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896" windowWidth="30936" xWindow="-108" yWindow="-108"/>
  </bookViews>
  <sheets>
    <sheet name="Season7" sheetId="1" state="visible" r:id="rId1"/>
  </sheets>
  <definedNames/>
  <calcPr calcCompleted="0" calcId="191029" calcMode="manual" calcOnSave="0" fullCalcOnLoad="1" iterateCount="200"/>
</workbook>
</file>

<file path=xl/styles.xml><?xml version="1.0" encoding="utf-8"?>
<styleSheet xmlns="http://schemas.openxmlformats.org/spreadsheetml/2006/main">
  <numFmts count="3">
    <numFmt formatCode="[$-F800]dddd\,\ mmmm\ dd\,\ yyyy" numFmtId="164"/>
    <numFmt formatCode="[$-409]h:mm\ AM/PM;@" numFmtId="165"/>
    <numFmt formatCode="yyyy\-mm\-dd" numFmtId="166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  <u val="single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u val="single"/>
      <scheme val="minor"/>
    </font>
    <font>
      <name val="Arial"/>
      <family val="2"/>
      <color theme="1"/>
      <sz val="9"/>
    </font>
  </fonts>
  <fills count="13">
    <fill>
      <patternFill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8" numFmtId="0"/>
    <xf borderId="5" fillId="10" fontId="8" numFmtId="0"/>
  </cellStyleXfs>
  <cellXfs count="72">
    <xf borderId="0" fillId="0" fontId="0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right" wrapText="1"/>
    </xf>
    <xf applyAlignment="1" borderId="1" fillId="7" fontId="3" numFmtId="0" pivotButton="0" quotePrefix="0" xfId="0">
      <alignment horizontal="right" wrapText="1"/>
    </xf>
    <xf applyAlignment="1" borderId="1" fillId="7" fontId="3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right" wrapText="1"/>
    </xf>
    <xf applyAlignment="1" borderId="0" fillId="4" fontId="3" numFmtId="0" pivotButton="0" quotePrefix="0" xfId="0">
      <alignment wrapText="1"/>
    </xf>
    <xf applyAlignment="1" borderId="3" fillId="0" fontId="3" numFmtId="0" pivotButton="0" quotePrefix="0" xfId="0">
      <alignment wrapText="1"/>
    </xf>
    <xf applyAlignment="1" borderId="3" fillId="0" fontId="3" numFmtId="0" pivotButton="0" quotePrefix="0" xfId="0">
      <alignment horizontal="right" wrapText="1"/>
    </xf>
    <xf applyAlignment="1" borderId="2" fillId="6" fontId="5" numFmtId="0" pivotButton="0" quotePrefix="0" xfId="0">
      <alignment wrapText="1"/>
    </xf>
    <xf applyAlignment="1" borderId="2" fillId="8" fontId="2" numFmtId="0" pivotButton="0" quotePrefix="0" xfId="0">
      <alignment wrapText="1"/>
    </xf>
    <xf borderId="3" fillId="0" fontId="0" numFmtId="0" pivotButton="0" quotePrefix="0" xfId="0"/>
    <xf borderId="3" fillId="3" fontId="0" numFmtId="0" pivotButton="0" quotePrefix="0" xfId="0"/>
    <xf applyAlignment="1" borderId="4" fillId="8" fontId="1" numFmtId="0" pivotButton="0" quotePrefix="0" xfId="0">
      <alignment wrapText="1"/>
    </xf>
    <xf applyAlignment="1" borderId="3" fillId="2" fontId="3" numFmtId="0" pivotButton="0" quotePrefix="0" xfId="0">
      <alignment horizontal="right" wrapText="1"/>
    </xf>
    <xf borderId="0" fillId="0" fontId="0" numFmtId="164" pivotButton="0" quotePrefix="0" xfId="0"/>
    <xf applyAlignment="1" borderId="3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wrapText="1"/>
    </xf>
    <xf applyAlignment="1" borderId="1" fillId="7" fontId="3" numFmtId="0" pivotButton="0" quotePrefix="0" xfId="0">
      <alignment horizontal="center" wrapText="1"/>
    </xf>
    <xf applyAlignment="1" borderId="1" fillId="5" fontId="4" numFmtId="0" pivotButton="0" quotePrefix="0" xfId="0">
      <alignment horizontal="center" wrapText="1"/>
    </xf>
    <xf applyAlignment="1" borderId="1" fillId="6" fontId="4" numFmtId="0" pivotButton="0" quotePrefix="0" xfId="0">
      <alignment horizontal="center" wrapText="1"/>
    </xf>
    <xf borderId="1" fillId="3" fontId="0" numFmtId="0" pivotButton="0" quotePrefix="0" xfId="0"/>
    <xf borderId="3" fillId="9" fontId="0" numFmtId="0" pivotButton="0" quotePrefix="0" xfId="0"/>
    <xf borderId="3" fillId="0" fontId="0" numFmtId="10" pivotButton="0" quotePrefix="0" xfId="0"/>
    <xf applyAlignment="1" borderId="0" fillId="0" fontId="3" numFmtId="14" pivotButton="0" quotePrefix="0" xfId="0">
      <alignment wrapText="1"/>
    </xf>
    <xf borderId="1" fillId="0" fontId="0" numFmtId="14" pivotButton="0" quotePrefix="0" xfId="0"/>
    <xf borderId="3" fillId="0" fontId="0" numFmtId="14" pivotButton="0" quotePrefix="0" xfId="0"/>
    <xf applyAlignment="1" borderId="0" fillId="0" fontId="0" numFmtId="0" pivotButton="0" quotePrefix="0" xfId="0">
      <alignment horizontal="center" wrapText="1"/>
    </xf>
    <xf borderId="0" fillId="0" fontId="0" numFmtId="9" pivotButton="0" quotePrefix="0" xfId="0"/>
    <xf borderId="0" fillId="11" fontId="0" numFmtId="0" pivotButton="0" quotePrefix="0" xfId="0"/>
    <xf applyAlignment="1" borderId="1" fillId="8" fontId="1" numFmtId="0" pivotButton="0" quotePrefix="0" xfId="0">
      <alignment wrapText="1"/>
    </xf>
    <xf borderId="1" fillId="3" fontId="0" numFmtId="14" pivotButton="0" quotePrefix="0" xfId="0"/>
    <xf borderId="0" fillId="0" fontId="0" numFmtId="14" pivotButton="0" quotePrefix="0" xfId="0"/>
    <xf borderId="0" fillId="11" fontId="0" numFmtId="164" pivotButton="0" quotePrefix="0" xfId="0"/>
    <xf borderId="0" fillId="11" fontId="0" numFmtId="165" pivotButton="0" quotePrefix="0" xfId="0"/>
    <xf borderId="0" fillId="11" fontId="9" numFmtId="164" pivotButton="0" quotePrefix="0" xfId="0"/>
    <xf applyAlignment="1" borderId="5" fillId="10" fontId="3" numFmtId="0" pivotButton="0" quotePrefix="0" xfId="1">
      <alignment vertical="center" wrapText="1"/>
    </xf>
    <xf applyAlignment="1" borderId="1" fillId="10" fontId="3" numFmtId="0" pivotButton="0" quotePrefix="0" xfId="1">
      <alignment vertical="center" wrapText="1"/>
    </xf>
    <xf borderId="3" fillId="0" fontId="7" numFmtId="0" pivotButton="0" quotePrefix="0" xfId="0"/>
    <xf applyAlignment="1" borderId="0" fillId="0" fontId="3" numFmtId="0" pivotButton="0" quotePrefix="0" xfId="0">
      <alignment vertical="center" wrapText="1"/>
    </xf>
    <xf applyAlignment="1" borderId="0" fillId="0" fontId="3" numFmtId="1" pivotButton="0" quotePrefix="0" xfId="0">
      <alignment wrapText="1"/>
    </xf>
    <xf borderId="0" fillId="0" fontId="0" numFmtId="1" pivotButton="0" quotePrefix="0" xfId="0"/>
    <xf borderId="3" fillId="0" fontId="0" numFmtId="1" pivotButton="0" quotePrefix="0" xfId="0"/>
    <xf applyAlignment="1" borderId="1" fillId="8" fontId="1" numFmtId="14" pivotButton="0" quotePrefix="0" xfId="0">
      <alignment wrapText="1"/>
    </xf>
    <xf applyAlignment="1" borderId="1" fillId="8" fontId="1" numFmtId="1" pivotButton="0" quotePrefix="0" xfId="0">
      <alignment wrapText="1"/>
    </xf>
    <xf borderId="1" fillId="0" fontId="0" numFmtId="0" pivotButton="0" quotePrefix="0" xfId="0"/>
    <xf borderId="0" fillId="0" fontId="0" numFmtId="2" pivotButton="0" quotePrefix="0" xfId="0"/>
    <xf borderId="1" fillId="0" fontId="0" numFmtId="2" pivotButton="0" quotePrefix="0" xfId="0"/>
    <xf borderId="3" fillId="12" fontId="0" numFmtId="0" pivotButton="0" quotePrefix="0" xfId="0"/>
    <xf borderId="3" fillId="12" fontId="0" numFmtId="2" pivotButton="0" quotePrefix="0" xfId="0"/>
    <xf borderId="3" fillId="12" fontId="0" numFmtId="10" pivotButton="0" quotePrefix="0" xfId="0"/>
    <xf borderId="1" fillId="0" fontId="0" numFmtId="166" pivotButton="0" quotePrefix="0" xfId="0"/>
    <xf borderId="0" fillId="0" fontId="0" numFmtId="0" pivotButton="0" quotePrefix="0" xfId="0"/>
    <xf borderId="0" fillId="0" fontId="0" numFmtId="165" pivotButton="0" quotePrefix="0" xfId="0"/>
    <xf applyAlignment="1" borderId="1" fillId="8" fontId="1" numFmtId="165" pivotButton="0" quotePrefix="0" xfId="0">
      <alignment wrapText="1"/>
    </xf>
    <xf borderId="1" fillId="0" fontId="0" numFmtId="165" pivotButton="0" quotePrefix="0" xfId="0"/>
    <xf borderId="1" fillId="0" fontId="0" numFmtId="0" pivotButton="0" quotePrefix="0" xfId="0"/>
    <xf borderId="3" fillId="0" fontId="0" numFmtId="0" pivotButton="0" quotePrefix="0" xfId="0"/>
    <xf borderId="3" fillId="12" fontId="0" numFmtId="0" pivotButton="0" quotePrefix="0" xfId="0"/>
    <xf applyAlignment="1" borderId="0" fillId="6" fontId="6" numFmtId="0" pivotButton="0" quotePrefix="0" xfId="0">
      <alignment horizontal="center"/>
    </xf>
    <xf borderId="0" fillId="0" fontId="0" numFmtId="0" pivotButton="0" quotePrefix="0" xfId="0"/>
    <xf applyAlignment="1" borderId="1" fillId="10" fontId="3" numFmtId="0" pivotButton="0" quotePrefix="0" xfId="1">
      <alignment horizontal="center"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" fillId="10" fontId="10" numFmtId="0" pivotButton="0" quotePrefix="0" xfId="1">
      <alignment horizontal="center" vertical="center" wrapText="1"/>
    </xf>
    <xf applyAlignment="1" borderId="1" fillId="10" fontId="0" numFmtId="0" pivotButton="0" quotePrefix="0" xfId="1">
      <alignment horizontal="center" vertical="center"/>
    </xf>
    <xf applyAlignment="1" borderId="8" fillId="10" fontId="8" numFmtId="0" pivotButton="0" quotePrefix="0" xfId="1">
      <alignment horizontal="center"/>
    </xf>
    <xf applyAlignment="1" borderId="6" fillId="10" fontId="8" numFmtId="0" pivotButton="0" quotePrefix="0" xfId="1">
      <alignment horizontal="center"/>
    </xf>
    <xf applyAlignment="1" borderId="7" fillId="10" fontId="8" numFmtId="0" pivotButton="0" quotePrefix="0" xfId="1">
      <alignment horizontal="center"/>
    </xf>
    <xf applyAlignment="1" borderId="1" fillId="10" fontId="8" numFmtId="0" pivotButton="0" quotePrefix="0" xfId="1">
      <alignment horizontal="center"/>
    </xf>
  </cellXfs>
  <cellStyles count="2">
    <cellStyle builtinId="0" name="Normal" xfId="0"/>
    <cellStyle builtinId="10" name="Note" xfId="1"/>
  </cellStyles>
  <dxfs count="6">
    <dxf>
      <fill>
        <patternFill>
          <bgColor theme="0" tint="-0.3499862666707358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F9933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  <border>
        <left/>
        <right/>
        <top/>
        <bottom/>
        <diagonal/>
        <vertical/>
        <horizont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032"/>
  <sheetViews>
    <sheetView tabSelected="1" topLeftCell="A22" workbookViewId="0" zoomScale="79">
      <selection activeCell="H29" sqref="H29"/>
    </sheetView>
  </sheetViews>
  <sheetFormatPr baseColWidth="8" defaultRowHeight="14.4"/>
  <cols>
    <col customWidth="1" max="1" min="1" style="62" width="11.21875"/>
    <col customWidth="1" max="2" min="2" style="62" width="10.44140625"/>
    <col customWidth="1" max="3" min="3" style="62" width="9.109375"/>
    <col customWidth="1" max="4" min="4" style="62" width="9"/>
    <col customWidth="1" max="6" min="6" style="62" width="10.5546875"/>
    <col customWidth="1" max="7" min="7" style="62" width="10"/>
    <col customWidth="1" max="8" min="8" style="62" width="12.109375"/>
    <col customWidth="1" max="12" min="12" style="43" width="8.88671875"/>
    <col customWidth="1" max="14" min="14" style="62" width="8.88671875"/>
    <col customWidth="1" max="15" min="15" style="62" width="8"/>
    <col customWidth="1" max="16" min="16" style="34" width="12.33203125"/>
    <col customWidth="1" max="17" min="17" style="62" width="9.5546875"/>
    <col customWidth="1" max="19" min="19" style="62" width="8.6640625"/>
    <col customWidth="1" max="20" min="20" style="62" width="10.109375"/>
    <col customWidth="1" max="21" min="21" style="62" width="10"/>
    <col customWidth="1" max="22" min="22" style="62" width="8.88671875"/>
    <col customWidth="1" max="23" min="23" style="62" width="11.6640625"/>
    <col customWidth="1" max="24" min="24" style="55" width="11.109375"/>
    <col customWidth="1" max="26" min="25" style="48" width="10.6640625"/>
    <col customWidth="1" max="27" min="27" style="62" width="14.109375"/>
    <col customWidth="1" max="28" min="28" style="62" width="12.33203125"/>
    <col bestFit="1" customWidth="1" max="29" min="29" style="62" width="9.5546875"/>
    <col customWidth="1" max="30" min="30" style="62" width="10.88671875"/>
    <col bestFit="1" customWidth="1" max="31" min="31" style="62" width="9.6640625"/>
    <col customWidth="1" max="32" min="32" style="62" width="9"/>
    <col customWidth="1" max="33" min="33" style="62" width="4.77734375"/>
    <col customWidth="1" max="34" min="34" style="62" width="7.33203125"/>
    <col customWidth="1" max="37" min="37" style="62" width="9.44140625"/>
    <col customWidth="1" max="40" min="40" style="62" width="3.77734375"/>
  </cols>
  <sheetData>
    <row customHeight="1" ht="27.6" r="1" s="62" thickBot="1">
      <c r="A1" s="11" t="inlineStr">
        <is>
          <t>Rank</t>
        </is>
      </c>
      <c r="B1" s="12" t="inlineStr">
        <is>
          <t>Points Required</t>
        </is>
      </c>
      <c r="C1" s="12" t="inlineStr">
        <is>
          <t>Total Points</t>
        </is>
      </c>
      <c r="D1" s="12" t="inlineStr">
        <is>
          <t>Starting Points</t>
        </is>
      </c>
      <c r="E1" s="12" t="inlineStr">
        <is>
          <t>Loss</t>
        </is>
      </c>
      <c r="F1" s="12" t="inlineStr">
        <is>
          <t>Win 1</t>
        </is>
      </c>
      <c r="G1" s="12" t="inlineStr">
        <is>
          <t>Win 2</t>
        </is>
      </c>
      <c r="H1" s="12" t="inlineStr">
        <is>
          <t>Win 3</t>
        </is>
      </c>
      <c r="I1" s="12" t="inlineStr">
        <is>
          <t>Win 4</t>
        </is>
      </c>
      <c r="J1" s="12" t="inlineStr">
        <is>
          <t>Win 5+</t>
        </is>
      </c>
      <c r="K1" s="12" t="inlineStr">
        <is>
          <t>Weekly Bonus</t>
        </is>
      </c>
      <c r="L1" s="42" t="n"/>
      <c r="M1" s="5" t="n"/>
      <c r="N1" s="6" t="n"/>
      <c r="O1" s="34" t="n"/>
      <c r="S1" s="17" t="n"/>
    </row>
    <row customHeight="1" ht="18" r="2" s="62" thickTop="1">
      <c r="A2" s="18" t="inlineStr">
        <is>
          <t>Guardian I</t>
        </is>
      </c>
      <c r="B2" s="10" t="n">
        <v>50</v>
      </c>
      <c r="C2" s="10" t="n">
        <v>50</v>
      </c>
      <c r="D2" s="9" t="n">
        <v>0</v>
      </c>
      <c r="E2" s="10" t="n">
        <v>-60</v>
      </c>
      <c r="F2" s="10" t="n">
        <v>80</v>
      </c>
      <c r="G2" s="10" t="n">
        <v>100</v>
      </c>
      <c r="H2" s="10" t="n">
        <v>120</v>
      </c>
      <c r="I2" s="10" t="n">
        <v>140</v>
      </c>
      <c r="J2" s="10" t="n">
        <v>160</v>
      </c>
      <c r="K2" s="9" t="n">
        <v>160</v>
      </c>
      <c r="L2" s="42" t="n"/>
      <c r="M2" s="7" t="n"/>
      <c r="N2" s="6" t="n"/>
      <c r="O2" s="34" t="n"/>
      <c r="S2" s="17" t="n"/>
    </row>
    <row customHeight="1" ht="17.4" r="3" s="62">
      <c r="A3" s="19" t="inlineStr">
        <is>
          <t>Guardian II</t>
        </is>
      </c>
      <c r="B3" s="2" t="n">
        <v>50</v>
      </c>
      <c r="C3" s="2" t="n">
        <v>100</v>
      </c>
      <c r="D3" s="1" t="n">
        <v>50</v>
      </c>
      <c r="E3" s="2" t="n">
        <v>-60</v>
      </c>
      <c r="F3" s="2" t="n">
        <v>80</v>
      </c>
      <c r="G3" s="2" t="n">
        <v>100</v>
      </c>
      <c r="H3" s="2" t="n">
        <v>120</v>
      </c>
      <c r="I3" s="2" t="n">
        <v>140</v>
      </c>
      <c r="J3" s="2" t="n">
        <v>160</v>
      </c>
      <c r="K3" s="1" t="n">
        <v>160</v>
      </c>
      <c r="L3" s="42" t="n"/>
      <c r="M3" s="6" t="n"/>
      <c r="N3" s="6" t="n"/>
      <c r="O3" s="34" t="n"/>
      <c r="S3" s="17" t="n"/>
    </row>
    <row customHeight="1" ht="19.2" r="4" s="62">
      <c r="A4" s="19" t="inlineStr">
        <is>
          <t>Guardian III</t>
        </is>
      </c>
      <c r="B4" s="2" t="n">
        <v>99</v>
      </c>
      <c r="C4" s="2" t="n">
        <v>199</v>
      </c>
      <c r="D4" s="1" t="n">
        <v>100</v>
      </c>
      <c r="E4" s="2" t="n">
        <v>-60</v>
      </c>
      <c r="F4" s="2" t="n">
        <v>80</v>
      </c>
      <c r="G4" s="2" t="n">
        <v>100</v>
      </c>
      <c r="H4" s="2" t="n">
        <v>120</v>
      </c>
      <c r="I4" s="2" t="n">
        <v>140</v>
      </c>
      <c r="J4" s="2" t="n">
        <v>160</v>
      </c>
      <c r="K4" s="1" t="n">
        <v>160</v>
      </c>
      <c r="L4" s="42" t="n"/>
      <c r="M4" s="6" t="n"/>
      <c r="N4" s="6" t="n"/>
      <c r="O4" s="34" t="n"/>
      <c r="S4" s="17" t="n"/>
    </row>
    <row r="5">
      <c r="A5" s="20" t="inlineStr">
        <is>
          <t>Brave I</t>
        </is>
      </c>
      <c r="B5" s="3" t="n">
        <v>201</v>
      </c>
      <c r="C5" s="3" t="n">
        <v>400</v>
      </c>
      <c r="D5" s="3" t="n">
        <v>200</v>
      </c>
      <c r="E5" s="3" t="n">
        <v>-60</v>
      </c>
      <c r="F5" s="3" t="n">
        <v>68</v>
      </c>
      <c r="G5" s="3" t="n">
        <v>88</v>
      </c>
      <c r="H5" s="3" t="n">
        <v>108</v>
      </c>
      <c r="I5" s="3" t="n">
        <v>136</v>
      </c>
      <c r="J5" s="3" t="n">
        <v>148</v>
      </c>
      <c r="K5" s="3" t="n">
        <v>160</v>
      </c>
      <c r="L5" s="42" t="n"/>
      <c r="M5" s="6" t="n"/>
      <c r="N5" s="6" t="n"/>
      <c r="O5" s="34" t="n"/>
      <c r="S5" s="17" t="n"/>
    </row>
    <row r="6">
      <c r="A6" s="20" t="inlineStr">
        <is>
          <t>Brave II</t>
        </is>
      </c>
      <c r="B6" s="3" t="n">
        <v>300</v>
      </c>
      <c r="C6" s="3" t="n">
        <v>700</v>
      </c>
      <c r="D6" s="3" t="n">
        <v>500</v>
      </c>
      <c r="E6" s="3" t="n">
        <v>-60</v>
      </c>
      <c r="F6" s="3" t="n">
        <v>68</v>
      </c>
      <c r="G6" s="3" t="n">
        <v>88</v>
      </c>
      <c r="H6" s="3" t="n">
        <v>108</v>
      </c>
      <c r="I6" s="3" t="n">
        <v>136</v>
      </c>
      <c r="J6" s="3" t="n">
        <v>148</v>
      </c>
      <c r="K6" s="3" t="n">
        <v>160</v>
      </c>
      <c r="L6" s="42" t="n"/>
      <c r="M6" s="6" t="n"/>
      <c r="N6" s="6" t="n"/>
      <c r="O6" s="34" t="n"/>
      <c r="S6" s="17" t="n"/>
    </row>
    <row customHeight="1" ht="14.4" r="7" s="62">
      <c r="A7" s="20" t="inlineStr">
        <is>
          <t>Brave III</t>
        </is>
      </c>
      <c r="B7" s="3" t="n">
        <v>349</v>
      </c>
      <c r="C7" s="3" t="n">
        <v>1049</v>
      </c>
      <c r="D7" s="3" t="n">
        <v>850</v>
      </c>
      <c r="E7" s="3" t="n">
        <v>-60</v>
      </c>
      <c r="F7" s="3" t="n">
        <v>68</v>
      </c>
      <c r="G7" s="3" t="n">
        <v>88</v>
      </c>
      <c r="H7" s="3" t="n">
        <v>108</v>
      </c>
      <c r="I7" s="3" t="n">
        <v>136</v>
      </c>
      <c r="J7" s="3" t="n">
        <v>148</v>
      </c>
      <c r="K7" s="3" t="n">
        <v>160</v>
      </c>
      <c r="L7" s="42" t="n"/>
      <c r="M7" s="6" t="n"/>
      <c r="N7" s="6" t="n"/>
      <c r="O7" s="34" t="n"/>
      <c r="S7" s="17" t="n"/>
      <c r="AC7" s="29" t="n"/>
    </row>
    <row r="8">
      <c r="A8" s="19" t="inlineStr">
        <is>
          <t>Heroic I</t>
        </is>
      </c>
      <c r="B8" s="2" t="n">
        <v>351</v>
      </c>
      <c r="C8" s="2" t="n">
        <v>1400</v>
      </c>
      <c r="D8" s="1" t="n">
        <v>1050</v>
      </c>
      <c r="E8" s="2" t="n">
        <v>-52</v>
      </c>
      <c r="F8" s="2" t="n">
        <v>60</v>
      </c>
      <c r="G8" s="2" t="n">
        <v>80</v>
      </c>
      <c r="H8" s="2" t="n">
        <v>100</v>
      </c>
      <c r="I8" s="2" t="n">
        <v>128</v>
      </c>
      <c r="J8" s="2" t="n">
        <v>140</v>
      </c>
      <c r="K8" s="1" t="n">
        <v>120</v>
      </c>
      <c r="L8" s="42" t="n"/>
      <c r="M8" s="6" t="n"/>
      <c r="N8" s="6" t="n"/>
      <c r="O8" s="34" t="n"/>
      <c r="S8" s="17" t="n"/>
      <c r="AC8" s="29" t="n"/>
    </row>
    <row r="9">
      <c r="A9" s="19" t="inlineStr">
        <is>
          <t>Heroic II</t>
        </is>
      </c>
      <c r="B9" s="2" t="n">
        <v>350</v>
      </c>
      <c r="C9" s="2" t="n">
        <v>1750</v>
      </c>
      <c r="D9" s="1" t="n">
        <v>1400</v>
      </c>
      <c r="E9" s="2" t="n">
        <v>-52</v>
      </c>
      <c r="F9" s="2" t="n">
        <v>60</v>
      </c>
      <c r="G9" s="2" t="n">
        <v>80</v>
      </c>
      <c r="H9" s="2" t="n">
        <v>100</v>
      </c>
      <c r="I9" s="2" t="n">
        <v>128</v>
      </c>
      <c r="J9" s="2" t="n">
        <v>140</v>
      </c>
      <c r="K9" s="1" t="n">
        <v>120</v>
      </c>
      <c r="L9" s="42" t="n"/>
      <c r="M9" s="6" t="n"/>
      <c r="N9" s="6" t="n"/>
      <c r="O9" s="34" t="n"/>
      <c r="S9" s="17" t="n"/>
      <c r="AC9" s="29" t="n"/>
    </row>
    <row r="10">
      <c r="A10" s="19" t="inlineStr">
        <is>
          <t>Heroic III</t>
        </is>
      </c>
      <c r="B10" s="2" t="n">
        <v>349</v>
      </c>
      <c r="C10" s="2" t="n">
        <v>2099</v>
      </c>
      <c r="D10" s="1" t="n">
        <v>1750</v>
      </c>
      <c r="E10" s="2" t="n">
        <v>-52</v>
      </c>
      <c r="F10" s="2" t="n">
        <v>60</v>
      </c>
      <c r="G10" s="2" t="n">
        <v>80</v>
      </c>
      <c r="H10" s="2" t="n">
        <v>100</v>
      </c>
      <c r="I10" s="2" t="n">
        <v>128</v>
      </c>
      <c r="J10" s="2" t="n">
        <v>140</v>
      </c>
      <c r="K10" s="1" t="n">
        <v>120</v>
      </c>
      <c r="L10" s="42" t="n"/>
      <c r="M10" s="6" t="n"/>
      <c r="N10" s="6" t="n"/>
      <c r="O10" s="34" t="n"/>
      <c r="S10" s="17" t="n"/>
    </row>
    <row r="11">
      <c r="A11" s="21" t="inlineStr">
        <is>
          <t>Fabled I</t>
        </is>
      </c>
      <c r="B11" s="3" t="n">
        <v>451</v>
      </c>
      <c r="C11" s="3" t="n">
        <v>2550</v>
      </c>
      <c r="D11" s="4" t="n">
        <v>2100</v>
      </c>
      <c r="E11" s="3" t="n">
        <v>-60</v>
      </c>
      <c r="F11" s="3" t="n">
        <v>40</v>
      </c>
      <c r="G11" s="3" t="n">
        <v>60</v>
      </c>
      <c r="H11" s="3" t="n">
        <v>80</v>
      </c>
      <c r="I11" s="3" t="n">
        <v>108</v>
      </c>
      <c r="J11" s="3" t="n">
        <v>120</v>
      </c>
      <c r="K11" s="4" t="n">
        <v>80</v>
      </c>
      <c r="L11" s="42" t="n"/>
      <c r="M11" s="6" t="n"/>
      <c r="N11" s="6" t="n"/>
      <c r="O11" s="34" t="n"/>
      <c r="S11" s="17" t="n"/>
    </row>
    <row r="12">
      <c r="A12" s="20" t="inlineStr">
        <is>
          <t>Fabled II</t>
        </is>
      </c>
      <c r="B12" s="3" t="n">
        <v>450</v>
      </c>
      <c r="C12" s="3" t="n">
        <v>3000</v>
      </c>
      <c r="D12" s="4" t="n">
        <v>2550</v>
      </c>
      <c r="E12" s="3" t="n">
        <v>-60</v>
      </c>
      <c r="F12" s="3" t="n">
        <v>40</v>
      </c>
      <c r="G12" s="3" t="n">
        <v>60</v>
      </c>
      <c r="H12" s="3" t="n">
        <v>80</v>
      </c>
      <c r="I12" s="3" t="n">
        <v>108</v>
      </c>
      <c r="J12" s="3" t="n">
        <v>120</v>
      </c>
      <c r="K12" s="4" t="n">
        <v>80</v>
      </c>
      <c r="L12" s="42" t="n"/>
      <c r="M12" s="6" t="n"/>
      <c r="N12" s="6" t="n"/>
      <c r="O12" s="34" t="n"/>
      <c r="S12" s="17" t="n"/>
    </row>
    <row r="13">
      <c r="A13" s="20" t="inlineStr">
        <is>
          <t>Fabled III</t>
        </is>
      </c>
      <c r="B13" s="3" t="n">
        <v>499</v>
      </c>
      <c r="C13" s="3" t="n">
        <v>3499</v>
      </c>
      <c r="D13" s="4" t="n">
        <v>3000</v>
      </c>
      <c r="E13" s="3" t="n">
        <v>-60</v>
      </c>
      <c r="F13" s="3" t="n">
        <v>40</v>
      </c>
      <c r="G13" s="3" t="n">
        <v>60</v>
      </c>
      <c r="H13" s="3" t="n">
        <v>80</v>
      </c>
      <c r="I13" s="3" t="n">
        <v>108</v>
      </c>
      <c r="J13" s="3" t="n">
        <v>120</v>
      </c>
      <c r="K13" s="4" t="n">
        <v>80</v>
      </c>
      <c r="L13" s="42" t="n"/>
      <c r="M13" s="6" t="n"/>
      <c r="N13" s="6" t="n"/>
      <c r="O13" s="34" t="n"/>
      <c r="S13" s="17" t="n"/>
    </row>
    <row r="14">
      <c r="A14" s="19" t="inlineStr">
        <is>
          <t>Mythic I</t>
        </is>
      </c>
      <c r="B14" s="2" t="n">
        <v>601</v>
      </c>
      <c r="C14" s="2" t="n">
        <v>4100</v>
      </c>
      <c r="D14" s="1" t="n">
        <v>3500</v>
      </c>
      <c r="E14" s="2" t="n">
        <v>-68</v>
      </c>
      <c r="F14" s="2" t="n">
        <v>40</v>
      </c>
      <c r="G14" s="2" t="n">
        <v>60</v>
      </c>
      <c r="H14" s="2" t="n">
        <v>80</v>
      </c>
      <c r="I14" s="2" t="n">
        <v>108</v>
      </c>
      <c r="J14" s="2" t="n">
        <v>120</v>
      </c>
      <c r="K14" s="1" t="n">
        <v>0</v>
      </c>
      <c r="L14" s="42" t="n"/>
      <c r="M14" s="6" t="n"/>
      <c r="N14" s="6" t="n"/>
      <c r="O14" s="34" t="n"/>
      <c r="S14" s="17" t="n"/>
    </row>
    <row r="15">
      <c r="A15" s="19" t="inlineStr">
        <is>
          <t>Mythic II</t>
        </is>
      </c>
      <c r="B15" s="2" t="n">
        <v>650</v>
      </c>
      <c r="C15" s="2" t="n">
        <v>4750</v>
      </c>
      <c r="D15" s="1" t="n">
        <v>4100</v>
      </c>
      <c r="E15" s="2" t="n">
        <v>-68</v>
      </c>
      <c r="F15" s="2" t="n">
        <v>40</v>
      </c>
      <c r="G15" s="2" t="n">
        <v>60</v>
      </c>
      <c r="H15" s="2" t="n">
        <v>80</v>
      </c>
      <c r="I15" s="2" t="n">
        <v>108</v>
      </c>
      <c r="J15" s="2" t="n">
        <v>120</v>
      </c>
      <c r="K15" s="1" t="n">
        <v>0</v>
      </c>
      <c r="L15" s="42" t="n"/>
      <c r="M15" s="6" t="n"/>
      <c r="N15" s="6" t="n"/>
      <c r="O15" s="34" t="n"/>
      <c r="S15" s="17" t="n"/>
    </row>
    <row r="16">
      <c r="A16" s="19" t="inlineStr">
        <is>
          <t>Mythic III</t>
        </is>
      </c>
      <c r="B16" s="2" t="n">
        <v>699</v>
      </c>
      <c r="C16" s="2" t="n">
        <v>5449</v>
      </c>
      <c r="D16" s="1" t="n">
        <v>4800</v>
      </c>
      <c r="E16" s="2" t="n">
        <v>-68</v>
      </c>
      <c r="F16" s="2" t="n">
        <v>40</v>
      </c>
      <c r="G16" s="2" t="n">
        <v>60</v>
      </c>
      <c r="H16" s="2" t="n">
        <v>80</v>
      </c>
      <c r="I16" s="2" t="n">
        <v>108</v>
      </c>
      <c r="J16" s="2" t="n">
        <v>120</v>
      </c>
      <c r="K16" s="1" t="n">
        <v>0</v>
      </c>
      <c r="L16" s="42" t="n"/>
      <c r="M16" s="6" t="n"/>
      <c r="N16" s="6" t="n"/>
      <c r="O16" s="34" t="n"/>
      <c r="S16" s="17" t="n"/>
    </row>
    <row r="17">
      <c r="A17" s="22" t="inlineStr">
        <is>
          <t>Legend</t>
        </is>
      </c>
      <c r="B17" s="2" t="n">
        <v>51</v>
      </c>
      <c r="C17" s="2" t="n">
        <v>5500</v>
      </c>
      <c r="D17" s="1" t="n">
        <v>5500</v>
      </c>
      <c r="E17" s="2" t="n">
        <v>-68</v>
      </c>
      <c r="F17" s="2" t="n">
        <v>40</v>
      </c>
      <c r="G17" s="2" t="n">
        <v>60</v>
      </c>
      <c r="H17" s="2" t="n">
        <v>80</v>
      </c>
      <c r="I17" s="2" t="n">
        <v>108</v>
      </c>
      <c r="J17" s="2" t="n">
        <v>120</v>
      </c>
      <c r="K17" s="1" t="n">
        <v>0</v>
      </c>
      <c r="L17" s="42" t="n"/>
      <c r="M17" s="6" t="n"/>
      <c r="N17" s="6" t="n"/>
      <c r="O17" s="34" t="n"/>
      <c r="S17" s="17" t="n"/>
    </row>
    <row r="18">
      <c r="A18" s="8" t="n"/>
      <c r="B18" s="7" t="n"/>
      <c r="C18" s="7" t="n"/>
      <c r="D18" s="6" t="n"/>
      <c r="E18" s="7" t="n"/>
      <c r="F18" s="7" t="n"/>
      <c r="G18" s="7" t="n"/>
      <c r="H18" s="7" t="n"/>
      <c r="I18" s="7" t="n"/>
      <c r="J18" s="7" t="n"/>
      <c r="K18" s="6" t="n"/>
      <c r="L18" s="42" t="n"/>
      <c r="M18" s="6" t="n"/>
      <c r="N18" s="6" t="n"/>
      <c r="O18" s="34" t="n"/>
      <c r="S18" s="17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42" t="n"/>
      <c r="M19" s="6" t="n"/>
      <c r="N19" s="6" t="n"/>
      <c r="O19" s="26" t="n"/>
      <c r="S19" s="17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42" t="n"/>
      <c r="M20" s="6" t="n"/>
      <c r="N20" s="6" t="n"/>
      <c r="O20" s="26" t="n"/>
      <c r="S20" s="17" t="n"/>
    </row>
    <row customHeight="1" ht="62.4" r="21" s="62" thickBot="1">
      <c r="A21" s="12" t="inlineStr">
        <is>
          <t>Starting Points</t>
        </is>
      </c>
      <c r="B21" s="12" t="inlineStr">
        <is>
          <t>Current Rank</t>
        </is>
      </c>
      <c r="C21" s="12" t="inlineStr">
        <is>
          <t>Current Win streak</t>
        </is>
      </c>
      <c r="D21" s="6" t="n"/>
      <c r="E21" s="12" t="inlineStr">
        <is>
          <t>games per week</t>
        </is>
      </c>
      <c r="F21" s="12" t="inlineStr">
        <is>
          <t>projected wins/(loss+wins)</t>
        </is>
      </c>
      <c r="G21" s="12" t="inlineStr">
        <is>
          <t>season start</t>
        </is>
      </c>
      <c r="H21" s="12" t="inlineStr">
        <is>
          <t>seson end</t>
        </is>
      </c>
      <c r="J21" s="63" t="inlineStr">
        <is>
          <t>Note: Input starting glory points and current win streak into cells on left.</t>
        </is>
      </c>
      <c r="K21" s="64" t="n"/>
      <c r="L21" s="64" t="n"/>
      <c r="M21" s="64" t="n"/>
      <c r="N21" s="64" t="n"/>
      <c r="O21" s="64" t="n"/>
      <c r="P21" s="65" t="n"/>
      <c r="R21" s="71" t="inlineStr">
        <is>
          <t>Time is in UDT</t>
        </is>
      </c>
      <c r="S21" s="64" t="n"/>
      <c r="T21" s="65" t="n"/>
    </row>
    <row customHeight="1" ht="28.8" r="22" s="62" thickTop="1">
      <c r="A22" s="16" t="n">
        <v>0</v>
      </c>
      <c r="B22" s="9">
        <f>LOOKUP(A22,D2:D17,A2:A17)</f>
        <v/>
      </c>
      <c r="C22" s="16" t="n">
        <v>0</v>
      </c>
      <c r="E22" s="23" t="n">
        <v>3</v>
      </c>
      <c r="F22" s="23" t="n">
        <v>0.5</v>
      </c>
      <c r="G22" s="33" t="n">
        <v>43991</v>
      </c>
      <c r="H22" s="33" t="n">
        <v>44145</v>
      </c>
      <c r="M22" s="43" t="n"/>
      <c r="S22" s="17" t="n"/>
    </row>
    <row customHeight="1" ht="42" r="23" s="62">
      <c r="A23" s="39" t="inlineStr">
        <is>
          <t>0-5500</t>
        </is>
      </c>
      <c r="B23" s="41" t="n"/>
      <c r="C23" s="38" t="inlineStr">
        <is>
          <t>0-∞</t>
        </is>
      </c>
      <c r="D23" s="41" t="n"/>
      <c r="E23" s="39" t="inlineStr">
        <is>
          <t>&gt;3 and &lt;75</t>
        </is>
      </c>
      <c r="F23" s="39" t="inlineStr">
        <is>
          <t>0-1</t>
        </is>
      </c>
      <c r="G23" s="39" t="inlineStr">
        <is>
          <t>S7 - 6/4/2019</t>
        </is>
      </c>
      <c r="H23" s="39" t="inlineStr">
        <is>
          <t>S7-  9/17/2019</t>
        </is>
      </c>
      <c r="J23" s="63" t="inlineStr">
        <is>
          <t>Note: Input projected wins vs. Losses ex. Win/loss .33 = wins 1 for 2 losses and games per week(assuming same amount each week)</t>
        </is>
      </c>
      <c r="K23" s="64" t="n"/>
      <c r="L23" s="64" t="n"/>
      <c r="M23" s="64" t="n"/>
      <c r="N23" s="64" t="n"/>
      <c r="O23" s="64" t="n"/>
      <c r="P23" s="65" t="n"/>
      <c r="R23" s="67" t="inlineStr">
        <is>
          <t>only includes 1000 games</t>
        </is>
      </c>
      <c r="S23" s="64" t="n"/>
      <c r="T23" s="65" t="n"/>
    </row>
    <row r="24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42" t="n"/>
      <c r="M24" s="6" t="n"/>
      <c r="N24" s="6" t="n"/>
      <c r="O24" s="26" t="n"/>
      <c r="S24" s="17" t="n"/>
    </row>
    <row customHeight="1" ht="35.4" r="25" s="62">
      <c r="A25" s="63" t="inlineStr">
        <is>
          <t>Note: Score gain can be inconsistent, input manual score overide if there are discrepencies</t>
        </is>
      </c>
      <c r="B25" s="64" t="n"/>
      <c r="C25" s="64" t="n"/>
      <c r="D25" s="64" t="n"/>
      <c r="E25" s="64" t="n"/>
      <c r="F25" s="64" t="n"/>
      <c r="G25" s="65" t="n"/>
      <c r="H25" s="6" t="n"/>
      <c r="I25" s="66" t="inlineStr">
        <is>
          <t>Note: Input W for win, L for Loss amd G for weekly bonus in the Manual W/L/G column below. ALL INPUTS MUST BE CAPITALIZED</t>
        </is>
      </c>
      <c r="J25" s="64" t="n"/>
      <c r="K25" s="64" t="n"/>
      <c r="L25" s="64" t="n"/>
      <c r="M25" s="64" t="n"/>
      <c r="N25" s="65" t="n"/>
      <c r="O25" s="26" t="n"/>
      <c r="P25" s="67" t="inlineStr">
        <is>
          <t>Automatic calculations are off press F9 to compute.</t>
        </is>
      </c>
      <c r="Q25" s="64" t="n"/>
      <c r="R25" s="64" t="n"/>
      <c r="S25" s="64" t="n"/>
      <c r="T25" s="65" t="n"/>
    </row>
    <row customHeight="1" ht="17.4" r="26" s="62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42" t="n"/>
      <c r="M26" s="6" t="n"/>
      <c r="N26" s="6" t="n"/>
      <c r="O26" s="26" t="n"/>
      <c r="P26" s="6" t="n"/>
      <c r="Q26" s="6" t="n"/>
      <c r="S26" s="17" t="n"/>
    </row>
    <row customHeight="1" ht="58.2" r="27" s="62">
      <c r="A27" s="32" t="inlineStr">
        <is>
          <t>games until 3500</t>
        </is>
      </c>
      <c r="B27" s="32" t="inlineStr">
        <is>
          <t>weeks to fabled</t>
        </is>
      </c>
      <c r="C27" s="32" t="inlineStr">
        <is>
          <t>games to fabled</t>
        </is>
      </c>
      <c r="D27" s="32" t="inlineStr">
        <is>
          <t xml:space="preserve"> weeks to Legend</t>
        </is>
      </c>
      <c r="E27" s="32" t="inlineStr">
        <is>
          <t>games to lengend</t>
        </is>
      </c>
      <c r="F27" s="32" t="inlineStr">
        <is>
          <t>available resets in a season</t>
        </is>
      </c>
      <c r="G27" s="32" t="inlineStr">
        <is>
          <t>total K/D</t>
        </is>
      </c>
      <c r="H27" s="32" t="inlineStr">
        <is>
          <t>Total (K+A)/D</t>
        </is>
      </c>
      <c r="I27" s="32" t="inlineStr">
        <is>
          <t>Total Wins %</t>
        </is>
      </c>
      <c r="J27" s="32" t="inlineStr">
        <is>
          <t>Clash %</t>
        </is>
      </c>
      <c r="K27" s="32" t="inlineStr">
        <is>
          <t>control %</t>
        </is>
      </c>
      <c r="L27" s="32" t="inlineStr">
        <is>
          <t>Count down %</t>
        </is>
      </c>
      <c r="M27" s="32" t="inlineStr">
        <is>
          <t>Survival %</t>
        </is>
      </c>
      <c r="O27" s="34" t="n"/>
      <c r="S27" s="17" t="n"/>
    </row>
    <row customHeight="1" ht="15" r="28" s="62">
      <c r="A28" s="60">
        <f>AL1031</f>
        <v/>
      </c>
      <c r="B28" s="60">
        <f>IF(SUM(AF32:AF1031)&gt;=1,SUM(AD32:AD1031),"Never")</f>
        <v/>
      </c>
      <c r="C28" s="60">
        <f>AJ1031</f>
        <v/>
      </c>
      <c r="D28" s="60">
        <f>IF(SUM(AG32:AG1031)&gt;=1,SUM(AE32:AE1031),"Never")</f>
        <v/>
      </c>
      <c r="E28" s="60">
        <f>AK1031</f>
        <v/>
      </c>
      <c r="F28" s="60">
        <f>((H22-G22)/7)-1</f>
        <v/>
      </c>
      <c r="G28" s="51">
        <f>SUM(T32:T1031)/SUM(V32:V1031)</f>
        <v/>
      </c>
      <c r="H28" s="51">
        <f>SUM(T32:U1031)/SUM(V32:V1031)</f>
        <v/>
      </c>
      <c r="I28" s="52">
        <f>COUNTIF(S32:S1031,"W")/MAX(R32:R1031)</f>
        <v/>
      </c>
      <c r="J28" s="52">
        <f>COUNTIF(AA32:AA1031,"Clash")/MAX(R32:R1031)</f>
        <v/>
      </c>
      <c r="K28" s="52">
        <f>COUNTIF(AA32:AA1031,"Control")/MAX(R32:R1031)</f>
        <v/>
      </c>
      <c r="L28" s="52">
        <f>COUNTIF(AA32:AA1031,"Countdown")/MAX(R32:R1031)</f>
        <v/>
      </c>
      <c r="M28" s="52">
        <f>COUNTIF(AA32:AA1031,"Survival")/MAX(R32:R1031)</f>
        <v/>
      </c>
      <c r="O28" s="34" t="n"/>
      <c r="S28" s="17" t="n"/>
    </row>
    <row r="29">
      <c r="O29" s="34" t="n"/>
      <c r="S29" s="17" t="n"/>
    </row>
    <row r="30">
      <c r="A30" s="61" t="inlineStr">
        <is>
          <t>Glory Progress:</t>
        </is>
      </c>
      <c r="R30" s="61" t="inlineStr">
        <is>
          <t>1000 Games:</t>
        </is>
      </c>
      <c r="AC30" s="37" t="inlineStr">
        <is>
          <t>Work/IGNORE</t>
        </is>
      </c>
      <c r="AD30" s="36" t="n"/>
      <c r="AE30" s="31" t="n"/>
      <c r="AF30" s="31" t="n"/>
      <c r="AG30" s="31" t="n"/>
      <c r="AH30" s="31" t="n"/>
      <c r="AI30" s="31" t="n"/>
      <c r="AJ30" s="31" t="n"/>
      <c r="AK30" s="31" t="n"/>
      <c r="AL30" s="31" t="n"/>
    </row>
    <row customHeight="1" ht="43.8" r="31" s="62" thickBot="1">
      <c r="A31" s="32" t="inlineStr">
        <is>
          <t>game number</t>
        </is>
      </c>
      <c r="B31" s="32" t="inlineStr">
        <is>
          <t>games in week</t>
        </is>
      </c>
      <c r="C31" s="32" t="inlineStr">
        <is>
          <t>projected Win/Loss</t>
        </is>
      </c>
      <c r="D31" s="32" t="inlineStr">
        <is>
          <t>Initial Points</t>
        </is>
      </c>
      <c r="E31" s="32" t="inlineStr">
        <is>
          <t>Win Streak</t>
        </is>
      </c>
      <c r="F31" s="32" t="inlineStr">
        <is>
          <t>Point Change</t>
        </is>
      </c>
      <c r="G31" s="32" t="inlineStr">
        <is>
          <t>Final Points</t>
        </is>
      </c>
      <c r="H31" s="32" t="inlineStr">
        <is>
          <t>Rank</t>
        </is>
      </c>
      <c r="I31" s="32" t="inlineStr">
        <is>
          <t>Win sum</t>
        </is>
      </c>
      <c r="J31" s="32" t="inlineStr">
        <is>
          <t>Loss sum</t>
        </is>
      </c>
      <c r="K31" s="32" t="inlineStr">
        <is>
          <t>Win %</t>
        </is>
      </c>
      <c r="L31" s="46" t="inlineStr">
        <is>
          <t>total points</t>
        </is>
      </c>
      <c r="M31" s="32" t="inlineStr">
        <is>
          <t>Manual score</t>
        </is>
      </c>
      <c r="N31" s="32" t="inlineStr">
        <is>
          <t>manual- Projected</t>
        </is>
      </c>
      <c r="O31" s="32" t="inlineStr">
        <is>
          <t>actual W/L/G</t>
        </is>
      </c>
      <c r="P31" s="45" t="inlineStr">
        <is>
          <t>week of</t>
        </is>
      </c>
      <c r="R31" s="45" t="inlineStr">
        <is>
          <t>Game number</t>
        </is>
      </c>
      <c r="S31" s="45" t="inlineStr">
        <is>
          <t>win_loss</t>
        </is>
      </c>
      <c r="T31" s="45" t="inlineStr">
        <is>
          <t>Kills</t>
        </is>
      </c>
      <c r="U31" s="45" t="inlineStr">
        <is>
          <t>Assists</t>
        </is>
      </c>
      <c r="V31" s="45" t="inlineStr">
        <is>
          <t>Deaths</t>
        </is>
      </c>
      <c r="W31" s="45" t="inlineStr">
        <is>
          <t>game_date</t>
        </is>
      </c>
      <c r="X31" s="56" t="inlineStr">
        <is>
          <t>game_time</t>
        </is>
      </c>
      <c r="Y31" s="45" t="inlineStr">
        <is>
          <t>K/D</t>
        </is>
      </c>
      <c r="Z31" s="45" t="inlineStr">
        <is>
          <t>(K+A)/D</t>
        </is>
      </c>
      <c r="AA31" s="45" t="inlineStr">
        <is>
          <t>game type</t>
        </is>
      </c>
      <c r="AC31" s="31" t="n"/>
      <c r="AD31" s="15" t="inlineStr">
        <is>
          <t>fabled weeks switch</t>
        </is>
      </c>
      <c r="AE31" s="15" t="inlineStr">
        <is>
          <t>Legend weeks switch</t>
        </is>
      </c>
      <c r="AF31" s="15" t="inlineStr">
        <is>
          <t>fabled check</t>
        </is>
      </c>
      <c r="AG31" s="15" t="inlineStr">
        <is>
          <t>legend check</t>
        </is>
      </c>
      <c r="AH31" s="15" t="inlineStr">
        <is>
          <t>games per week</t>
        </is>
      </c>
      <c r="AI31" s="15" t="inlineStr">
        <is>
          <t>num weeks</t>
        </is>
      </c>
      <c r="AJ31" s="15" t="inlineStr">
        <is>
          <t>games to fabled</t>
        </is>
      </c>
      <c r="AK31" s="15" t="inlineStr">
        <is>
          <t>games to legend</t>
        </is>
      </c>
      <c r="AL31" s="15" t="inlineStr">
        <is>
          <t>games to 3500</t>
        </is>
      </c>
    </row>
    <row customHeight="1" ht="15" r="32" s="62" thickTop="1">
      <c r="A32" s="59">
        <f>IF(B32="","",COUNT($B$32:B32))</f>
        <v/>
      </c>
      <c r="B32" s="59">
        <f>IF(C32&lt;&gt;"G",1,"")</f>
        <v/>
      </c>
      <c r="C32" s="24">
        <f>IF(O32="",IF(RAND()&lt;$F$22,"W","L"),O32)</f>
        <v/>
      </c>
      <c r="D32" s="59">
        <f>IF(M32="",A22,M32)</f>
        <v/>
      </c>
      <c r="E32" s="59">
        <f>C22</f>
        <v/>
      </c>
      <c r="F32" s="59">
        <f>_xlfn.IFS(C32="W",_xlfn.IFS(E32=0,LOOKUP(D32,$D$2:$D$17,$F$2:$F$17),E32=1,LOOKUP(D32,$D$2:$D$17,$G$2:$G$17),E32=2,LOOKUP(D32,$D$2:$D$17,$H$2:$H$17),E32=3,LOOKUP(D32,$D$2:$D$17,$I$2:$I$17),E32&gt;=4,LOOKUP(D32,$D$2:$D$17,$J$2:$J$17)),C32="L",LOOKUP(D32,$D$2:$D$17,$E$2:$E$17),C32="G",0)</f>
        <v/>
      </c>
      <c r="G32" s="59">
        <f>_xlfn.IFS(F32+D32&lt;0,0,F32+D32&gt;5500,5500,TRUE,F32+D32)</f>
        <v/>
      </c>
      <c r="H32" s="40">
        <f>LOOKUP(G32,$D$2:$D$17,$A$2:$A$17)</f>
        <v/>
      </c>
      <c r="I32" s="59">
        <f>IF(C32="W",1,0)</f>
        <v/>
      </c>
      <c r="J32" s="59">
        <f>IF(C32 = "L",1,0)</f>
        <v/>
      </c>
      <c r="K32" s="25">
        <f>I32/(J32+I32)</f>
        <v/>
      </c>
      <c r="L32" s="44">
        <f>IF(F32&gt;0,F32,0)</f>
        <v/>
      </c>
      <c r="M32" s="14" t="n"/>
      <c r="N32" s="59" t="n"/>
      <c r="O32" s="59" t="n"/>
      <c r="P32" s="28">
        <f>IF(C32="G",G22+7,G22)</f>
        <v/>
      </c>
      <c r="R32" s="58" t="n"/>
      <c r="S32" s="58" t="n"/>
      <c r="T32" s="58" t="n"/>
      <c r="U32" s="58" t="n"/>
      <c r="V32" s="58" t="n"/>
      <c r="W32" s="53" t="n"/>
      <c r="X32" s="57" t="n"/>
      <c r="Y32" s="49">
        <f>_xlfn.IFS(R32 = "","",V32&gt;0,T32/V32,TRUE,T32/1)</f>
        <v/>
      </c>
      <c r="Z32" s="49">
        <f>_xlfn.IFS(R32 = "","",V32&gt;0,(T32+U32)/V32,TRUE,(T32+U32)/1)</f>
        <v/>
      </c>
      <c r="AA32" s="58" t="n"/>
      <c r="AC32" s="35" t="n"/>
      <c r="AD32">
        <f>IF(G32&gt;=2100,0,IF(C32="G",1,0))</f>
        <v/>
      </c>
      <c r="AE32">
        <f>IF(G32&gt;=5500,0,IF(C32="G",1,0))</f>
        <v/>
      </c>
      <c r="AF32">
        <f>IF(G32&gt;=2100,1,0)</f>
        <v/>
      </c>
      <c r="AG32">
        <f>IF(G32&gt;=5500,1,0)</f>
        <v/>
      </c>
      <c r="AH32" t="n">
        <v>1</v>
      </c>
      <c r="AI32">
        <f>IF(C32="G",1,0)</f>
        <v/>
      </c>
      <c r="AJ32">
        <f>IF(AF32&gt;0,A32,"&gt;1000")</f>
        <v/>
      </c>
      <c r="AK32">
        <f>IF(AG32&gt;0,A32,"&gt;1000")</f>
        <v/>
      </c>
      <c r="AL32">
        <f>IF(L32&gt;=3500,A32,"&gt;1000")</f>
        <v/>
      </c>
      <c r="AR32" s="30" t="n"/>
    </row>
    <row r="33">
      <c r="A33" s="59">
        <f>IF(B33="","",COUNT($B$32:B33))</f>
        <v/>
      </c>
      <c r="B33" s="58">
        <f>IF(C33&lt;&gt;"G",SUM(B32,1),"")</f>
        <v/>
      </c>
      <c r="C33" s="24">
        <f>IF(O33="",IF(AH32&gt;=$E$22,"G",IF(RAND()&lt;$F$22,"W","L")),O33)</f>
        <v/>
      </c>
      <c r="D33" s="58">
        <f>IF(M33="",IF(G32&lt;5500,G32,5500),M33)</f>
        <v/>
      </c>
      <c r="E33" s="58">
        <f>_xlfn.IFS(C32="W",E32+1,C32="L",0,C32="G",E32)</f>
        <v/>
      </c>
      <c r="F33" s="59">
        <f>_xlfn.IFS(C33="W",_xlfn.IFS(E33=0,LOOKUP(D33,$D$2:$D$17,$F$2:$F$17),E33=1,LOOKUP(D33,$D$2:$D$17,$G$2:$G$17),E33=2,LOOKUP(D33,$D$2:$D$17,$H$2:$H$17),E33=3,LOOKUP(D33,$D$2:$D$17,$I$2:$I$17),E33&gt;=4,LOOKUP(D33,$D$2:$D$17,$J$2:$J$17)),C33="L",LOOKUP(D33,$D$2:$D$17,$E$2:$E$17),C33="G",IF(OR(B32&lt;3,B32=""),0,LOOKUP(D33,$D$2:$D$17,$K$2:$K$17)))</f>
        <v/>
      </c>
      <c r="G33" s="59">
        <f>_xlfn.IFS(F33+D33&lt;0,0,F33+D33&gt;5500,5500,TRUE,F33+D33)</f>
        <v/>
      </c>
      <c r="H33" s="40">
        <f>LOOKUP(G33,$D$2:$D$17,$A$2:$A$17)</f>
        <v/>
      </c>
      <c r="I33" s="58">
        <f>IF(C33="W",1+I32,I32)</f>
        <v/>
      </c>
      <c r="J33" s="58">
        <f>IF(C33="L",1+J32,J32)</f>
        <v/>
      </c>
      <c r="K33" s="25">
        <f>I33/(J33+I33)</f>
        <v/>
      </c>
      <c r="L33" s="44">
        <f>IF(F33&gt;0,F33+L32,L32)</f>
        <v/>
      </c>
      <c r="M33" s="23" t="n"/>
      <c r="N33" s="58">
        <f>IF(M33="","",M33-G32)</f>
        <v/>
      </c>
      <c r="O33" s="58" t="n"/>
      <c r="P33" s="27">
        <f>IF(AI33&gt;AI32,$G$22+(7*AI33),"")</f>
        <v/>
      </c>
      <c r="R33" s="58" t="n"/>
      <c r="S33" s="58" t="n"/>
      <c r="T33" s="58" t="n"/>
      <c r="U33" s="58" t="n"/>
      <c r="V33" s="58" t="n"/>
      <c r="W33" s="53" t="n"/>
      <c r="X33" s="57" t="n"/>
      <c r="Y33" s="49">
        <f>_xlfn.IFS(R33 = "","",V33&gt;0,T33/V33,TRUE,T33/1)</f>
        <v/>
      </c>
      <c r="Z33" s="49">
        <f>_xlfn.IFS(R33 = "","",V33&gt;0,(T33+U33)/V33,TRUE,(T33+U33)/1)</f>
        <v/>
      </c>
      <c r="AA33" s="58" t="n"/>
      <c r="AC33" s="35" t="n"/>
      <c r="AD33">
        <f>IF(G33&gt;=2100,0,IF(C33="G",1,0))</f>
        <v/>
      </c>
      <c r="AE33">
        <f>IF(G33&gt;=5500,0,IF(C33="G",1,0))</f>
        <v/>
      </c>
      <c r="AF33">
        <f>IF(G33&gt;=2100,1,0)</f>
        <v/>
      </c>
      <c r="AG33">
        <f>IF(G33&gt;=5500,1,0)</f>
        <v/>
      </c>
      <c r="AH33">
        <f>IF(C33="G",0,AH32+1)</f>
        <v/>
      </c>
      <c r="AI33">
        <f>IF(C33="G",AI32+1,AI32)</f>
        <v/>
      </c>
      <c r="AJ33">
        <f>IF(AJ32="&gt;1000",IF(AF33&gt;0,IF(A33&lt;&gt;"",A33,A32),"&gt;1000"),AJ32)</f>
        <v/>
      </c>
      <c r="AK33">
        <f>IF(AK32="&gt;1000",IF(AG33&gt;0,IF(A33&lt;&gt;"",A33,A32),"&gt;1000"),AK32)</f>
        <v/>
      </c>
      <c r="AL33">
        <f>IF(AL32="&gt;1000",IF(L33&gt;=3500,IF(A33&lt;&gt;"",A33,A32),"&gt;1000"),AL32)</f>
        <v/>
      </c>
    </row>
    <row r="34">
      <c r="A34" s="59">
        <f>IF(B34="","",COUNT($B$32:B34))</f>
        <v/>
      </c>
      <c r="B34" s="58">
        <f>IF(C34&lt;&gt;"G",SUM(B33,1),"")</f>
        <v/>
      </c>
      <c r="C34" s="24">
        <f>IF(O34="",IF(AH33&gt;=$E$22,"G",IF(RAND()&lt;$F$22,"W","L")),O34)</f>
        <v/>
      </c>
      <c r="D34" s="58">
        <f>IF(M34="",IF(G33&lt;5500,G33,5500),M34)</f>
        <v/>
      </c>
      <c r="E34" s="58">
        <f>_xlfn.IFS(C33="W",E33+1,C33="L",0,C33="G",E33)</f>
        <v/>
      </c>
      <c r="F34" s="59">
        <f>_xlfn.IFS(C34="W",_xlfn.IFS(E34=0,LOOKUP(D34,$D$2:$D$17,$F$2:$F$17),E34=1,LOOKUP(D34,$D$2:$D$17,$G$2:$G$17),E34=2,LOOKUP(D34,$D$2:$D$17,$H$2:$H$17),E34=3,LOOKUP(D34,$D$2:$D$17,$I$2:$I$17),E34&gt;=4,LOOKUP(D34,$D$2:$D$17,$J$2:$J$17)),C34="L",LOOKUP(D34,$D$2:$D$17,$E$2:$E$17),C34="G",IF(OR(B33&lt;3,B33=""),0,LOOKUP(D34,$D$2:$D$17,$K$2:$K$17)))</f>
        <v/>
      </c>
      <c r="G34" s="59">
        <f>_xlfn.IFS(F34+D34&lt;0,0,F34+D34&gt;5500,5500,TRUE,F34+D34)</f>
        <v/>
      </c>
      <c r="H34" s="40">
        <f>LOOKUP(G34,$D$2:$D$17,$A$2:$A$17)</f>
        <v/>
      </c>
      <c r="I34" s="58">
        <f>IF(C34="W",1+I33,I33)</f>
        <v/>
      </c>
      <c r="J34" s="58">
        <f>IF(C34="L",1+J33,J33)</f>
        <v/>
      </c>
      <c r="K34" s="25">
        <f>I34/(J34+I34)</f>
        <v/>
      </c>
      <c r="L34" s="44">
        <f>IF(F34&gt;0,F34+L33,L33)</f>
        <v/>
      </c>
      <c r="M34" s="23" t="n"/>
      <c r="N34" s="58">
        <f>IF(M34="","",M34-G33)</f>
        <v/>
      </c>
      <c r="O34" s="58" t="n"/>
      <c r="P34" s="27">
        <f>IF(AI34&gt;AI33,$G$22+(7*AI34),"")</f>
        <v/>
      </c>
      <c r="R34" s="58" t="n"/>
      <c r="S34" s="58" t="n"/>
      <c r="T34" s="58" t="n"/>
      <c r="U34" s="58" t="n"/>
      <c r="V34" s="58" t="n"/>
      <c r="W34" s="53" t="n"/>
      <c r="X34" s="57" t="n"/>
      <c r="Y34" s="49">
        <f>_xlfn.IFS(R34 = "","",V34&gt;0,T34/V34,TRUE,T34/1)</f>
        <v/>
      </c>
      <c r="Z34" s="49">
        <f>_xlfn.IFS(R34 = "","",V34&gt;0,(T34+U34)/V34,TRUE,(T34+U34)/1)</f>
        <v/>
      </c>
      <c r="AA34" s="58" t="n"/>
      <c r="AC34" s="35" t="n"/>
      <c r="AD34">
        <f>IF(G34&gt;=2100,0,IF(C34="G",1,0))</f>
        <v/>
      </c>
      <c r="AE34">
        <f>IF(G34&gt;=5500,0,IF(C34="G",1,0))</f>
        <v/>
      </c>
      <c r="AF34">
        <f>IF(G34&gt;=2100,1,0)</f>
        <v/>
      </c>
      <c r="AG34">
        <f>IF(G34&gt;=5500,1,0)</f>
        <v/>
      </c>
      <c r="AH34">
        <f>IF(C34="G",0,AH33+1)</f>
        <v/>
      </c>
      <c r="AI34">
        <f>IF(C34="G",AI33+1,AI33)</f>
        <v/>
      </c>
      <c r="AJ34">
        <f>IF(AJ33="&gt;1000",IF(AF34&gt;0,IF(A34&lt;&gt;"",A34,A33),"&gt;1000"),AJ33)</f>
        <v/>
      </c>
      <c r="AK34">
        <f>IF(AK33="&gt;1000",IF(AG34&gt;0,IF(A34&lt;&gt;"",A34,A33),"&gt;1000"),AK33)</f>
        <v/>
      </c>
      <c r="AL34">
        <f>IF(AL33="&gt;1000",IF(L34&gt;=3500,IF(A34&lt;&gt;"",A34,A33),"&gt;1000"),AL33)</f>
        <v/>
      </c>
    </row>
    <row r="35">
      <c r="A35" s="59">
        <f>IF(B35="","",COUNT($B$32:B35))</f>
        <v/>
      </c>
      <c r="B35" s="58">
        <f>IF(C35&lt;&gt;"G",SUM(B34,1),"")</f>
        <v/>
      </c>
      <c r="C35" s="24">
        <f>IF(O35="",IF(AH34&gt;=$E$22,"G",IF(RAND()&lt;$F$22,"W","L")),O35)</f>
        <v/>
      </c>
      <c r="D35" s="58">
        <f>IF(M35="",IF(G34&lt;5500,G34,5500),M35)</f>
        <v/>
      </c>
      <c r="E35" s="58">
        <f>_xlfn.IFS(C34="W",E34+1,C34="L",0,C34="G",E34)</f>
        <v/>
      </c>
      <c r="F35" s="59">
        <f>_xlfn.IFS(C35="W",_xlfn.IFS(E35=0,LOOKUP(D35,$D$2:$D$17,$F$2:$F$17),E35=1,LOOKUP(D35,$D$2:$D$17,$G$2:$G$17),E35=2,LOOKUP(D35,$D$2:$D$17,$H$2:$H$17),E35=3,LOOKUP(D35,$D$2:$D$17,$I$2:$I$17),E35&gt;=4,LOOKUP(D35,$D$2:$D$17,$J$2:$J$17)),C35="L",LOOKUP(D35,$D$2:$D$17,$E$2:$E$17),C35="G",IF(OR(B34&lt;3,B34=""),0,LOOKUP(D35,$D$2:$D$17,$K$2:$K$17)))</f>
        <v/>
      </c>
      <c r="G35" s="59">
        <f>_xlfn.IFS(F35+D35&lt;0,0,F35+D35&gt;5500,5500,TRUE,F35+D35)</f>
        <v/>
      </c>
      <c r="H35" s="40">
        <f>LOOKUP(G35,$D$2:$D$17,$A$2:$A$17)</f>
        <v/>
      </c>
      <c r="I35" s="58">
        <f>IF(C35="W",1+I34,I34)</f>
        <v/>
      </c>
      <c r="J35" s="58">
        <f>IF(C35="L",1+J34,J34)</f>
        <v/>
      </c>
      <c r="K35" s="25">
        <f>I35/(J35+I35)</f>
        <v/>
      </c>
      <c r="L35" s="44">
        <f>IF(F35&gt;0,F35+L34,L34)</f>
        <v/>
      </c>
      <c r="M35" s="23" t="n"/>
      <c r="N35" s="58">
        <f>IF(M35="","",M35-G34)</f>
        <v/>
      </c>
      <c r="O35" s="58" t="n"/>
      <c r="P35" s="27">
        <f>IF(AI35&gt;AI34,$G$22+(7*AI35),"")</f>
        <v/>
      </c>
      <c r="R35" s="58" t="n"/>
      <c r="S35" s="58" t="n"/>
      <c r="T35" s="58" t="n"/>
      <c r="U35" s="58" t="n"/>
      <c r="V35" s="58" t="n"/>
      <c r="W35" s="53" t="n"/>
      <c r="X35" s="57" t="n"/>
      <c r="Y35" s="49">
        <f>_xlfn.IFS(R35 = "","",V35&gt;0,T35/V35,TRUE,T35/1)</f>
        <v/>
      </c>
      <c r="Z35" s="49">
        <f>_xlfn.IFS(R35 = "","",V35&gt;0,(T35+U35)/V35,TRUE,(T35+U35)/1)</f>
        <v/>
      </c>
      <c r="AA35" s="58" t="n"/>
      <c r="AC35" s="35" t="n"/>
      <c r="AD35">
        <f>IF(G35&gt;=2100,0,IF(C35="G",1,0))</f>
        <v/>
      </c>
      <c r="AE35">
        <f>IF(G35&gt;=5500,0,IF(C35="G",1,0))</f>
        <v/>
      </c>
      <c r="AF35">
        <f>IF(G35&gt;=2100,1,0)</f>
        <v/>
      </c>
      <c r="AG35">
        <f>IF(G35&gt;=5500,1,0)</f>
        <v/>
      </c>
      <c r="AH35">
        <f>IF(C35="G",0,AH34+1)</f>
        <v/>
      </c>
      <c r="AI35">
        <f>IF(C35="G",AI34+1,AI34)</f>
        <v/>
      </c>
      <c r="AJ35">
        <f>IF(AJ34="&gt;1000",IF(AF35&gt;0,IF(A35&lt;&gt;"",A35,A34),"&gt;1000"),AJ34)</f>
        <v/>
      </c>
      <c r="AK35">
        <f>IF(AK34="&gt;1000",IF(AG35&gt;0,IF(A35&lt;&gt;"",A35,A34),"&gt;1000"),AK34)</f>
        <v/>
      </c>
      <c r="AL35">
        <f>IF(AL34="&gt;1000",IF(L35&gt;=3500,IF(A35&lt;&gt;"",A35,A34),"&gt;1000"),AL34)</f>
        <v/>
      </c>
    </row>
    <row r="36">
      <c r="A36" s="59">
        <f>IF(B36="","",COUNT($B$32:B36))</f>
        <v/>
      </c>
      <c r="B36" s="58">
        <f>IF(C36&lt;&gt;"G",SUM(B35,1),"")</f>
        <v/>
      </c>
      <c r="C36" s="24">
        <f>IF(O36="",IF(AH35&gt;=$E$22,"G",IF(RAND()&lt;$F$22,"W","L")),O36)</f>
        <v/>
      </c>
      <c r="D36" s="58">
        <f>IF(M36="",IF(G35&lt;5500,G35,5500),M36)</f>
        <v/>
      </c>
      <c r="E36" s="58">
        <f>_xlfn.IFS(C35="W",E35+1,C35="L",0,C35="G",E35)</f>
        <v/>
      </c>
      <c r="F36" s="59">
        <f>_xlfn.IFS(C36="W",_xlfn.IFS(E36=0,LOOKUP(D36,$D$2:$D$17,$F$2:$F$17),E36=1,LOOKUP(D36,$D$2:$D$17,$G$2:$G$17),E36=2,LOOKUP(D36,$D$2:$D$17,$H$2:$H$17),E36=3,LOOKUP(D36,$D$2:$D$17,$I$2:$I$17),E36&gt;=4,LOOKUP(D36,$D$2:$D$17,$J$2:$J$17)),C36="L",LOOKUP(D36,$D$2:$D$17,$E$2:$E$17),C36="G",IF(OR(B35&lt;3,B35=""),0,LOOKUP(D36,$D$2:$D$17,$K$2:$K$17)))</f>
        <v/>
      </c>
      <c r="G36" s="59">
        <f>_xlfn.IFS(F36+D36&lt;0,0,F36+D36&gt;5500,5500,TRUE,F36+D36)</f>
        <v/>
      </c>
      <c r="H36" s="40">
        <f>LOOKUP(G36,$D$2:$D$17,$A$2:$A$17)</f>
        <v/>
      </c>
      <c r="I36" s="58">
        <f>IF(C36="W",1+I35,I35)</f>
        <v/>
      </c>
      <c r="J36" s="58">
        <f>IF(C36="L",1+J35,J35)</f>
        <v/>
      </c>
      <c r="K36" s="25">
        <f>I36/(J36+I36)</f>
        <v/>
      </c>
      <c r="L36" s="44">
        <f>IF(F36&gt;0,F36+L35,L35)</f>
        <v/>
      </c>
      <c r="M36" s="23" t="n"/>
      <c r="N36" s="58">
        <f>IF(M36="","",M36-G35)</f>
        <v/>
      </c>
      <c r="O36" s="58" t="n"/>
      <c r="P36" s="27">
        <f>IF(AI36&gt;AI35,$G$22+(7*AI36),"")</f>
        <v/>
      </c>
      <c r="R36" s="58" t="n"/>
      <c r="S36" s="58" t="n"/>
      <c r="T36" s="58" t="n"/>
      <c r="U36" s="58" t="n"/>
      <c r="V36" s="58" t="n"/>
      <c r="W36" s="53" t="n"/>
      <c r="X36" s="57" t="n"/>
      <c r="Y36" s="49">
        <f>_xlfn.IFS(R36 = "","",V36&gt;0,T36/V36,TRUE,T36/1)</f>
        <v/>
      </c>
      <c r="Z36" s="49">
        <f>_xlfn.IFS(R36 = "","",V36&gt;0,(T36+U36)/V36,TRUE,(T36+U36)/1)</f>
        <v/>
      </c>
      <c r="AA36" s="58" t="n"/>
      <c r="AC36" s="35" t="n"/>
      <c r="AD36">
        <f>IF(G36&gt;=2100,0,IF(C36="G",1,0))</f>
        <v/>
      </c>
      <c r="AE36">
        <f>IF(G36&gt;=5500,0,IF(C36="G",1,0))</f>
        <v/>
      </c>
      <c r="AF36">
        <f>IF(G36&gt;=2100,1,0)</f>
        <v/>
      </c>
      <c r="AG36">
        <f>IF(G36&gt;=5500,1,0)</f>
        <v/>
      </c>
      <c r="AH36">
        <f>IF(C36="G",0,AH35+1)</f>
        <v/>
      </c>
      <c r="AI36">
        <f>IF(C36="G",AI35+1,AI35)</f>
        <v/>
      </c>
      <c r="AJ36">
        <f>IF(AJ35="&gt;1000",IF(AF36&gt;0,IF(A36&lt;&gt;"",A36,A35),"&gt;1000"),AJ35)</f>
        <v/>
      </c>
      <c r="AK36">
        <f>IF(AK35="&gt;1000",IF(AG36&gt;0,IF(A36&lt;&gt;"",A36,A35),"&gt;1000"),AK35)</f>
        <v/>
      </c>
      <c r="AL36">
        <f>IF(AL35="&gt;1000",IF(L36&gt;=3500,IF(A36&lt;&gt;"",A36,A35),"&gt;1000"),AL35)</f>
        <v/>
      </c>
    </row>
    <row r="37">
      <c r="A37" s="59">
        <f>IF(B37="","",COUNT($B$32:B37))</f>
        <v/>
      </c>
      <c r="B37" s="58">
        <f>IF(C37&lt;&gt;"G",SUM(B36,1),"")</f>
        <v/>
      </c>
      <c r="C37" s="24">
        <f>IF(O37="",IF(AH36&gt;=$E$22,"G",IF(RAND()&lt;$F$22,"W","L")),O37)</f>
        <v/>
      </c>
      <c r="D37" s="58">
        <f>IF(M37="",IF(G36&lt;5500,G36,5500),M37)</f>
        <v/>
      </c>
      <c r="E37" s="58">
        <f>_xlfn.IFS(C36="W",E36+1,C36="L",0,C36="G",E36)</f>
        <v/>
      </c>
      <c r="F37" s="59">
        <f>_xlfn.IFS(C37="W",_xlfn.IFS(E37=0,LOOKUP(D37,$D$2:$D$17,$F$2:$F$17),E37=1,LOOKUP(D37,$D$2:$D$17,$G$2:$G$17),E37=2,LOOKUP(D37,$D$2:$D$17,$H$2:$H$17),E37=3,LOOKUP(D37,$D$2:$D$17,$I$2:$I$17),E37&gt;=4,LOOKUP(D37,$D$2:$D$17,$J$2:$J$17)),C37="L",LOOKUP(D37,$D$2:$D$17,$E$2:$E$17),C37="G",IF(OR(B36&lt;3,B36=""),0,LOOKUP(D37,$D$2:$D$17,$K$2:$K$17)))</f>
        <v/>
      </c>
      <c r="G37" s="59">
        <f>_xlfn.IFS(F37+D37&lt;0,0,F37+D37&gt;5500,5500,TRUE,F37+D37)</f>
        <v/>
      </c>
      <c r="H37" s="40">
        <f>LOOKUP(G37,$D$2:$D$17,$A$2:$A$17)</f>
        <v/>
      </c>
      <c r="I37" s="58">
        <f>IF(C37="W",1+I36,I36)</f>
        <v/>
      </c>
      <c r="J37" s="58">
        <f>IF(C37="L",1+J36,J36)</f>
        <v/>
      </c>
      <c r="K37" s="25">
        <f>I37/(J37+I37)</f>
        <v/>
      </c>
      <c r="L37" s="44">
        <f>IF(F37&gt;0,F37+L36,L36)</f>
        <v/>
      </c>
      <c r="M37" s="23" t="n"/>
      <c r="N37" s="58">
        <f>IF(M37="","",M37-G36)</f>
        <v/>
      </c>
      <c r="O37" s="58" t="n"/>
      <c r="P37" s="27">
        <f>IF(AI37&gt;AI36,$G$22+(7*AI37),"")</f>
        <v/>
      </c>
      <c r="R37" s="58" t="n"/>
      <c r="S37" s="58" t="n"/>
      <c r="T37" s="58" t="n"/>
      <c r="U37" s="58" t="n"/>
      <c r="V37" s="58" t="n"/>
      <c r="W37" s="53" t="n"/>
      <c r="X37" s="57" t="n"/>
      <c r="Y37" s="49">
        <f>_xlfn.IFS(R37 = "","",V37&gt;0,T37/V37,TRUE,T37/1)</f>
        <v/>
      </c>
      <c r="Z37" s="49">
        <f>_xlfn.IFS(R37 = "","",V37&gt;0,(T37+U37)/V37,TRUE,(T37+U37)/1)</f>
        <v/>
      </c>
      <c r="AA37" s="58" t="n"/>
      <c r="AC37" s="35" t="n"/>
      <c r="AD37">
        <f>IF(G37&gt;=2100,0,IF(C37="G",1,0))</f>
        <v/>
      </c>
      <c r="AE37">
        <f>IF(G37&gt;=5500,0,IF(C37="G",1,0))</f>
        <v/>
      </c>
      <c r="AF37">
        <f>IF(G37&gt;=2100,1,0)</f>
        <v/>
      </c>
      <c r="AG37">
        <f>IF(G37&gt;=5500,1,0)</f>
        <v/>
      </c>
      <c r="AH37">
        <f>IF(C37="G",0,AH36+1)</f>
        <v/>
      </c>
      <c r="AI37">
        <f>IF(C37="G",AI36+1,AI36)</f>
        <v/>
      </c>
      <c r="AJ37">
        <f>IF(AJ36="&gt;1000",IF(AF37&gt;0,IF(A37&lt;&gt;"",A37,A36),"&gt;1000"),AJ36)</f>
        <v/>
      </c>
      <c r="AK37">
        <f>IF(AK36="&gt;1000",IF(AG37&gt;0,IF(A37&lt;&gt;"",A37,A36),"&gt;1000"),AK36)</f>
        <v/>
      </c>
      <c r="AL37">
        <f>IF(AL36="&gt;1000",IF(L37&gt;=3500,IF(A37&lt;&gt;"",A37,A36),"&gt;1000"),AL36)</f>
        <v/>
      </c>
    </row>
    <row r="38">
      <c r="A38" s="59">
        <f>IF(B38="","",COUNT($B$32:B38))</f>
        <v/>
      </c>
      <c r="B38" s="58">
        <f>IF(C38&lt;&gt;"G",SUM(B37,1),"")</f>
        <v/>
      </c>
      <c r="C38" s="24">
        <f>IF(O38="",IF(AH37&gt;=$E$22,"G",IF(RAND()&lt;$F$22,"W","L")),O38)</f>
        <v/>
      </c>
      <c r="D38" s="58">
        <f>IF(M38="",IF(G37&lt;5500,G37,5500),M38)</f>
        <v/>
      </c>
      <c r="E38" s="58">
        <f>_xlfn.IFS(C37="W",E37+1,C37="L",0,C37="G",E37)</f>
        <v/>
      </c>
      <c r="F38" s="59">
        <f>_xlfn.IFS(C38="W",_xlfn.IFS(E38=0,LOOKUP(D38,$D$2:$D$17,$F$2:$F$17),E38=1,LOOKUP(D38,$D$2:$D$17,$G$2:$G$17),E38=2,LOOKUP(D38,$D$2:$D$17,$H$2:$H$17),E38=3,LOOKUP(D38,$D$2:$D$17,$I$2:$I$17),E38&gt;=4,LOOKUP(D38,$D$2:$D$17,$J$2:$J$17)),C38="L",LOOKUP(D38,$D$2:$D$17,$E$2:$E$17),C38="G",IF(OR(B37&lt;3,B37=""),0,LOOKUP(D38,$D$2:$D$17,$K$2:$K$17)))</f>
        <v/>
      </c>
      <c r="G38" s="59">
        <f>_xlfn.IFS(F38+D38&lt;0,0,F38+D38&gt;5500,5500,TRUE,F38+D38)</f>
        <v/>
      </c>
      <c r="H38" s="40">
        <f>LOOKUP(G38,$D$2:$D$17,$A$2:$A$17)</f>
        <v/>
      </c>
      <c r="I38" s="58">
        <f>IF(C38="W",1+I37,I37)</f>
        <v/>
      </c>
      <c r="J38" s="58">
        <f>IF(C38="L",1+J37,J37)</f>
        <v/>
      </c>
      <c r="K38" s="25">
        <f>I38/(J38+I38)</f>
        <v/>
      </c>
      <c r="L38" s="44">
        <f>IF(F38&gt;0,F38+L37,L37)</f>
        <v/>
      </c>
      <c r="M38" s="23" t="n"/>
      <c r="N38" s="58">
        <f>IF(M38="","",M38-G37)</f>
        <v/>
      </c>
      <c r="O38" s="58" t="n"/>
      <c r="P38" s="27">
        <f>IF(AI38&gt;AI37,$G$22+(7*AI38),"")</f>
        <v/>
      </c>
      <c r="R38" s="58" t="n"/>
      <c r="S38" s="58" t="n"/>
      <c r="T38" s="58" t="n"/>
      <c r="U38" s="58" t="n"/>
      <c r="V38" s="58" t="n"/>
      <c r="W38" s="53" t="n"/>
      <c r="X38" s="57" t="n"/>
      <c r="Y38" s="49">
        <f>_xlfn.IFS(R38 = "","",V38&gt;0,T38/V38,TRUE,T38/1)</f>
        <v/>
      </c>
      <c r="Z38" s="49">
        <f>_xlfn.IFS(R38 = "","",V38&gt;0,(T38+U38)/V38,TRUE,(T38+U38)/1)</f>
        <v/>
      </c>
      <c r="AA38" s="58" t="n"/>
      <c r="AC38" s="35" t="n"/>
      <c r="AD38">
        <f>IF(G38&gt;=2100,0,IF(C38="G",1,0))</f>
        <v/>
      </c>
      <c r="AE38">
        <f>IF(G38&gt;=5500,0,IF(C38="G",1,0))</f>
        <v/>
      </c>
      <c r="AF38">
        <f>IF(G38&gt;=2100,1,0)</f>
        <v/>
      </c>
      <c r="AG38">
        <f>IF(G38&gt;=5500,1,0)</f>
        <v/>
      </c>
      <c r="AH38">
        <f>IF(C38="G",0,AH37+1)</f>
        <v/>
      </c>
      <c r="AI38">
        <f>IF(C38="G",AI37+1,AI37)</f>
        <v/>
      </c>
      <c r="AJ38">
        <f>IF(AJ37="&gt;1000",IF(AF38&gt;0,IF(A38&lt;&gt;"",A38,A37),"&gt;1000"),AJ37)</f>
        <v/>
      </c>
      <c r="AK38">
        <f>IF(AK37="&gt;1000",IF(AG38&gt;0,IF(A38&lt;&gt;"",A38,A37),"&gt;1000"),AK37)</f>
        <v/>
      </c>
      <c r="AL38">
        <f>IF(AL37="&gt;1000",IF(L38&gt;=3500,IF(A38&lt;&gt;"",A38,A37),"&gt;1000"),AL37)</f>
        <v/>
      </c>
    </row>
    <row r="39">
      <c r="A39" s="59">
        <f>IF(B39="","",COUNT($B$32:B39))</f>
        <v/>
      </c>
      <c r="B39" s="58">
        <f>IF(C39&lt;&gt;"G",SUM(B38,1),"")</f>
        <v/>
      </c>
      <c r="C39" s="24">
        <f>IF(O39="",IF(AH38&gt;=$E$22,"G",IF(RAND()&lt;$F$22,"W","L")),O39)</f>
        <v/>
      </c>
      <c r="D39" s="58">
        <f>IF(M39="",IF(G38&lt;5500,G38,5500),M39)</f>
        <v/>
      </c>
      <c r="E39" s="58">
        <f>_xlfn.IFS(C38="W",E38+1,C38="L",0,C38="G",E38)</f>
        <v/>
      </c>
      <c r="F39" s="59">
        <f>_xlfn.IFS(C39="W",_xlfn.IFS(E39=0,LOOKUP(D39,$D$2:$D$17,$F$2:$F$17),E39=1,LOOKUP(D39,$D$2:$D$17,$G$2:$G$17),E39=2,LOOKUP(D39,$D$2:$D$17,$H$2:$H$17),E39=3,LOOKUP(D39,$D$2:$D$17,$I$2:$I$17),E39&gt;=4,LOOKUP(D39,$D$2:$D$17,$J$2:$J$17)),C39="L",LOOKUP(D39,$D$2:$D$17,$E$2:$E$17),C39="G",IF(OR(B38&lt;3,B38=""),0,LOOKUP(D39,$D$2:$D$17,$K$2:$K$17)))</f>
        <v/>
      </c>
      <c r="G39" s="59">
        <f>_xlfn.IFS(F39+D39&lt;0,0,F39+D39&gt;5500,5500,TRUE,F39+D39)</f>
        <v/>
      </c>
      <c r="H39" s="40">
        <f>LOOKUP(G39,$D$2:$D$17,$A$2:$A$17)</f>
        <v/>
      </c>
      <c r="I39" s="58">
        <f>IF(C39="W",1+I38,I38)</f>
        <v/>
      </c>
      <c r="J39" s="58">
        <f>IF(C39="L",1+J38,J38)</f>
        <v/>
      </c>
      <c r="K39" s="25">
        <f>I39/(J39+I39)</f>
        <v/>
      </c>
      <c r="L39" s="44">
        <f>IF(F39&gt;0,F39+L38,L38)</f>
        <v/>
      </c>
      <c r="M39" s="23" t="n"/>
      <c r="N39" s="58">
        <f>IF(M39="","",M39-G38)</f>
        <v/>
      </c>
      <c r="O39" s="58" t="n"/>
      <c r="P39" s="27">
        <f>IF(AI39&gt;AI38,$G$22+(7*AI39),"")</f>
        <v/>
      </c>
      <c r="R39" s="58" t="n"/>
      <c r="S39" s="58" t="n"/>
      <c r="T39" s="58" t="n"/>
      <c r="U39" s="58" t="n"/>
      <c r="V39" s="58" t="n"/>
      <c r="W39" s="53" t="n"/>
      <c r="X39" s="57" t="n"/>
      <c r="Y39" s="49">
        <f>_xlfn.IFS(R39 = "","",V39&gt;0,T39/V39,TRUE,T39/1)</f>
        <v/>
      </c>
      <c r="Z39" s="49">
        <f>_xlfn.IFS(R39 = "","",V39&gt;0,(T39+U39)/V39,TRUE,(T39+U39)/1)</f>
        <v/>
      </c>
      <c r="AA39" s="58" t="n"/>
      <c r="AC39" s="35" t="n"/>
      <c r="AD39">
        <f>IF(G39&gt;=2100,0,IF(C39="G",1,0))</f>
        <v/>
      </c>
      <c r="AE39">
        <f>IF(G39&gt;=5500,0,IF(C39="G",1,0))</f>
        <v/>
      </c>
      <c r="AF39">
        <f>IF(G39&gt;=2100,1,0)</f>
        <v/>
      </c>
      <c r="AG39">
        <f>IF(G39&gt;=5500,1,0)</f>
        <v/>
      </c>
      <c r="AH39">
        <f>IF(C39="G",0,AH38+1)</f>
        <v/>
      </c>
      <c r="AI39">
        <f>IF(C39="G",AI38+1,AI38)</f>
        <v/>
      </c>
      <c r="AJ39">
        <f>IF(AJ38="&gt;1000",IF(AF39&gt;0,IF(A39&lt;&gt;"",A39,A38),"&gt;1000"),AJ38)</f>
        <v/>
      </c>
      <c r="AK39">
        <f>IF(AK38="&gt;1000",IF(AG39&gt;0,IF(A39&lt;&gt;"",A39,A38),"&gt;1000"),AK38)</f>
        <v/>
      </c>
      <c r="AL39">
        <f>IF(AL38="&gt;1000",IF(L39&gt;=3500,IF(A39&lt;&gt;"",A39,A38),"&gt;1000"),AL38)</f>
        <v/>
      </c>
    </row>
    <row r="40">
      <c r="A40" s="59">
        <f>IF(B40="","",COUNT($B$32:B40))</f>
        <v/>
      </c>
      <c r="B40" s="58">
        <f>IF(C40&lt;&gt;"G",SUM(B39,1),"")</f>
        <v/>
      </c>
      <c r="C40" s="24">
        <f>IF(O40="",IF(AH39&gt;=$E$22,"G",IF(RAND()&lt;$F$22,"W","L")),O40)</f>
        <v/>
      </c>
      <c r="D40" s="58">
        <f>IF(M40="",IF(G39&lt;5500,G39,5500),M40)</f>
        <v/>
      </c>
      <c r="E40" s="58">
        <f>_xlfn.IFS(C39="W",E39+1,C39="L",0,C39="G",E39)</f>
        <v/>
      </c>
      <c r="F40" s="59">
        <f>_xlfn.IFS(C40="W",_xlfn.IFS(E40=0,LOOKUP(D40,$D$2:$D$17,$F$2:$F$17),E40=1,LOOKUP(D40,$D$2:$D$17,$G$2:$G$17),E40=2,LOOKUP(D40,$D$2:$D$17,$H$2:$H$17),E40=3,LOOKUP(D40,$D$2:$D$17,$I$2:$I$17),E40&gt;=4,LOOKUP(D40,$D$2:$D$17,$J$2:$J$17)),C40="L",LOOKUP(D40,$D$2:$D$17,$E$2:$E$17),C40="G",IF(OR(B39&lt;3,B39=""),0,LOOKUP(D40,$D$2:$D$17,$K$2:$K$17)))</f>
        <v/>
      </c>
      <c r="G40" s="59">
        <f>_xlfn.IFS(F40+D40&lt;0,0,F40+D40&gt;5500,5500,TRUE,F40+D40)</f>
        <v/>
      </c>
      <c r="H40" s="40">
        <f>LOOKUP(G40,$D$2:$D$17,$A$2:$A$17)</f>
        <v/>
      </c>
      <c r="I40" s="58">
        <f>IF(C40="W",1+I39,I39)</f>
        <v/>
      </c>
      <c r="J40" s="58">
        <f>IF(C40="L",1+J39,J39)</f>
        <v/>
      </c>
      <c r="K40" s="25">
        <f>I40/(J40+I40)</f>
        <v/>
      </c>
      <c r="L40" s="44">
        <f>IF(F40&gt;0,F40+L39,L39)</f>
        <v/>
      </c>
      <c r="M40" s="23" t="n"/>
      <c r="N40" s="58">
        <f>IF(M40="","",M40-G39)</f>
        <v/>
      </c>
      <c r="O40" s="58" t="n"/>
      <c r="P40" s="27">
        <f>IF(AI40&gt;AI39,$G$22+(7*AI40),"")</f>
        <v/>
      </c>
      <c r="R40" s="58" t="n"/>
      <c r="S40" s="58" t="n"/>
      <c r="T40" s="58" t="n"/>
      <c r="U40" s="58" t="n"/>
      <c r="V40" s="58" t="n"/>
      <c r="W40" s="53" t="n"/>
      <c r="X40" s="57" t="n"/>
      <c r="Y40" s="49">
        <f>_xlfn.IFS(R40 = "","",V40&gt;0,T40/V40,TRUE,T40/1)</f>
        <v/>
      </c>
      <c r="Z40" s="49">
        <f>_xlfn.IFS(R40 = "","",V40&gt;0,(T40+U40)/V40,TRUE,(T40+U40)/1)</f>
        <v/>
      </c>
      <c r="AA40" s="58" t="n"/>
      <c r="AC40" s="35" t="n"/>
      <c r="AD40">
        <f>IF(G40&gt;=2100,0,IF(C40="G",1,0))</f>
        <v/>
      </c>
      <c r="AE40">
        <f>IF(G40&gt;=5500,0,IF(C40="G",1,0))</f>
        <v/>
      </c>
      <c r="AF40">
        <f>IF(G40&gt;=2100,1,0)</f>
        <v/>
      </c>
      <c r="AG40">
        <f>IF(G40&gt;=5500,1,0)</f>
        <v/>
      </c>
      <c r="AH40">
        <f>IF(C40="G",0,AH39+1)</f>
        <v/>
      </c>
      <c r="AI40">
        <f>IF(C40="G",AI39+1,AI39)</f>
        <v/>
      </c>
      <c r="AJ40">
        <f>IF(AJ39="&gt;1000",IF(AF40&gt;0,IF(A40&lt;&gt;"",A40,A39),"&gt;1000"),AJ39)</f>
        <v/>
      </c>
      <c r="AK40">
        <f>IF(AK39="&gt;1000",IF(AG40&gt;0,IF(A40&lt;&gt;"",A40,A39),"&gt;1000"),AK39)</f>
        <v/>
      </c>
      <c r="AL40">
        <f>IF(AL39="&gt;1000",IF(L40&gt;=3500,IF(A40&lt;&gt;"",A40,A39),"&gt;1000"),AL39)</f>
        <v/>
      </c>
    </row>
    <row r="41">
      <c r="A41" s="59">
        <f>IF(B41="","",COUNT($B$32:B41))</f>
        <v/>
      </c>
      <c r="B41" s="58">
        <f>IF(C41&lt;&gt;"G",SUM(B40,1),"")</f>
        <v/>
      </c>
      <c r="C41" s="24">
        <f>IF(O41="",IF(AH40&gt;=$E$22,"G",IF(RAND()&lt;$F$22,"W","L")),O41)</f>
        <v/>
      </c>
      <c r="D41" s="58">
        <f>IF(M41="",IF(G40&lt;5500,G40,5500),M41)</f>
        <v/>
      </c>
      <c r="E41" s="58">
        <f>_xlfn.IFS(C40="W",E40+1,C40="L",0,C40="G",E40)</f>
        <v/>
      </c>
      <c r="F41" s="59">
        <f>_xlfn.IFS(C41="W",_xlfn.IFS(E41=0,LOOKUP(D41,$D$2:$D$17,$F$2:$F$17),E41=1,LOOKUP(D41,$D$2:$D$17,$G$2:$G$17),E41=2,LOOKUP(D41,$D$2:$D$17,$H$2:$H$17),E41=3,LOOKUP(D41,$D$2:$D$17,$I$2:$I$17),E41&gt;=4,LOOKUP(D41,$D$2:$D$17,$J$2:$J$17)),C41="L",LOOKUP(D41,$D$2:$D$17,$E$2:$E$17),C41="G",IF(OR(B40&lt;3,B40=""),0,LOOKUP(D41,$D$2:$D$17,$K$2:$K$17)))</f>
        <v/>
      </c>
      <c r="G41" s="59">
        <f>_xlfn.IFS(F41+D41&lt;0,0,F41+D41&gt;5500,5500,TRUE,F41+D41)</f>
        <v/>
      </c>
      <c r="H41" s="40">
        <f>LOOKUP(G41,$D$2:$D$17,$A$2:$A$17)</f>
        <v/>
      </c>
      <c r="I41" s="58">
        <f>IF(C41="W",1+I40,I40)</f>
        <v/>
      </c>
      <c r="J41" s="58">
        <f>IF(C41="L",1+J40,J40)</f>
        <v/>
      </c>
      <c r="K41" s="25">
        <f>I41/(J41+I41)</f>
        <v/>
      </c>
      <c r="L41" s="44">
        <f>IF(F41&gt;0,F41+L40,L40)</f>
        <v/>
      </c>
      <c r="M41" s="23" t="n"/>
      <c r="N41" s="58">
        <f>IF(M41="","",M41-G40)</f>
        <v/>
      </c>
      <c r="O41" s="58" t="n"/>
      <c r="P41" s="27">
        <f>IF(AI41&gt;AI40,$G$22+(7*AI41),"")</f>
        <v/>
      </c>
      <c r="R41" s="58" t="n"/>
      <c r="S41" s="58" t="n"/>
      <c r="T41" s="58" t="n"/>
      <c r="U41" s="58" t="n"/>
      <c r="V41" s="58" t="n"/>
      <c r="W41" s="53" t="n"/>
      <c r="X41" s="57" t="n"/>
      <c r="Y41" s="49">
        <f>_xlfn.IFS(R41 = "","",V41&gt;0,T41/V41,TRUE,T41/1)</f>
        <v/>
      </c>
      <c r="Z41" s="49">
        <f>_xlfn.IFS(R41 = "","",V41&gt;0,(T41+U41)/V41,TRUE,(T41+U41)/1)</f>
        <v/>
      </c>
      <c r="AA41" s="58" t="n"/>
      <c r="AC41" s="35" t="n"/>
      <c r="AD41">
        <f>IF(G41&gt;=2100,0,IF(C41="G",1,0))</f>
        <v/>
      </c>
      <c r="AE41">
        <f>IF(G41&gt;=5500,0,IF(C41="G",1,0))</f>
        <v/>
      </c>
      <c r="AF41">
        <f>IF(G41&gt;=2100,1,0)</f>
        <v/>
      </c>
      <c r="AG41">
        <f>IF(G41&gt;=5500,1,0)</f>
        <v/>
      </c>
      <c r="AH41">
        <f>IF(C41="G",0,AH40+1)</f>
        <v/>
      </c>
      <c r="AI41">
        <f>IF(C41="G",AI40+1,AI40)</f>
        <v/>
      </c>
      <c r="AJ41">
        <f>IF(AJ40="&gt;1000",IF(AF41&gt;0,IF(A41&lt;&gt;"",A41,A40),"&gt;1000"),AJ40)</f>
        <v/>
      </c>
      <c r="AK41">
        <f>IF(AK40="&gt;1000",IF(AG41&gt;0,IF(A41&lt;&gt;"",A41,A40),"&gt;1000"),AK40)</f>
        <v/>
      </c>
      <c r="AL41">
        <f>IF(AL40="&gt;1000",IF(L41&gt;=3500,IF(A41&lt;&gt;"",A41,A40),"&gt;1000"),AL40)</f>
        <v/>
      </c>
    </row>
    <row r="42">
      <c r="A42" s="59">
        <f>IF(B42="","",COUNT($B$32:B42))</f>
        <v/>
      </c>
      <c r="B42" s="58">
        <f>IF(C42&lt;&gt;"G",SUM(B41,1),"")</f>
        <v/>
      </c>
      <c r="C42" s="24">
        <f>IF(O42="",IF(AH41&gt;=$E$22,"G",IF(RAND()&lt;$F$22,"W","L")),O42)</f>
        <v/>
      </c>
      <c r="D42" s="58">
        <f>IF(M42="",IF(G41&lt;5500,G41,5500),M42)</f>
        <v/>
      </c>
      <c r="E42" s="58">
        <f>_xlfn.IFS(C41="W",E41+1,C41="L",0,C41="G",E41)</f>
        <v/>
      </c>
      <c r="F42" s="59">
        <f>_xlfn.IFS(C42="W",_xlfn.IFS(E42=0,LOOKUP(D42,$D$2:$D$17,$F$2:$F$17),E42=1,LOOKUP(D42,$D$2:$D$17,$G$2:$G$17),E42=2,LOOKUP(D42,$D$2:$D$17,$H$2:$H$17),E42=3,LOOKUP(D42,$D$2:$D$17,$I$2:$I$17),E42&gt;=4,LOOKUP(D42,$D$2:$D$17,$J$2:$J$17)),C42="L",LOOKUP(D42,$D$2:$D$17,$E$2:$E$17),C42="G",IF(OR(B41&lt;3,B41=""),0,LOOKUP(D42,$D$2:$D$17,$K$2:$K$17)))</f>
        <v/>
      </c>
      <c r="G42" s="59">
        <f>_xlfn.IFS(F42+D42&lt;0,0,F42+D42&gt;5500,5500,TRUE,F42+D42)</f>
        <v/>
      </c>
      <c r="H42" s="40">
        <f>LOOKUP(G42,$D$2:$D$17,$A$2:$A$17)</f>
        <v/>
      </c>
      <c r="I42" s="58">
        <f>IF(C42="W",1+I41,I41)</f>
        <v/>
      </c>
      <c r="J42" s="58">
        <f>IF(C42="L",1+J41,J41)</f>
        <v/>
      </c>
      <c r="K42" s="25">
        <f>I42/(J42+I42)</f>
        <v/>
      </c>
      <c r="L42" s="44">
        <f>IF(F42&gt;0,F42+L41,L41)</f>
        <v/>
      </c>
      <c r="M42" s="23" t="n"/>
      <c r="N42" s="58">
        <f>IF(M42="","",M42-G41)</f>
        <v/>
      </c>
      <c r="O42" s="58" t="n"/>
      <c r="P42" s="27">
        <f>IF(AI42&gt;AI41,$G$22+(7*AI42),"")</f>
        <v/>
      </c>
      <c r="R42" s="58" t="n"/>
      <c r="S42" s="58" t="n"/>
      <c r="T42" s="58" t="n"/>
      <c r="U42" s="58" t="n"/>
      <c r="V42" s="58" t="n"/>
      <c r="W42" s="53" t="n"/>
      <c r="X42" s="57" t="n"/>
      <c r="Y42" s="49">
        <f>_xlfn.IFS(R42 = "","",V42&gt;0,T42/V42,TRUE,T42/1)</f>
        <v/>
      </c>
      <c r="Z42" s="49">
        <f>_xlfn.IFS(R42 = "","",V42&gt;0,(T42+U42)/V42,TRUE,(T42+U42)/1)</f>
        <v/>
      </c>
      <c r="AA42" s="58" t="n"/>
      <c r="AC42" s="35" t="n"/>
      <c r="AD42">
        <f>IF(G42&gt;=2100,0,IF(C42="G",1,0))</f>
        <v/>
      </c>
      <c r="AE42">
        <f>IF(G42&gt;=5500,0,IF(C42="G",1,0))</f>
        <v/>
      </c>
      <c r="AF42">
        <f>IF(G42&gt;=2100,1,0)</f>
        <v/>
      </c>
      <c r="AG42">
        <f>IF(G42&gt;=5500,1,0)</f>
        <v/>
      </c>
      <c r="AH42">
        <f>IF(C42="G",0,AH41+1)</f>
        <v/>
      </c>
      <c r="AI42">
        <f>IF(C42="G",AI41+1,AI41)</f>
        <v/>
      </c>
      <c r="AJ42">
        <f>IF(AJ41="&gt;1000",IF(AF42&gt;0,IF(A42&lt;&gt;"",A42,A41),"&gt;1000"),AJ41)</f>
        <v/>
      </c>
      <c r="AK42">
        <f>IF(AK41="&gt;1000",IF(AG42&gt;0,IF(A42&lt;&gt;"",A42,A41),"&gt;1000"),AK41)</f>
        <v/>
      </c>
      <c r="AL42">
        <f>IF(AL41="&gt;1000",IF(L42&gt;=3500,IF(A42&lt;&gt;"",A42,A41),"&gt;1000"),AL41)</f>
        <v/>
      </c>
    </row>
    <row r="43">
      <c r="A43" s="59">
        <f>IF(B43="","",COUNT($B$32:B43))</f>
        <v/>
      </c>
      <c r="B43" s="58">
        <f>IF(C43&lt;&gt;"G",SUM(B42,1),"")</f>
        <v/>
      </c>
      <c r="C43" s="24">
        <f>IF(O43="",IF(AH42&gt;=$E$22,"G",IF(RAND()&lt;$F$22,"W","L")),O43)</f>
        <v/>
      </c>
      <c r="D43" s="58">
        <f>IF(M43="",IF(G42&lt;5500,G42,5500),M43)</f>
        <v/>
      </c>
      <c r="E43" s="58">
        <f>_xlfn.IFS(C42="W",E42+1,C42="L",0,C42="G",E42)</f>
        <v/>
      </c>
      <c r="F43" s="59">
        <f>_xlfn.IFS(C43="W",_xlfn.IFS(E43=0,LOOKUP(D43,$D$2:$D$17,$F$2:$F$17),E43=1,LOOKUP(D43,$D$2:$D$17,$G$2:$G$17),E43=2,LOOKUP(D43,$D$2:$D$17,$H$2:$H$17),E43=3,LOOKUP(D43,$D$2:$D$17,$I$2:$I$17),E43&gt;=4,LOOKUP(D43,$D$2:$D$17,$J$2:$J$17)),C43="L",LOOKUP(D43,$D$2:$D$17,$E$2:$E$17),C43="G",IF(OR(B42&lt;3,B42=""),0,LOOKUP(D43,$D$2:$D$17,$K$2:$K$17)))</f>
        <v/>
      </c>
      <c r="G43" s="59">
        <f>_xlfn.IFS(F43+D43&lt;0,0,F43+D43&gt;5500,5500,TRUE,F43+D43)</f>
        <v/>
      </c>
      <c r="H43" s="40">
        <f>LOOKUP(G43,$D$2:$D$17,$A$2:$A$17)</f>
        <v/>
      </c>
      <c r="I43" s="58">
        <f>IF(C43="W",1+I42,I42)</f>
        <v/>
      </c>
      <c r="J43" s="58">
        <f>IF(C43="L",1+J42,J42)</f>
        <v/>
      </c>
      <c r="K43" s="25">
        <f>I43/(J43+I43)</f>
        <v/>
      </c>
      <c r="L43" s="44">
        <f>IF(F43&gt;0,F43+L42,L42)</f>
        <v/>
      </c>
      <c r="M43" s="23" t="n"/>
      <c r="N43" s="58">
        <f>IF(M43="","",M43-G42)</f>
        <v/>
      </c>
      <c r="O43" s="58" t="n"/>
      <c r="P43" s="27">
        <f>IF(AI43&gt;AI42,$G$22+(7*AI43),"")</f>
        <v/>
      </c>
      <c r="R43" s="58" t="n"/>
      <c r="S43" s="58" t="n"/>
      <c r="T43" s="58" t="n"/>
      <c r="U43" s="58" t="n"/>
      <c r="V43" s="58" t="n"/>
      <c r="W43" s="53" t="n"/>
      <c r="X43" s="57" t="n"/>
      <c r="Y43" s="49">
        <f>_xlfn.IFS(R43 = "","",V43&gt;0,T43/V43,TRUE,T43/1)</f>
        <v/>
      </c>
      <c r="Z43" s="49">
        <f>_xlfn.IFS(R43 = "","",V43&gt;0,(T43+U43)/V43,TRUE,(T43+U43)/1)</f>
        <v/>
      </c>
      <c r="AA43" s="58" t="n"/>
      <c r="AC43" s="35" t="n"/>
      <c r="AD43">
        <f>IF(G43&gt;=2100,0,IF(C43="G",1,0))</f>
        <v/>
      </c>
      <c r="AE43">
        <f>IF(G43&gt;=5500,0,IF(C43="G",1,0))</f>
        <v/>
      </c>
      <c r="AF43">
        <f>IF(G43&gt;=2100,1,0)</f>
        <v/>
      </c>
      <c r="AG43">
        <f>IF(G43&gt;=5500,1,0)</f>
        <v/>
      </c>
      <c r="AH43">
        <f>IF(C43="G",0,AH42+1)</f>
        <v/>
      </c>
      <c r="AI43">
        <f>IF(C43="G",AI42+1,AI42)</f>
        <v/>
      </c>
      <c r="AJ43">
        <f>IF(AJ42="&gt;1000",IF(AF43&gt;0,IF(A43&lt;&gt;"",A43,A42),"&gt;1000"),AJ42)</f>
        <v/>
      </c>
      <c r="AK43">
        <f>IF(AK42="&gt;1000",IF(AG43&gt;0,IF(A43&lt;&gt;"",A43,A42),"&gt;1000"),AK42)</f>
        <v/>
      </c>
      <c r="AL43">
        <f>IF(AL42="&gt;1000",IF(L43&gt;=3500,IF(A43&lt;&gt;"",A43,A42),"&gt;1000"),AL42)</f>
        <v/>
      </c>
    </row>
    <row r="44">
      <c r="A44" s="59">
        <f>IF(B44="","",COUNT($B$32:B44))</f>
        <v/>
      </c>
      <c r="B44" s="58">
        <f>IF(C44&lt;&gt;"G",SUM(B43,1),"")</f>
        <v/>
      </c>
      <c r="C44" s="24">
        <f>IF(O44="",IF(AH43&gt;=$E$22,"G",IF(RAND()&lt;$F$22,"W","L")),O44)</f>
        <v/>
      </c>
      <c r="D44" s="58">
        <f>IF(M44="",IF(G43&lt;5500,G43,5500),M44)</f>
        <v/>
      </c>
      <c r="E44" s="58">
        <f>_xlfn.IFS(C43="W",E43+1,C43="L",0,C43="G",E43)</f>
        <v/>
      </c>
      <c r="F44" s="59">
        <f>_xlfn.IFS(C44="W",_xlfn.IFS(E44=0,LOOKUP(D44,$D$2:$D$17,$F$2:$F$17),E44=1,LOOKUP(D44,$D$2:$D$17,$G$2:$G$17),E44=2,LOOKUP(D44,$D$2:$D$17,$H$2:$H$17),E44=3,LOOKUP(D44,$D$2:$D$17,$I$2:$I$17),E44&gt;=4,LOOKUP(D44,$D$2:$D$17,$J$2:$J$17)),C44="L",LOOKUP(D44,$D$2:$D$17,$E$2:$E$17),C44="G",IF(OR(B43&lt;3,B43=""),0,LOOKUP(D44,$D$2:$D$17,$K$2:$K$17)))</f>
        <v/>
      </c>
      <c r="G44" s="59">
        <f>_xlfn.IFS(F44+D44&lt;0,0,F44+D44&gt;5500,5500,TRUE,F44+D44)</f>
        <v/>
      </c>
      <c r="H44" s="40">
        <f>LOOKUP(G44,$D$2:$D$17,$A$2:$A$17)</f>
        <v/>
      </c>
      <c r="I44" s="58">
        <f>IF(C44="W",1+I43,I43)</f>
        <v/>
      </c>
      <c r="J44" s="58">
        <f>IF(C44="L",1+J43,J43)</f>
        <v/>
      </c>
      <c r="K44" s="25">
        <f>I44/(J44+I44)</f>
        <v/>
      </c>
      <c r="L44" s="44">
        <f>IF(F44&gt;0,F44+L43,L43)</f>
        <v/>
      </c>
      <c r="M44" s="23" t="n"/>
      <c r="N44" s="58">
        <f>IF(M44="","",M44-G43)</f>
        <v/>
      </c>
      <c r="O44" s="58" t="n"/>
      <c r="P44" s="27">
        <f>IF(AI44&gt;AI43,$G$22+(7*AI44),"")</f>
        <v/>
      </c>
      <c r="R44" s="58" t="n"/>
      <c r="S44" s="58" t="n"/>
      <c r="T44" s="58" t="n"/>
      <c r="U44" s="58" t="n"/>
      <c r="V44" s="58" t="n"/>
      <c r="W44" s="53" t="n"/>
      <c r="X44" s="57" t="n"/>
      <c r="Y44" s="49">
        <f>_xlfn.IFS(R44 = "","",V44&gt;0,T44/V44,TRUE,T44/1)</f>
        <v/>
      </c>
      <c r="Z44" s="49">
        <f>_xlfn.IFS(R44 = "","",V44&gt;0,(T44+U44)/V44,TRUE,(T44+U44)/1)</f>
        <v/>
      </c>
      <c r="AA44" s="58" t="n"/>
      <c r="AC44" s="35" t="n"/>
      <c r="AD44">
        <f>IF(G44&gt;=2100,0,IF(C44="G",1,0))</f>
        <v/>
      </c>
      <c r="AE44">
        <f>IF(G44&gt;=5500,0,IF(C44="G",1,0))</f>
        <v/>
      </c>
      <c r="AF44">
        <f>IF(G44&gt;=2100,1,0)</f>
        <v/>
      </c>
      <c r="AG44">
        <f>IF(G44&gt;=5500,1,0)</f>
        <v/>
      </c>
      <c r="AH44">
        <f>IF(C44="G",0,AH43+1)</f>
        <v/>
      </c>
      <c r="AI44">
        <f>IF(C44="G",AI43+1,AI43)</f>
        <v/>
      </c>
      <c r="AJ44">
        <f>IF(AJ43="&gt;1000",IF(AF44&gt;0,IF(A44&lt;&gt;"",A44,A43),"&gt;1000"),AJ43)</f>
        <v/>
      </c>
      <c r="AK44">
        <f>IF(AK43="&gt;1000",IF(AG44&gt;0,IF(A44&lt;&gt;"",A44,A43),"&gt;1000"),AK43)</f>
        <v/>
      </c>
      <c r="AL44">
        <f>IF(AL43="&gt;1000",IF(L44&gt;=3500,IF(A44&lt;&gt;"",A44,A43),"&gt;1000"),AL43)</f>
        <v/>
      </c>
    </row>
    <row r="45">
      <c r="A45" s="59">
        <f>IF(B45="","",COUNT($B$32:B45))</f>
        <v/>
      </c>
      <c r="B45" s="58">
        <f>IF(C45&lt;&gt;"G",SUM(B44,1),"")</f>
        <v/>
      </c>
      <c r="C45" s="24">
        <f>IF(O45="",IF(AH44&gt;=$E$22,"G",IF(RAND()&lt;$F$22,"W","L")),O45)</f>
        <v/>
      </c>
      <c r="D45" s="58">
        <f>IF(M45="",IF(G44&lt;5500,G44,5500),M45)</f>
        <v/>
      </c>
      <c r="E45" s="58">
        <f>_xlfn.IFS(C44="W",E44+1,C44="L",0,C44="G",E44)</f>
        <v/>
      </c>
      <c r="F45" s="59">
        <f>_xlfn.IFS(C45="W",_xlfn.IFS(E45=0,LOOKUP(D45,$D$2:$D$17,$F$2:$F$17),E45=1,LOOKUP(D45,$D$2:$D$17,$G$2:$G$17),E45=2,LOOKUP(D45,$D$2:$D$17,$H$2:$H$17),E45=3,LOOKUP(D45,$D$2:$D$17,$I$2:$I$17),E45&gt;=4,LOOKUP(D45,$D$2:$D$17,$J$2:$J$17)),C45="L",LOOKUP(D45,$D$2:$D$17,$E$2:$E$17),C45="G",IF(OR(B44&lt;3,B44=""),0,LOOKUP(D45,$D$2:$D$17,$K$2:$K$17)))</f>
        <v/>
      </c>
      <c r="G45" s="59">
        <f>_xlfn.IFS(F45+D45&lt;0,0,F45+D45&gt;5500,5500,TRUE,F45+D45)</f>
        <v/>
      </c>
      <c r="H45" s="40">
        <f>LOOKUP(G45,$D$2:$D$17,$A$2:$A$17)</f>
        <v/>
      </c>
      <c r="I45" s="58">
        <f>IF(C45="W",1+I44,I44)</f>
        <v/>
      </c>
      <c r="J45" s="58">
        <f>IF(C45="L",1+J44,J44)</f>
        <v/>
      </c>
      <c r="K45" s="25">
        <f>I45/(J45+I45)</f>
        <v/>
      </c>
      <c r="L45" s="44">
        <f>IF(F45&gt;0,F45+L44,L44)</f>
        <v/>
      </c>
      <c r="M45" s="23" t="n"/>
      <c r="N45" s="58">
        <f>IF(M45="","",M45-G44)</f>
        <v/>
      </c>
      <c r="O45" s="58" t="n"/>
      <c r="P45" s="27">
        <f>IF(AI45&gt;AI44,$G$22+(7*AI45),"")</f>
        <v/>
      </c>
      <c r="R45" s="58" t="n"/>
      <c r="S45" s="58" t="n"/>
      <c r="T45" s="58" t="n"/>
      <c r="U45" s="58" t="n"/>
      <c r="V45" s="58" t="n"/>
      <c r="W45" s="53" t="n"/>
      <c r="X45" s="57" t="n"/>
      <c r="Y45" s="49">
        <f>_xlfn.IFS(R45 = "","",V45&gt;0,T45/V45,TRUE,T45/1)</f>
        <v/>
      </c>
      <c r="Z45" s="49">
        <f>_xlfn.IFS(R45 = "","",V45&gt;0,(T45+U45)/V45,TRUE,(T45+U45)/1)</f>
        <v/>
      </c>
      <c r="AA45" s="58" t="n"/>
      <c r="AC45" s="35" t="n"/>
      <c r="AD45">
        <f>IF(G45&gt;=2100,0,IF(C45="G",1,0))</f>
        <v/>
      </c>
      <c r="AE45">
        <f>IF(G45&gt;=5500,0,IF(C45="G",1,0))</f>
        <v/>
      </c>
      <c r="AF45">
        <f>IF(G45&gt;=2100,1,0)</f>
        <v/>
      </c>
      <c r="AG45">
        <f>IF(G45&gt;=5500,1,0)</f>
        <v/>
      </c>
      <c r="AH45">
        <f>IF(C45="G",0,AH44+1)</f>
        <v/>
      </c>
      <c r="AI45">
        <f>IF(C45="G",AI44+1,AI44)</f>
        <v/>
      </c>
      <c r="AJ45">
        <f>IF(AJ44="&gt;1000",IF(AF45&gt;0,IF(A45&lt;&gt;"",A45,A44),"&gt;1000"),AJ44)</f>
        <v/>
      </c>
      <c r="AK45">
        <f>IF(AK44="&gt;1000",IF(AG45&gt;0,IF(A45&lt;&gt;"",A45,A44),"&gt;1000"),AK44)</f>
        <v/>
      </c>
      <c r="AL45">
        <f>IF(AL44="&gt;1000",IF(L45&gt;=3500,IF(A45&lt;&gt;"",A45,A44),"&gt;1000"),AL44)</f>
        <v/>
      </c>
    </row>
    <row r="46">
      <c r="A46" s="59">
        <f>IF(B46="","",COUNT($B$32:B46))</f>
        <v/>
      </c>
      <c r="B46" s="58">
        <f>IF(C46&lt;&gt;"G",SUM(B45,1),"")</f>
        <v/>
      </c>
      <c r="C46" s="24">
        <f>IF(O46="",IF(AH45&gt;=$E$22,"G",IF(RAND()&lt;$F$22,"W","L")),O46)</f>
        <v/>
      </c>
      <c r="D46" s="58">
        <f>IF(M46="",IF(G45&lt;5500,G45,5500),M46)</f>
        <v/>
      </c>
      <c r="E46" s="58">
        <f>_xlfn.IFS(C45="W",E45+1,C45="L",0,C45="G",E45)</f>
        <v/>
      </c>
      <c r="F46" s="59">
        <f>_xlfn.IFS(C46="W",_xlfn.IFS(E46=0,LOOKUP(D46,$D$2:$D$17,$F$2:$F$17),E46=1,LOOKUP(D46,$D$2:$D$17,$G$2:$G$17),E46=2,LOOKUP(D46,$D$2:$D$17,$H$2:$H$17),E46=3,LOOKUP(D46,$D$2:$D$17,$I$2:$I$17),E46&gt;=4,LOOKUP(D46,$D$2:$D$17,$J$2:$J$17)),C46="L",LOOKUP(D46,$D$2:$D$17,$E$2:$E$17),C46="G",IF(OR(B45&lt;3,B45=""),0,LOOKUP(D46,$D$2:$D$17,$K$2:$K$17)))</f>
        <v/>
      </c>
      <c r="G46" s="59">
        <f>_xlfn.IFS(F46+D46&lt;0,0,F46+D46&gt;5500,5500,TRUE,F46+D46)</f>
        <v/>
      </c>
      <c r="H46" s="40">
        <f>LOOKUP(G46,$D$2:$D$17,$A$2:$A$17)</f>
        <v/>
      </c>
      <c r="I46" s="58">
        <f>IF(C46="W",1+I45,I45)</f>
        <v/>
      </c>
      <c r="J46" s="58">
        <f>IF(C46="L",1+J45,J45)</f>
        <v/>
      </c>
      <c r="K46" s="25">
        <f>I46/(J46+I46)</f>
        <v/>
      </c>
      <c r="L46" s="44">
        <f>IF(F46&gt;0,F46+L45,L45)</f>
        <v/>
      </c>
      <c r="M46" s="23" t="n"/>
      <c r="N46" s="58">
        <f>IF(M46="","",M46-G45)</f>
        <v/>
      </c>
      <c r="O46" s="58" t="n"/>
      <c r="P46" s="27">
        <f>IF(AI46&gt;AI45,$G$22+(7*AI46),"")</f>
        <v/>
      </c>
      <c r="R46" s="58" t="n"/>
      <c r="S46" s="58" t="n"/>
      <c r="T46" s="58" t="n"/>
      <c r="U46" s="58" t="n"/>
      <c r="V46" s="58" t="n"/>
      <c r="W46" s="53" t="n"/>
      <c r="X46" s="57" t="n"/>
      <c r="Y46" s="49">
        <f>_xlfn.IFS(R46 = "","",V46&gt;0,T46/V46,TRUE,T46/1)</f>
        <v/>
      </c>
      <c r="Z46" s="49">
        <f>_xlfn.IFS(R46 = "","",V46&gt;0,(T46+U46)/V46,TRUE,(T46+U46)/1)</f>
        <v/>
      </c>
      <c r="AA46" s="58" t="n"/>
      <c r="AC46" s="35" t="n"/>
      <c r="AD46">
        <f>IF(G46&gt;=2100,0,IF(C46="G",1,0))</f>
        <v/>
      </c>
      <c r="AE46">
        <f>IF(G46&gt;=5500,0,IF(C46="G",1,0))</f>
        <v/>
      </c>
      <c r="AF46">
        <f>IF(G46&gt;=2100,1,0)</f>
        <v/>
      </c>
      <c r="AG46">
        <f>IF(G46&gt;=5500,1,0)</f>
        <v/>
      </c>
      <c r="AH46">
        <f>IF(C46="G",0,AH45+1)</f>
        <v/>
      </c>
      <c r="AI46">
        <f>IF(C46="G",AI45+1,AI45)</f>
        <v/>
      </c>
      <c r="AJ46">
        <f>IF(AJ45="&gt;1000",IF(AF46&gt;0,IF(A46&lt;&gt;"",A46,A45),"&gt;1000"),AJ45)</f>
        <v/>
      </c>
      <c r="AK46">
        <f>IF(AK45="&gt;1000",IF(AG46&gt;0,IF(A46&lt;&gt;"",A46,A45),"&gt;1000"),AK45)</f>
        <v/>
      </c>
      <c r="AL46">
        <f>IF(AL45="&gt;1000",IF(L46&gt;=3500,IF(A46&lt;&gt;"",A46,A45),"&gt;1000"),AL45)</f>
        <v/>
      </c>
    </row>
    <row r="47">
      <c r="A47" s="59">
        <f>IF(B47="","",COUNT($B$32:B47))</f>
        <v/>
      </c>
      <c r="B47" s="58">
        <f>IF(C47&lt;&gt;"G",SUM(B46,1),"")</f>
        <v/>
      </c>
      <c r="C47" s="24">
        <f>IF(O47="",IF(AH46&gt;=$E$22,"G",IF(RAND()&lt;$F$22,"W","L")),O47)</f>
        <v/>
      </c>
      <c r="D47" s="58">
        <f>IF(M47="",IF(G46&lt;5500,G46,5500),M47)</f>
        <v/>
      </c>
      <c r="E47" s="58">
        <f>_xlfn.IFS(C46="W",E46+1,C46="L",0,C46="G",E46)</f>
        <v/>
      </c>
      <c r="F47" s="59">
        <f>_xlfn.IFS(C47="W",_xlfn.IFS(E47=0,LOOKUP(D47,$D$2:$D$17,$F$2:$F$17),E47=1,LOOKUP(D47,$D$2:$D$17,$G$2:$G$17),E47=2,LOOKUP(D47,$D$2:$D$17,$H$2:$H$17),E47=3,LOOKUP(D47,$D$2:$D$17,$I$2:$I$17),E47&gt;=4,LOOKUP(D47,$D$2:$D$17,$J$2:$J$17)),C47="L",LOOKUP(D47,$D$2:$D$17,$E$2:$E$17),C47="G",IF(OR(B46&lt;3,B46=""),0,LOOKUP(D47,$D$2:$D$17,$K$2:$K$17)))</f>
        <v/>
      </c>
      <c r="G47" s="59">
        <f>_xlfn.IFS(F47+D47&lt;0,0,F47+D47&gt;5500,5500,TRUE,F47+D47)</f>
        <v/>
      </c>
      <c r="H47" s="40">
        <f>LOOKUP(G47,$D$2:$D$17,$A$2:$A$17)</f>
        <v/>
      </c>
      <c r="I47" s="58">
        <f>IF(C47="W",1+I46,I46)</f>
        <v/>
      </c>
      <c r="J47" s="58">
        <f>IF(C47="L",1+J46,J46)</f>
        <v/>
      </c>
      <c r="K47" s="25">
        <f>I47/(J47+I47)</f>
        <v/>
      </c>
      <c r="L47" s="44">
        <f>IF(F47&gt;0,F47+L46,L46)</f>
        <v/>
      </c>
      <c r="M47" s="23" t="n"/>
      <c r="N47" s="58">
        <f>IF(M47="","",M47-G46)</f>
        <v/>
      </c>
      <c r="O47" s="58" t="n"/>
      <c r="P47" s="27">
        <f>IF(AI47&gt;AI46,$G$22+(7*AI47),"")</f>
        <v/>
      </c>
      <c r="R47" s="58" t="n"/>
      <c r="S47" s="58" t="n"/>
      <c r="T47" s="58" t="n"/>
      <c r="U47" s="58" t="n"/>
      <c r="V47" s="58" t="n"/>
      <c r="W47" s="53" t="n"/>
      <c r="X47" s="57" t="n"/>
      <c r="Y47" s="49">
        <f>_xlfn.IFS(R47 = "","",V47&gt;0,T47/V47,TRUE,T47/1)</f>
        <v/>
      </c>
      <c r="Z47" s="49">
        <f>_xlfn.IFS(R47 = "","",V47&gt;0,(T47+U47)/V47,TRUE,(T47+U47)/1)</f>
        <v/>
      </c>
      <c r="AA47" s="58" t="n"/>
      <c r="AC47" s="35" t="n"/>
      <c r="AD47">
        <f>IF(G47&gt;=2100,0,IF(C47="G",1,0))</f>
        <v/>
      </c>
      <c r="AE47">
        <f>IF(G47&gt;=5500,0,IF(C47="G",1,0))</f>
        <v/>
      </c>
      <c r="AF47">
        <f>IF(G47&gt;=2100,1,0)</f>
        <v/>
      </c>
      <c r="AG47">
        <f>IF(G47&gt;=5500,1,0)</f>
        <v/>
      </c>
      <c r="AH47">
        <f>IF(C47="G",0,AH46+1)</f>
        <v/>
      </c>
      <c r="AI47">
        <f>IF(C47="G",AI46+1,AI46)</f>
        <v/>
      </c>
      <c r="AJ47">
        <f>IF(AJ46="&gt;1000",IF(AF47&gt;0,IF(A47&lt;&gt;"",A47,A46),"&gt;1000"),AJ46)</f>
        <v/>
      </c>
      <c r="AK47">
        <f>IF(AK46="&gt;1000",IF(AG47&gt;0,IF(A47&lt;&gt;"",A47,A46),"&gt;1000"),AK46)</f>
        <v/>
      </c>
      <c r="AL47">
        <f>IF(AL46="&gt;1000",IF(L47&gt;=3500,IF(A47&lt;&gt;"",A47,A46),"&gt;1000"),AL46)</f>
        <v/>
      </c>
    </row>
    <row r="48">
      <c r="A48" s="59">
        <f>IF(B48="","",COUNT($B$32:B48))</f>
        <v/>
      </c>
      <c r="B48" s="58">
        <f>IF(C48&lt;&gt;"G",SUM(B47,1),"")</f>
        <v/>
      </c>
      <c r="C48" s="24">
        <f>IF(O48="",IF(AH47&gt;=$E$22,"G",IF(RAND()&lt;$F$22,"W","L")),O48)</f>
        <v/>
      </c>
      <c r="D48" s="58">
        <f>IF(M48="",IF(G47&lt;5500,G47,5500),M48)</f>
        <v/>
      </c>
      <c r="E48" s="58">
        <f>_xlfn.IFS(C47="W",E47+1,C47="L",0,C47="G",E47)</f>
        <v/>
      </c>
      <c r="F48" s="59">
        <f>_xlfn.IFS(C48="W",_xlfn.IFS(E48=0,LOOKUP(D48,$D$2:$D$17,$F$2:$F$17),E48=1,LOOKUP(D48,$D$2:$D$17,$G$2:$G$17),E48=2,LOOKUP(D48,$D$2:$D$17,$H$2:$H$17),E48=3,LOOKUP(D48,$D$2:$D$17,$I$2:$I$17),E48&gt;=4,LOOKUP(D48,$D$2:$D$17,$J$2:$J$17)),C48="L",LOOKUP(D48,$D$2:$D$17,$E$2:$E$17),C48="G",IF(OR(B47&lt;3,B47=""),0,LOOKUP(D48,$D$2:$D$17,$K$2:$K$17)))</f>
        <v/>
      </c>
      <c r="G48" s="59">
        <f>_xlfn.IFS(F48+D48&lt;0,0,F48+D48&gt;5500,5500,TRUE,F48+D48)</f>
        <v/>
      </c>
      <c r="H48" s="40">
        <f>LOOKUP(G48,$D$2:$D$17,$A$2:$A$17)</f>
        <v/>
      </c>
      <c r="I48" s="58">
        <f>IF(C48="W",1+I47,I47)</f>
        <v/>
      </c>
      <c r="J48" s="58">
        <f>IF(C48="L",1+J47,J47)</f>
        <v/>
      </c>
      <c r="K48" s="25">
        <f>I48/(J48+I48)</f>
        <v/>
      </c>
      <c r="L48" s="44">
        <f>IF(F48&gt;0,F48+L47,L47)</f>
        <v/>
      </c>
      <c r="M48" s="23" t="n"/>
      <c r="N48" s="58">
        <f>IF(M48="","",M48-G47)</f>
        <v/>
      </c>
      <c r="O48" s="58" t="n"/>
      <c r="P48" s="27">
        <f>IF(AI48&gt;AI47,$G$22+(7*AI48),"")</f>
        <v/>
      </c>
      <c r="R48" s="58" t="n"/>
      <c r="S48" s="58" t="n"/>
      <c r="T48" s="58" t="n"/>
      <c r="U48" s="58" t="n"/>
      <c r="V48" s="58" t="n"/>
      <c r="W48" s="53" t="n"/>
      <c r="X48" s="57" t="n"/>
      <c r="Y48" s="49">
        <f>_xlfn.IFS(R48 = "","",V48&gt;0,T48/V48,TRUE,T48/1)</f>
        <v/>
      </c>
      <c r="Z48" s="49">
        <f>_xlfn.IFS(R48 = "","",V48&gt;0,(T48+U48)/V48,TRUE,(T48+U48)/1)</f>
        <v/>
      </c>
      <c r="AA48" s="58" t="n"/>
      <c r="AC48" s="35" t="n"/>
      <c r="AD48">
        <f>IF(G48&gt;=2100,0,IF(C48="G",1,0))</f>
        <v/>
      </c>
      <c r="AE48">
        <f>IF(G48&gt;=5500,0,IF(C48="G",1,0))</f>
        <v/>
      </c>
      <c r="AF48">
        <f>IF(G48&gt;=2100,1,0)</f>
        <v/>
      </c>
      <c r="AG48">
        <f>IF(G48&gt;=5500,1,0)</f>
        <v/>
      </c>
      <c r="AH48">
        <f>IF(C48="G",0,AH47+1)</f>
        <v/>
      </c>
      <c r="AI48">
        <f>IF(C48="G",AI47+1,AI47)</f>
        <v/>
      </c>
      <c r="AJ48">
        <f>IF(AJ47="&gt;1000",IF(AF48&gt;0,IF(A48&lt;&gt;"",A48,A47),"&gt;1000"),AJ47)</f>
        <v/>
      </c>
      <c r="AK48">
        <f>IF(AK47="&gt;1000",IF(AG48&gt;0,IF(A48&lt;&gt;"",A48,A47),"&gt;1000"),AK47)</f>
        <v/>
      </c>
      <c r="AL48">
        <f>IF(AL47="&gt;1000",IF(L48&gt;=3500,IF(A48&lt;&gt;"",A48,A47),"&gt;1000"),AL47)</f>
        <v/>
      </c>
    </row>
    <row r="49">
      <c r="A49" s="59">
        <f>IF(B49="","",COUNT($B$32:B49))</f>
        <v/>
      </c>
      <c r="B49" s="58">
        <f>IF(C49&lt;&gt;"G",SUM(B48,1),"")</f>
        <v/>
      </c>
      <c r="C49" s="24">
        <f>IF(O49="",IF(AH48&gt;=$E$22,"G",IF(RAND()&lt;$F$22,"W","L")),O49)</f>
        <v/>
      </c>
      <c r="D49" s="58">
        <f>IF(M49="",IF(G48&lt;5500,G48,5500),M49)</f>
        <v/>
      </c>
      <c r="E49" s="58">
        <f>_xlfn.IFS(C48="W",E48+1,C48="L",0,C48="G",E48)</f>
        <v/>
      </c>
      <c r="F49" s="59">
        <f>_xlfn.IFS(C49="W",_xlfn.IFS(E49=0,LOOKUP(D49,$D$2:$D$17,$F$2:$F$17),E49=1,LOOKUP(D49,$D$2:$D$17,$G$2:$G$17),E49=2,LOOKUP(D49,$D$2:$D$17,$H$2:$H$17),E49=3,LOOKUP(D49,$D$2:$D$17,$I$2:$I$17),E49&gt;=4,LOOKUP(D49,$D$2:$D$17,$J$2:$J$17)),C49="L",LOOKUP(D49,$D$2:$D$17,$E$2:$E$17),C49="G",IF(OR(B48&lt;3,B48=""),0,LOOKUP(D49,$D$2:$D$17,$K$2:$K$17)))</f>
        <v/>
      </c>
      <c r="G49" s="59">
        <f>_xlfn.IFS(F49+D49&lt;0,0,F49+D49&gt;5500,5500,TRUE,F49+D49)</f>
        <v/>
      </c>
      <c r="H49" s="40">
        <f>LOOKUP(G49,$D$2:$D$17,$A$2:$A$17)</f>
        <v/>
      </c>
      <c r="I49" s="58">
        <f>IF(C49="W",1+I48,I48)</f>
        <v/>
      </c>
      <c r="J49" s="58">
        <f>IF(C49="L",1+J48,J48)</f>
        <v/>
      </c>
      <c r="K49" s="25">
        <f>I49/(J49+I49)</f>
        <v/>
      </c>
      <c r="L49" s="44">
        <f>IF(F49&gt;0,F49+L48,L48)</f>
        <v/>
      </c>
      <c r="M49" s="23" t="n"/>
      <c r="N49" s="58">
        <f>IF(M49="","",M49-G48)</f>
        <v/>
      </c>
      <c r="O49" s="58" t="n"/>
      <c r="P49" s="27">
        <f>IF(AI49&gt;AI48,$G$22+(7*AI49),"")</f>
        <v/>
      </c>
      <c r="R49" s="58" t="n"/>
      <c r="S49" s="58" t="n"/>
      <c r="T49" s="58" t="n"/>
      <c r="U49" s="58" t="n"/>
      <c r="V49" s="58" t="n"/>
      <c r="W49" s="53" t="n"/>
      <c r="X49" s="57" t="n"/>
      <c r="Y49" s="49">
        <f>_xlfn.IFS(R49 = "","",V49&gt;0,T49/V49,TRUE,T49/1)</f>
        <v/>
      </c>
      <c r="Z49" s="49">
        <f>_xlfn.IFS(R49 = "","",V49&gt;0,(T49+U49)/V49,TRUE,(T49+U49)/1)</f>
        <v/>
      </c>
      <c r="AA49" s="58" t="n"/>
      <c r="AC49" s="35" t="n"/>
      <c r="AD49">
        <f>IF(G49&gt;=2100,0,IF(C49="G",1,0))</f>
        <v/>
      </c>
      <c r="AE49">
        <f>IF(G49&gt;=5500,0,IF(C49="G",1,0))</f>
        <v/>
      </c>
      <c r="AF49">
        <f>IF(G49&gt;=2100,1,0)</f>
        <v/>
      </c>
      <c r="AG49">
        <f>IF(G49&gt;=5500,1,0)</f>
        <v/>
      </c>
      <c r="AH49">
        <f>IF(C49="G",0,AH48+1)</f>
        <v/>
      </c>
      <c r="AI49">
        <f>IF(C49="G",AI48+1,AI48)</f>
        <v/>
      </c>
      <c r="AJ49">
        <f>IF(AJ48="&gt;1000",IF(AF49&gt;0,IF(A49&lt;&gt;"",A49,A48),"&gt;1000"),AJ48)</f>
        <v/>
      </c>
      <c r="AK49">
        <f>IF(AK48="&gt;1000",IF(AG49&gt;0,IF(A49&lt;&gt;"",A49,A48),"&gt;1000"),AK48)</f>
        <v/>
      </c>
      <c r="AL49">
        <f>IF(AL48="&gt;1000",IF(L49&gt;=3500,IF(A49&lt;&gt;"",A49,A48),"&gt;1000"),AL48)</f>
        <v/>
      </c>
    </row>
    <row r="50">
      <c r="A50" s="59">
        <f>IF(B50="","",COUNT($B$32:B50))</f>
        <v/>
      </c>
      <c r="B50" s="58">
        <f>IF(C50&lt;&gt;"G",SUM(B49,1),"")</f>
        <v/>
      </c>
      <c r="C50" s="24">
        <f>IF(O50="",IF(AH49&gt;=$E$22,"G",IF(RAND()&lt;$F$22,"W","L")),O50)</f>
        <v/>
      </c>
      <c r="D50" s="58">
        <f>IF(M50="",IF(G49&lt;5500,G49,5500),M50)</f>
        <v/>
      </c>
      <c r="E50" s="58">
        <f>_xlfn.IFS(C49="W",E49+1,C49="L",0,C49="G",E49)</f>
        <v/>
      </c>
      <c r="F50" s="59">
        <f>_xlfn.IFS(C50="W",_xlfn.IFS(E50=0,LOOKUP(D50,$D$2:$D$17,$F$2:$F$17),E50=1,LOOKUP(D50,$D$2:$D$17,$G$2:$G$17),E50=2,LOOKUP(D50,$D$2:$D$17,$H$2:$H$17),E50=3,LOOKUP(D50,$D$2:$D$17,$I$2:$I$17),E50&gt;=4,LOOKUP(D50,$D$2:$D$17,$J$2:$J$17)),C50="L",LOOKUP(D50,$D$2:$D$17,$E$2:$E$17),C50="G",IF(OR(B49&lt;3,B49=""),0,LOOKUP(D50,$D$2:$D$17,$K$2:$K$17)))</f>
        <v/>
      </c>
      <c r="G50" s="59">
        <f>_xlfn.IFS(F50+D50&lt;0,0,F50+D50&gt;5500,5500,TRUE,F50+D50)</f>
        <v/>
      </c>
      <c r="H50" s="40">
        <f>LOOKUP(G50,$D$2:$D$17,$A$2:$A$17)</f>
        <v/>
      </c>
      <c r="I50" s="58">
        <f>IF(C50="W",1+I49,I49)</f>
        <v/>
      </c>
      <c r="J50" s="58">
        <f>IF(C50="L",1+J49,J49)</f>
        <v/>
      </c>
      <c r="K50" s="25">
        <f>I50/(J50+I50)</f>
        <v/>
      </c>
      <c r="L50" s="44">
        <f>IF(F50&gt;0,F50+L49,L49)</f>
        <v/>
      </c>
      <c r="M50" s="23" t="n"/>
      <c r="N50" s="58">
        <f>IF(M50="","",M50-G49)</f>
        <v/>
      </c>
      <c r="O50" s="58" t="n"/>
      <c r="P50" s="27">
        <f>IF(AI50&gt;AI49,$G$22+(7*AI50),"")</f>
        <v/>
      </c>
      <c r="R50" s="58" t="n"/>
      <c r="S50" s="58" t="n"/>
      <c r="T50" s="58" t="n"/>
      <c r="U50" s="58" t="n"/>
      <c r="V50" s="58" t="n"/>
      <c r="W50" s="53" t="n"/>
      <c r="X50" s="57" t="n"/>
      <c r="Y50" s="49">
        <f>_xlfn.IFS(R50 = "","",V50&gt;0,T50/V50,TRUE,T50/1)</f>
        <v/>
      </c>
      <c r="Z50" s="49">
        <f>_xlfn.IFS(R50 = "","",V50&gt;0,(T50+U50)/V50,TRUE,(T50+U50)/1)</f>
        <v/>
      </c>
      <c r="AA50" s="58" t="n"/>
      <c r="AC50" s="35" t="n"/>
      <c r="AD50">
        <f>IF(G50&gt;=2100,0,IF(C50="G",1,0))</f>
        <v/>
      </c>
      <c r="AE50">
        <f>IF(G50&gt;=5500,0,IF(C50="G",1,0))</f>
        <v/>
      </c>
      <c r="AF50">
        <f>IF(G50&gt;=2100,1,0)</f>
        <v/>
      </c>
      <c r="AG50">
        <f>IF(G50&gt;=5500,1,0)</f>
        <v/>
      </c>
      <c r="AH50">
        <f>IF(C50="G",0,AH49+1)</f>
        <v/>
      </c>
      <c r="AI50">
        <f>IF(C50="G",AI49+1,AI49)</f>
        <v/>
      </c>
      <c r="AJ50">
        <f>IF(AJ49="&gt;1000",IF(AF50&gt;0,IF(A50&lt;&gt;"",A50,A49),"&gt;1000"),AJ49)</f>
        <v/>
      </c>
      <c r="AK50">
        <f>IF(AK49="&gt;1000",IF(AG50&gt;0,IF(A50&lt;&gt;"",A50,A49),"&gt;1000"),AK49)</f>
        <v/>
      </c>
      <c r="AL50">
        <f>IF(AL49="&gt;1000",IF(L50&gt;=3500,IF(A50&lt;&gt;"",A50,A49),"&gt;1000"),AL49)</f>
        <v/>
      </c>
    </row>
    <row r="51">
      <c r="A51" s="59">
        <f>IF(B51="","",COUNT($B$32:B51))</f>
        <v/>
      </c>
      <c r="B51" s="58">
        <f>IF(C51&lt;&gt;"G",SUM(B50,1),"")</f>
        <v/>
      </c>
      <c r="C51" s="24">
        <f>IF(O51="",IF(AH50&gt;=$E$22,"G",IF(RAND()&lt;$F$22,"W","L")),O51)</f>
        <v/>
      </c>
      <c r="D51" s="58">
        <f>IF(M51="",IF(G50&lt;5500,G50,5500),M51)</f>
        <v/>
      </c>
      <c r="E51" s="58">
        <f>_xlfn.IFS(C50="W",E50+1,C50="L",0,C50="G",E50)</f>
        <v/>
      </c>
      <c r="F51" s="59">
        <f>_xlfn.IFS(C51="W",_xlfn.IFS(E51=0,LOOKUP(D51,$D$2:$D$17,$F$2:$F$17),E51=1,LOOKUP(D51,$D$2:$D$17,$G$2:$G$17),E51=2,LOOKUP(D51,$D$2:$D$17,$H$2:$H$17),E51=3,LOOKUP(D51,$D$2:$D$17,$I$2:$I$17),E51&gt;=4,LOOKUP(D51,$D$2:$D$17,$J$2:$J$17)),C51="L",LOOKUP(D51,$D$2:$D$17,$E$2:$E$17),C51="G",IF(OR(B50&lt;3,B50=""),0,LOOKUP(D51,$D$2:$D$17,$K$2:$K$17)))</f>
        <v/>
      </c>
      <c r="G51" s="59">
        <f>_xlfn.IFS(F51+D51&lt;0,0,F51+D51&gt;5500,5500,TRUE,F51+D51)</f>
        <v/>
      </c>
      <c r="H51" s="40">
        <f>LOOKUP(G51,$D$2:$D$17,$A$2:$A$17)</f>
        <v/>
      </c>
      <c r="I51" s="58">
        <f>IF(C51="W",1+I50,I50)</f>
        <v/>
      </c>
      <c r="J51" s="58">
        <f>IF(C51="L",1+J50,J50)</f>
        <v/>
      </c>
      <c r="K51" s="25">
        <f>I51/(J51+I51)</f>
        <v/>
      </c>
      <c r="L51" s="44">
        <f>IF(F51&gt;0,F51+L50,L50)</f>
        <v/>
      </c>
      <c r="M51" s="23" t="n"/>
      <c r="N51" s="58">
        <f>IF(M51="","",M51-G50)</f>
        <v/>
      </c>
      <c r="O51" s="58" t="n"/>
      <c r="P51" s="27">
        <f>IF(AI51&gt;AI50,$G$22+(7*AI51),"")</f>
        <v/>
      </c>
      <c r="R51" s="58" t="n"/>
      <c r="S51" s="58" t="n"/>
      <c r="T51" s="58" t="n"/>
      <c r="U51" s="58" t="n"/>
      <c r="V51" s="58" t="n"/>
      <c r="W51" s="53" t="n"/>
      <c r="X51" s="57" t="n"/>
      <c r="Y51" s="49">
        <f>_xlfn.IFS(R51 = "","",V51&gt;0,T51/V51,TRUE,T51/1)</f>
        <v/>
      </c>
      <c r="Z51" s="49">
        <f>_xlfn.IFS(R51 = "","",V51&gt;0,(T51+U51)/V51,TRUE,(T51+U51)/1)</f>
        <v/>
      </c>
      <c r="AA51" s="58" t="n"/>
      <c r="AC51" s="35" t="n"/>
      <c r="AD51">
        <f>IF(G51&gt;=2100,0,IF(C51="G",1,0))</f>
        <v/>
      </c>
      <c r="AE51">
        <f>IF(G51&gt;=5500,0,IF(C51="G",1,0))</f>
        <v/>
      </c>
      <c r="AF51">
        <f>IF(G51&gt;=2100,1,0)</f>
        <v/>
      </c>
      <c r="AG51">
        <f>IF(G51&gt;=5500,1,0)</f>
        <v/>
      </c>
      <c r="AH51">
        <f>IF(C51="G",0,AH50+1)</f>
        <v/>
      </c>
      <c r="AI51">
        <f>IF(C51="G",AI50+1,AI50)</f>
        <v/>
      </c>
      <c r="AJ51">
        <f>IF(AJ50="&gt;1000",IF(AF51&gt;0,IF(A51&lt;&gt;"",A51,A50),"&gt;1000"),AJ50)</f>
        <v/>
      </c>
      <c r="AK51">
        <f>IF(AK50="&gt;1000",IF(AG51&gt;0,IF(A51&lt;&gt;"",A51,A50),"&gt;1000"),AK50)</f>
        <v/>
      </c>
      <c r="AL51">
        <f>IF(AL50="&gt;1000",IF(L51&gt;=3500,IF(A51&lt;&gt;"",A51,A50),"&gt;1000"),AL50)</f>
        <v/>
      </c>
    </row>
    <row r="52">
      <c r="A52" s="59">
        <f>IF(B52="","",COUNT($B$32:B52))</f>
        <v/>
      </c>
      <c r="B52" s="58">
        <f>IF(C52&lt;&gt;"G",SUM(B51,1),"")</f>
        <v/>
      </c>
      <c r="C52" s="24">
        <f>IF(O52="",IF(AH51&gt;=$E$22,"G",IF(RAND()&lt;$F$22,"W","L")),O52)</f>
        <v/>
      </c>
      <c r="D52" s="58">
        <f>IF(M52="",IF(G51&lt;5500,G51,5500),M52)</f>
        <v/>
      </c>
      <c r="E52" s="58">
        <f>_xlfn.IFS(C51="W",E51+1,C51="L",0,C51="G",E51)</f>
        <v/>
      </c>
      <c r="F52" s="59">
        <f>_xlfn.IFS(C52="W",_xlfn.IFS(E52=0,LOOKUP(D52,$D$2:$D$17,$F$2:$F$17),E52=1,LOOKUP(D52,$D$2:$D$17,$G$2:$G$17),E52=2,LOOKUP(D52,$D$2:$D$17,$H$2:$H$17),E52=3,LOOKUP(D52,$D$2:$D$17,$I$2:$I$17),E52&gt;=4,LOOKUP(D52,$D$2:$D$17,$J$2:$J$17)),C52="L",LOOKUP(D52,$D$2:$D$17,$E$2:$E$17),C52="G",IF(OR(B51&lt;3,B51=""),0,LOOKUP(D52,$D$2:$D$17,$K$2:$K$17)))</f>
        <v/>
      </c>
      <c r="G52" s="59">
        <f>_xlfn.IFS(F52+D52&lt;0,0,F52+D52&gt;5500,5500,TRUE,F52+D52)</f>
        <v/>
      </c>
      <c r="H52" s="40">
        <f>LOOKUP(G52,$D$2:$D$17,$A$2:$A$17)</f>
        <v/>
      </c>
      <c r="I52" s="58">
        <f>IF(C52="W",1+I51,I51)</f>
        <v/>
      </c>
      <c r="J52" s="58">
        <f>IF(C52="L",1+J51,J51)</f>
        <v/>
      </c>
      <c r="K52" s="25">
        <f>I52/(J52+I52)</f>
        <v/>
      </c>
      <c r="L52" s="44">
        <f>IF(F52&gt;0,F52+L51,L51)</f>
        <v/>
      </c>
      <c r="M52" s="23" t="n"/>
      <c r="N52" s="58">
        <f>IF(M52="","",M52-G51)</f>
        <v/>
      </c>
      <c r="O52" s="58" t="n"/>
      <c r="P52" s="27">
        <f>IF(AI52&gt;AI51,$G$22+(7*AI52),"")</f>
        <v/>
      </c>
      <c r="R52" s="58" t="n"/>
      <c r="S52" s="58" t="n"/>
      <c r="T52" s="58" t="n"/>
      <c r="U52" s="58" t="n"/>
      <c r="V52" s="58" t="n"/>
      <c r="W52" s="53" t="n"/>
      <c r="X52" s="57" t="n"/>
      <c r="Y52" s="49">
        <f>_xlfn.IFS(R52 = "","",V52&gt;0,T52/V52,TRUE,T52/1)</f>
        <v/>
      </c>
      <c r="Z52" s="49">
        <f>_xlfn.IFS(R52 = "","",V52&gt;0,(T52+U52)/V52,TRUE,(T52+U52)/1)</f>
        <v/>
      </c>
      <c r="AA52" s="58" t="n"/>
      <c r="AC52" s="35" t="n"/>
      <c r="AD52">
        <f>IF(G52&gt;=2100,0,IF(C52="G",1,0))</f>
        <v/>
      </c>
      <c r="AE52">
        <f>IF(G52&gt;=5500,0,IF(C52="G",1,0))</f>
        <v/>
      </c>
      <c r="AF52">
        <f>IF(G52&gt;=2100,1,0)</f>
        <v/>
      </c>
      <c r="AG52">
        <f>IF(G52&gt;=5500,1,0)</f>
        <v/>
      </c>
      <c r="AH52">
        <f>IF(C52="G",0,AH51+1)</f>
        <v/>
      </c>
      <c r="AI52">
        <f>IF(C52="G",AI51+1,AI51)</f>
        <v/>
      </c>
      <c r="AJ52">
        <f>IF(AJ51="&gt;1000",IF(AF52&gt;0,IF(A52&lt;&gt;"",A52,A51),"&gt;1000"),AJ51)</f>
        <v/>
      </c>
      <c r="AK52">
        <f>IF(AK51="&gt;1000",IF(AG52&gt;0,IF(A52&lt;&gt;"",A52,A51),"&gt;1000"),AK51)</f>
        <v/>
      </c>
      <c r="AL52">
        <f>IF(AL51="&gt;1000",IF(L52&gt;=3500,IF(A52&lt;&gt;"",A52,A51),"&gt;1000"),AL51)</f>
        <v/>
      </c>
    </row>
    <row r="53">
      <c r="A53" s="59">
        <f>IF(B53="","",COUNT($B$32:B53))</f>
        <v/>
      </c>
      <c r="B53" s="58">
        <f>IF(C53&lt;&gt;"G",SUM(B52,1),"")</f>
        <v/>
      </c>
      <c r="C53" s="24">
        <f>IF(O53="",IF(AH52&gt;=$E$22,"G",IF(RAND()&lt;$F$22,"W","L")),O53)</f>
        <v/>
      </c>
      <c r="D53" s="58">
        <f>IF(M53="",IF(G52&lt;5500,G52,5500),M53)</f>
        <v/>
      </c>
      <c r="E53" s="58">
        <f>_xlfn.IFS(C52="W",E52+1,C52="L",0,C52="G",E52)</f>
        <v/>
      </c>
      <c r="F53" s="59">
        <f>_xlfn.IFS(C53="W",_xlfn.IFS(E53=0,LOOKUP(D53,$D$2:$D$17,$F$2:$F$17),E53=1,LOOKUP(D53,$D$2:$D$17,$G$2:$G$17),E53=2,LOOKUP(D53,$D$2:$D$17,$H$2:$H$17),E53=3,LOOKUP(D53,$D$2:$D$17,$I$2:$I$17),E53&gt;=4,LOOKUP(D53,$D$2:$D$17,$J$2:$J$17)),C53="L",LOOKUP(D53,$D$2:$D$17,$E$2:$E$17),C53="G",IF(OR(B52&lt;3,B52=""),0,LOOKUP(D53,$D$2:$D$17,$K$2:$K$17)))</f>
        <v/>
      </c>
      <c r="G53" s="59">
        <f>_xlfn.IFS(F53+D53&lt;0,0,F53+D53&gt;5500,5500,TRUE,F53+D53)</f>
        <v/>
      </c>
      <c r="H53" s="40">
        <f>LOOKUP(G53,$D$2:$D$17,$A$2:$A$17)</f>
        <v/>
      </c>
      <c r="I53" s="58">
        <f>IF(C53="W",1+I52,I52)</f>
        <v/>
      </c>
      <c r="J53" s="58">
        <f>IF(C53="L",1+J52,J52)</f>
        <v/>
      </c>
      <c r="K53" s="25">
        <f>I53/(J53+I53)</f>
        <v/>
      </c>
      <c r="L53" s="44">
        <f>IF(F53&gt;0,F53+L52,L52)</f>
        <v/>
      </c>
      <c r="M53" s="23" t="n"/>
      <c r="N53" s="58">
        <f>IF(M53="","",M53-G52)</f>
        <v/>
      </c>
      <c r="O53" s="58" t="n"/>
      <c r="P53" s="27">
        <f>IF(AI53&gt;AI52,$G$22+(7*AI53),"")</f>
        <v/>
      </c>
      <c r="R53" s="58" t="n"/>
      <c r="S53" s="58" t="n"/>
      <c r="T53" s="58" t="n"/>
      <c r="U53" s="58" t="n"/>
      <c r="V53" s="58" t="n"/>
      <c r="W53" s="53" t="n"/>
      <c r="X53" s="57" t="n"/>
      <c r="Y53" s="49">
        <f>_xlfn.IFS(R53 = "","",V53&gt;0,T53/V53,TRUE,T53/1)</f>
        <v/>
      </c>
      <c r="Z53" s="49">
        <f>_xlfn.IFS(R53 = "","",V53&gt;0,(T53+U53)/V53,TRUE,(T53+U53)/1)</f>
        <v/>
      </c>
      <c r="AA53" s="58" t="n"/>
      <c r="AC53" s="35" t="n"/>
      <c r="AD53">
        <f>IF(G53&gt;=2100,0,IF(C53="G",1,0))</f>
        <v/>
      </c>
      <c r="AE53">
        <f>IF(G53&gt;=5500,0,IF(C53="G",1,0))</f>
        <v/>
      </c>
      <c r="AF53">
        <f>IF(G53&gt;=2100,1,0)</f>
        <v/>
      </c>
      <c r="AG53">
        <f>IF(G53&gt;=5500,1,0)</f>
        <v/>
      </c>
      <c r="AH53">
        <f>IF(C53="G",0,AH52+1)</f>
        <v/>
      </c>
      <c r="AI53">
        <f>IF(C53="G",AI52+1,AI52)</f>
        <v/>
      </c>
      <c r="AJ53">
        <f>IF(AJ52="&gt;1000",IF(AF53&gt;0,IF(A53&lt;&gt;"",A53,A52),"&gt;1000"),AJ52)</f>
        <v/>
      </c>
      <c r="AK53">
        <f>IF(AK52="&gt;1000",IF(AG53&gt;0,IF(A53&lt;&gt;"",A53,A52),"&gt;1000"),AK52)</f>
        <v/>
      </c>
      <c r="AL53">
        <f>IF(AL52="&gt;1000",IF(L53&gt;=3500,IF(A53&lt;&gt;"",A53,A52),"&gt;1000"),AL52)</f>
        <v/>
      </c>
    </row>
    <row r="54">
      <c r="A54" s="59">
        <f>IF(B54="","",COUNT($B$32:B54))</f>
        <v/>
      </c>
      <c r="B54" s="58">
        <f>IF(C54&lt;&gt;"G",SUM(B53,1),"")</f>
        <v/>
      </c>
      <c r="C54" s="24">
        <f>IF(O54="",IF(AH53&gt;=$E$22,"G",IF(RAND()&lt;$F$22,"W","L")),O54)</f>
        <v/>
      </c>
      <c r="D54" s="58">
        <f>IF(M54="",IF(G53&lt;5500,G53,5500),M54)</f>
        <v/>
      </c>
      <c r="E54" s="58">
        <f>_xlfn.IFS(C53="W",E53+1,C53="L",0,C53="G",E53)</f>
        <v/>
      </c>
      <c r="F54" s="59">
        <f>_xlfn.IFS(C54="W",_xlfn.IFS(E54=0,LOOKUP(D54,$D$2:$D$17,$F$2:$F$17),E54=1,LOOKUP(D54,$D$2:$D$17,$G$2:$G$17),E54=2,LOOKUP(D54,$D$2:$D$17,$H$2:$H$17),E54=3,LOOKUP(D54,$D$2:$D$17,$I$2:$I$17),E54&gt;=4,LOOKUP(D54,$D$2:$D$17,$J$2:$J$17)),C54="L",LOOKUP(D54,$D$2:$D$17,$E$2:$E$17),C54="G",IF(OR(B53&lt;3,B53=""),0,LOOKUP(D54,$D$2:$D$17,$K$2:$K$17)))</f>
        <v/>
      </c>
      <c r="G54" s="59">
        <f>_xlfn.IFS(F54+D54&lt;0,0,F54+D54&gt;5500,5500,TRUE,F54+D54)</f>
        <v/>
      </c>
      <c r="H54" s="40">
        <f>LOOKUP(G54,$D$2:$D$17,$A$2:$A$17)</f>
        <v/>
      </c>
      <c r="I54" s="58">
        <f>IF(C54="W",1+I53,I53)</f>
        <v/>
      </c>
      <c r="J54" s="58">
        <f>IF(C54="L",1+J53,J53)</f>
        <v/>
      </c>
      <c r="K54" s="25">
        <f>I54/(J54+I54)</f>
        <v/>
      </c>
      <c r="L54" s="44">
        <f>IF(F54&gt;0,F54+L53,L53)</f>
        <v/>
      </c>
      <c r="M54" s="23" t="n"/>
      <c r="N54" s="58">
        <f>IF(M54="","",M54-G53)</f>
        <v/>
      </c>
      <c r="O54" s="58" t="n"/>
      <c r="P54" s="27">
        <f>IF(AI54&gt;AI53,$G$22+(7*AI54),"")</f>
        <v/>
      </c>
      <c r="R54" s="58" t="n"/>
      <c r="S54" s="58" t="n"/>
      <c r="T54" s="58" t="n"/>
      <c r="U54" s="58" t="n"/>
      <c r="V54" s="58" t="n"/>
      <c r="W54" s="53" t="n"/>
      <c r="X54" s="57" t="n"/>
      <c r="Y54" s="49">
        <f>_xlfn.IFS(R54 = "","",V54&gt;0,T54/V54,TRUE,T54/1)</f>
        <v/>
      </c>
      <c r="Z54" s="49">
        <f>_xlfn.IFS(R54 = "","",V54&gt;0,(T54+U54)/V54,TRUE,(T54+U54)/1)</f>
        <v/>
      </c>
      <c r="AA54" s="58" t="n"/>
      <c r="AC54" s="35" t="n"/>
      <c r="AD54">
        <f>IF(G54&gt;=2100,0,IF(C54="G",1,0))</f>
        <v/>
      </c>
      <c r="AE54">
        <f>IF(G54&gt;=5500,0,IF(C54="G",1,0))</f>
        <v/>
      </c>
      <c r="AF54">
        <f>IF(G54&gt;=2100,1,0)</f>
        <v/>
      </c>
      <c r="AG54">
        <f>IF(G54&gt;=5500,1,0)</f>
        <v/>
      </c>
      <c r="AH54">
        <f>IF(C54="G",0,AH53+1)</f>
        <v/>
      </c>
      <c r="AI54">
        <f>IF(C54="G",AI53+1,AI53)</f>
        <v/>
      </c>
      <c r="AJ54">
        <f>IF(AJ53="&gt;1000",IF(AF54&gt;0,IF(A54&lt;&gt;"",A54,A53),"&gt;1000"),AJ53)</f>
        <v/>
      </c>
      <c r="AK54">
        <f>IF(AK53="&gt;1000",IF(AG54&gt;0,IF(A54&lt;&gt;"",A54,A53),"&gt;1000"),AK53)</f>
        <v/>
      </c>
      <c r="AL54">
        <f>IF(AL53="&gt;1000",IF(L54&gt;=3500,IF(A54&lt;&gt;"",A54,A53),"&gt;1000"),AL53)</f>
        <v/>
      </c>
    </row>
    <row r="55">
      <c r="A55" s="59">
        <f>IF(B55="","",COUNT($B$32:B55))</f>
        <v/>
      </c>
      <c r="B55" s="58">
        <f>IF(C55&lt;&gt;"G",SUM(B54,1),"")</f>
        <v/>
      </c>
      <c r="C55" s="24">
        <f>IF(O55="",IF(AH54&gt;=$E$22,"G",IF(RAND()&lt;$F$22,"W","L")),O55)</f>
        <v/>
      </c>
      <c r="D55" s="58">
        <f>IF(M55="",IF(G54&lt;5500,G54,5500),M55)</f>
        <v/>
      </c>
      <c r="E55" s="58">
        <f>_xlfn.IFS(C54="W",E54+1,C54="L",0,C54="G",E54)</f>
        <v/>
      </c>
      <c r="F55" s="59">
        <f>_xlfn.IFS(C55="W",_xlfn.IFS(E55=0,LOOKUP(D55,$D$2:$D$17,$F$2:$F$17),E55=1,LOOKUP(D55,$D$2:$D$17,$G$2:$G$17),E55=2,LOOKUP(D55,$D$2:$D$17,$H$2:$H$17),E55=3,LOOKUP(D55,$D$2:$D$17,$I$2:$I$17),E55&gt;=4,LOOKUP(D55,$D$2:$D$17,$J$2:$J$17)),C55="L",LOOKUP(D55,$D$2:$D$17,$E$2:$E$17),C55="G",IF(OR(B54&lt;3,B54=""),0,LOOKUP(D55,$D$2:$D$17,$K$2:$K$17)))</f>
        <v/>
      </c>
      <c r="G55" s="59">
        <f>_xlfn.IFS(F55+D55&lt;0,0,F55+D55&gt;5500,5500,TRUE,F55+D55)</f>
        <v/>
      </c>
      <c r="H55" s="40">
        <f>LOOKUP(G55,$D$2:$D$17,$A$2:$A$17)</f>
        <v/>
      </c>
      <c r="I55" s="58">
        <f>IF(C55="W",1+I54,I54)</f>
        <v/>
      </c>
      <c r="J55" s="58">
        <f>IF(C55="L",1+J54,J54)</f>
        <v/>
      </c>
      <c r="K55" s="25">
        <f>I55/(J55+I55)</f>
        <v/>
      </c>
      <c r="L55" s="44">
        <f>IF(F55&gt;0,F55+L54,L54)</f>
        <v/>
      </c>
      <c r="M55" s="23" t="n"/>
      <c r="N55" s="58">
        <f>IF(M55="","",M55-G54)</f>
        <v/>
      </c>
      <c r="O55" s="58" t="n"/>
      <c r="P55" s="27">
        <f>IF(AI55&gt;AI54,$G$22+(7*AI55),"")</f>
        <v/>
      </c>
      <c r="R55" s="58" t="n"/>
      <c r="S55" s="58" t="n"/>
      <c r="T55" s="58" t="n"/>
      <c r="U55" s="58" t="n"/>
      <c r="V55" s="58" t="n"/>
      <c r="W55" s="53" t="n"/>
      <c r="X55" s="57" t="n"/>
      <c r="Y55" s="49">
        <f>_xlfn.IFS(R55 = "","",V55&gt;0,T55/V55,TRUE,T55/1)</f>
        <v/>
      </c>
      <c r="Z55" s="49">
        <f>_xlfn.IFS(R55 = "","",V55&gt;0,(T55+U55)/V55,TRUE,(T55+U55)/1)</f>
        <v/>
      </c>
      <c r="AA55" s="58" t="n"/>
      <c r="AC55" s="35" t="n"/>
      <c r="AD55">
        <f>IF(G55&gt;=2100,0,IF(C55="G",1,0))</f>
        <v/>
      </c>
      <c r="AE55">
        <f>IF(G55&gt;=5500,0,IF(C55="G",1,0))</f>
        <v/>
      </c>
      <c r="AF55">
        <f>IF(G55&gt;=2100,1,0)</f>
        <v/>
      </c>
      <c r="AG55">
        <f>IF(G55&gt;=5500,1,0)</f>
        <v/>
      </c>
      <c r="AH55">
        <f>IF(C55="G",0,AH54+1)</f>
        <v/>
      </c>
      <c r="AI55">
        <f>IF(C55="G",AI54+1,AI54)</f>
        <v/>
      </c>
      <c r="AJ55">
        <f>IF(AJ54="&gt;1000",IF(AF55&gt;0,IF(A55&lt;&gt;"",A55,A54),"&gt;1000"),AJ54)</f>
        <v/>
      </c>
      <c r="AK55">
        <f>IF(AK54="&gt;1000",IF(AG55&gt;0,IF(A55&lt;&gt;"",A55,A54),"&gt;1000"),AK54)</f>
        <v/>
      </c>
      <c r="AL55">
        <f>IF(AL54="&gt;1000",IF(L55&gt;=3500,IF(A55&lt;&gt;"",A55,A54),"&gt;1000"),AL54)</f>
        <v/>
      </c>
    </row>
    <row r="56">
      <c r="A56" s="59">
        <f>IF(B56="","",COUNT($B$32:B56))</f>
        <v/>
      </c>
      <c r="B56" s="58">
        <f>IF(C56&lt;&gt;"G",SUM(B55,1),"")</f>
        <v/>
      </c>
      <c r="C56" s="24">
        <f>IF(O56="",IF(AH55&gt;=$E$22,"G",IF(RAND()&lt;$F$22,"W","L")),O56)</f>
        <v/>
      </c>
      <c r="D56" s="58">
        <f>IF(M56="",IF(G55&lt;5500,G55,5500),M56)</f>
        <v/>
      </c>
      <c r="E56" s="58">
        <f>_xlfn.IFS(C55="W",E55+1,C55="L",0,C55="G",E55)</f>
        <v/>
      </c>
      <c r="F56" s="59">
        <f>_xlfn.IFS(C56="W",_xlfn.IFS(E56=0,LOOKUP(D56,$D$2:$D$17,$F$2:$F$17),E56=1,LOOKUP(D56,$D$2:$D$17,$G$2:$G$17),E56=2,LOOKUP(D56,$D$2:$D$17,$H$2:$H$17),E56=3,LOOKUP(D56,$D$2:$D$17,$I$2:$I$17),E56&gt;=4,LOOKUP(D56,$D$2:$D$17,$J$2:$J$17)),C56="L",LOOKUP(D56,$D$2:$D$17,$E$2:$E$17),C56="G",IF(OR(B55&lt;3,B55=""),0,LOOKUP(D56,$D$2:$D$17,$K$2:$K$17)))</f>
        <v/>
      </c>
      <c r="G56" s="59">
        <f>_xlfn.IFS(F56+D56&lt;0,0,F56+D56&gt;5500,5500,TRUE,F56+D56)</f>
        <v/>
      </c>
      <c r="H56" s="40">
        <f>LOOKUP(G56,$D$2:$D$17,$A$2:$A$17)</f>
        <v/>
      </c>
      <c r="I56" s="58">
        <f>IF(C56="W",1+I55,I55)</f>
        <v/>
      </c>
      <c r="J56" s="58">
        <f>IF(C56="L",1+J55,J55)</f>
        <v/>
      </c>
      <c r="K56" s="25">
        <f>I56/(J56+I56)</f>
        <v/>
      </c>
      <c r="L56" s="44">
        <f>IF(F56&gt;0,F56+L55,L55)</f>
        <v/>
      </c>
      <c r="M56" s="23" t="n"/>
      <c r="N56" s="58">
        <f>IF(M56="","",M56-G55)</f>
        <v/>
      </c>
      <c r="O56" s="58" t="n"/>
      <c r="P56" s="27">
        <f>IF(AI56&gt;AI55,$G$22+(7*AI56),"")</f>
        <v/>
      </c>
      <c r="R56" s="58" t="n"/>
      <c r="S56" s="58" t="n"/>
      <c r="T56" s="58" t="n"/>
      <c r="U56" s="58" t="n"/>
      <c r="V56" s="58" t="n"/>
      <c r="W56" s="53" t="n"/>
      <c r="X56" s="57" t="n"/>
      <c r="Y56" s="49">
        <f>_xlfn.IFS(R56 = "","",V56&gt;0,T56/V56,TRUE,T56/1)</f>
        <v/>
      </c>
      <c r="Z56" s="49">
        <f>_xlfn.IFS(R56 = "","",V56&gt;0,(T56+U56)/V56,TRUE,(T56+U56)/1)</f>
        <v/>
      </c>
      <c r="AA56" s="58" t="n"/>
      <c r="AC56" s="35" t="n"/>
      <c r="AD56">
        <f>IF(G56&gt;=2100,0,IF(C56="G",1,0))</f>
        <v/>
      </c>
      <c r="AE56">
        <f>IF(G56&gt;=5500,0,IF(C56="G",1,0))</f>
        <v/>
      </c>
      <c r="AF56">
        <f>IF(G56&gt;=2100,1,0)</f>
        <v/>
      </c>
      <c r="AG56">
        <f>IF(G56&gt;=5500,1,0)</f>
        <v/>
      </c>
      <c r="AH56">
        <f>IF(C56="G",0,AH55+1)</f>
        <v/>
      </c>
      <c r="AI56">
        <f>IF(C56="G",AI55+1,AI55)</f>
        <v/>
      </c>
      <c r="AJ56">
        <f>IF(AJ55="&gt;1000",IF(AF56&gt;0,IF(A56&lt;&gt;"",A56,A55),"&gt;1000"),AJ55)</f>
        <v/>
      </c>
      <c r="AK56">
        <f>IF(AK55="&gt;1000",IF(AG56&gt;0,IF(A56&lt;&gt;"",A56,A55),"&gt;1000"),AK55)</f>
        <v/>
      </c>
      <c r="AL56">
        <f>IF(AL55="&gt;1000",IF(L56&gt;=3500,IF(A56&lt;&gt;"",A56,A55),"&gt;1000"),AL55)</f>
        <v/>
      </c>
    </row>
    <row r="57">
      <c r="A57" s="59">
        <f>IF(B57="","",COUNT($B$32:B57))</f>
        <v/>
      </c>
      <c r="B57" s="58">
        <f>IF(C57&lt;&gt;"G",SUM(B56,1),"")</f>
        <v/>
      </c>
      <c r="C57" s="24">
        <f>IF(O57="",IF(AH56&gt;=$E$22,"G",IF(RAND()&lt;$F$22,"W","L")),O57)</f>
        <v/>
      </c>
      <c r="D57" s="58">
        <f>IF(M57="",IF(G56&lt;5500,G56,5500),M57)</f>
        <v/>
      </c>
      <c r="E57" s="58">
        <f>_xlfn.IFS(C56="W",E56+1,C56="L",0,C56="G",E56)</f>
        <v/>
      </c>
      <c r="F57" s="59">
        <f>_xlfn.IFS(C57="W",_xlfn.IFS(E57=0,LOOKUP(D57,$D$2:$D$17,$F$2:$F$17),E57=1,LOOKUP(D57,$D$2:$D$17,$G$2:$G$17),E57=2,LOOKUP(D57,$D$2:$D$17,$H$2:$H$17),E57=3,LOOKUP(D57,$D$2:$D$17,$I$2:$I$17),E57&gt;=4,LOOKUP(D57,$D$2:$D$17,$J$2:$J$17)),C57="L",LOOKUP(D57,$D$2:$D$17,$E$2:$E$17),C57="G",IF(OR(B56&lt;3,B56=""),0,LOOKUP(D57,$D$2:$D$17,$K$2:$K$17)))</f>
        <v/>
      </c>
      <c r="G57" s="59">
        <f>_xlfn.IFS(F57+D57&lt;0,0,F57+D57&gt;5500,5500,TRUE,F57+D57)</f>
        <v/>
      </c>
      <c r="H57" s="40">
        <f>LOOKUP(G57,$D$2:$D$17,$A$2:$A$17)</f>
        <v/>
      </c>
      <c r="I57" s="58">
        <f>IF(C57="W",1+I56,I56)</f>
        <v/>
      </c>
      <c r="J57" s="58">
        <f>IF(C57="L",1+J56,J56)</f>
        <v/>
      </c>
      <c r="K57" s="25">
        <f>I57/(J57+I57)</f>
        <v/>
      </c>
      <c r="L57" s="44">
        <f>IF(F57&gt;0,F57+L56,L56)</f>
        <v/>
      </c>
      <c r="M57" s="23" t="n"/>
      <c r="N57" s="58">
        <f>IF(M57="","",M57-G56)</f>
        <v/>
      </c>
      <c r="O57" s="58" t="n"/>
      <c r="P57" s="27">
        <f>IF(AI57&gt;AI56,$G$22+(7*AI57),"")</f>
        <v/>
      </c>
      <c r="R57" s="58" t="n"/>
      <c r="S57" s="58" t="n"/>
      <c r="T57" s="58" t="n"/>
      <c r="U57" s="58" t="n"/>
      <c r="V57" s="58" t="n"/>
      <c r="W57" s="53" t="n"/>
      <c r="X57" s="57" t="n"/>
      <c r="Y57" s="49">
        <f>_xlfn.IFS(R57 = "","",V57&gt;0,T57/V57,TRUE,T57/1)</f>
        <v/>
      </c>
      <c r="Z57" s="49">
        <f>_xlfn.IFS(R57 = "","",V57&gt;0,(T57+U57)/V57,TRUE,(T57+U57)/1)</f>
        <v/>
      </c>
      <c r="AA57" s="58" t="n"/>
      <c r="AC57" s="35" t="n"/>
      <c r="AD57">
        <f>IF(G57&gt;=2100,0,IF(C57="G",1,0))</f>
        <v/>
      </c>
      <c r="AE57">
        <f>IF(G57&gt;=5500,0,IF(C57="G",1,0))</f>
        <v/>
      </c>
      <c r="AF57">
        <f>IF(G57&gt;=2100,1,0)</f>
        <v/>
      </c>
      <c r="AG57">
        <f>IF(G57&gt;=5500,1,0)</f>
        <v/>
      </c>
      <c r="AH57">
        <f>IF(C57="G",0,AH56+1)</f>
        <v/>
      </c>
      <c r="AI57">
        <f>IF(C57="G",AI56+1,AI56)</f>
        <v/>
      </c>
      <c r="AJ57">
        <f>IF(AJ56="&gt;1000",IF(AF57&gt;0,IF(A57&lt;&gt;"",A57,A56),"&gt;1000"),AJ56)</f>
        <v/>
      </c>
      <c r="AK57">
        <f>IF(AK56="&gt;1000",IF(AG57&gt;0,IF(A57&lt;&gt;"",A57,A56),"&gt;1000"),AK56)</f>
        <v/>
      </c>
      <c r="AL57">
        <f>IF(AL56="&gt;1000",IF(L57&gt;=3500,IF(A57&lt;&gt;"",A57,A56),"&gt;1000"),AL56)</f>
        <v/>
      </c>
    </row>
    <row r="58">
      <c r="A58" s="59">
        <f>IF(B58="","",COUNT($B$32:B58))</f>
        <v/>
      </c>
      <c r="B58" s="58">
        <f>IF(C58&lt;&gt;"G",SUM(B57,1),"")</f>
        <v/>
      </c>
      <c r="C58" s="24">
        <f>IF(O58="",IF(AH57&gt;=$E$22,"G",IF(RAND()&lt;$F$22,"W","L")),O58)</f>
        <v/>
      </c>
      <c r="D58" s="58">
        <f>IF(M58="",IF(G57&lt;5500,G57,5500),M58)</f>
        <v/>
      </c>
      <c r="E58" s="58">
        <f>_xlfn.IFS(C57="W",E57+1,C57="L",0,C57="G",E57)</f>
        <v/>
      </c>
      <c r="F58" s="59">
        <f>_xlfn.IFS(C58="W",_xlfn.IFS(E58=0,LOOKUP(D58,$D$2:$D$17,$F$2:$F$17),E58=1,LOOKUP(D58,$D$2:$D$17,$G$2:$G$17),E58=2,LOOKUP(D58,$D$2:$D$17,$H$2:$H$17),E58=3,LOOKUP(D58,$D$2:$D$17,$I$2:$I$17),E58&gt;=4,LOOKUP(D58,$D$2:$D$17,$J$2:$J$17)),C58="L",LOOKUP(D58,$D$2:$D$17,$E$2:$E$17),C58="G",IF(OR(B57&lt;3,B57=""),0,LOOKUP(D58,$D$2:$D$17,$K$2:$K$17)))</f>
        <v/>
      </c>
      <c r="G58" s="59">
        <f>_xlfn.IFS(F58+D58&lt;0,0,F58+D58&gt;5500,5500,TRUE,F58+D58)</f>
        <v/>
      </c>
      <c r="H58" s="40">
        <f>LOOKUP(G58,$D$2:$D$17,$A$2:$A$17)</f>
        <v/>
      </c>
      <c r="I58" s="58">
        <f>IF(C58="W",1+I57,I57)</f>
        <v/>
      </c>
      <c r="J58" s="58">
        <f>IF(C58="L",1+J57,J57)</f>
        <v/>
      </c>
      <c r="K58" s="25">
        <f>I58/(J58+I58)</f>
        <v/>
      </c>
      <c r="L58" s="44">
        <f>IF(F58&gt;0,F58+L57,L57)</f>
        <v/>
      </c>
      <c r="M58" s="23" t="n"/>
      <c r="N58" s="58">
        <f>IF(M58="","",M58-G57)</f>
        <v/>
      </c>
      <c r="O58" s="58" t="n"/>
      <c r="P58" s="27">
        <f>IF(AI58&gt;AI57,$G$22+(7*AI58),"")</f>
        <v/>
      </c>
      <c r="R58" s="58" t="n"/>
      <c r="S58" s="58" t="n"/>
      <c r="T58" s="58" t="n"/>
      <c r="U58" s="58" t="n"/>
      <c r="V58" s="58" t="n"/>
      <c r="W58" s="53" t="n"/>
      <c r="X58" s="57" t="n"/>
      <c r="Y58" s="49">
        <f>_xlfn.IFS(R58 = "","",V58&gt;0,T58/V58,TRUE,T58/1)</f>
        <v/>
      </c>
      <c r="Z58" s="49">
        <f>_xlfn.IFS(R58 = "","",V58&gt;0,(T58+U58)/V58,TRUE,(T58+U58)/1)</f>
        <v/>
      </c>
      <c r="AA58" s="58" t="n"/>
      <c r="AC58" s="35" t="n"/>
      <c r="AD58">
        <f>IF(G58&gt;=2100,0,IF(C58="G",1,0))</f>
        <v/>
      </c>
      <c r="AE58">
        <f>IF(G58&gt;=5500,0,IF(C58="G",1,0))</f>
        <v/>
      </c>
      <c r="AF58">
        <f>IF(G58&gt;=2100,1,0)</f>
        <v/>
      </c>
      <c r="AG58">
        <f>IF(G58&gt;=5500,1,0)</f>
        <v/>
      </c>
      <c r="AH58">
        <f>IF(C58="G",0,AH57+1)</f>
        <v/>
      </c>
      <c r="AI58">
        <f>IF(C58="G",AI57+1,AI57)</f>
        <v/>
      </c>
      <c r="AJ58">
        <f>IF(AJ57="&gt;1000",IF(AF58&gt;0,IF(A58&lt;&gt;"",A58,A57),"&gt;1000"),AJ57)</f>
        <v/>
      </c>
      <c r="AK58">
        <f>IF(AK57="&gt;1000",IF(AG58&gt;0,IF(A58&lt;&gt;"",A58,A57),"&gt;1000"),AK57)</f>
        <v/>
      </c>
      <c r="AL58">
        <f>IF(AL57="&gt;1000",IF(L58&gt;=3500,IF(A58&lt;&gt;"",A58,A57),"&gt;1000"),AL57)</f>
        <v/>
      </c>
    </row>
    <row r="59">
      <c r="A59" s="59">
        <f>IF(B59="","",COUNT($B$32:B59))</f>
        <v/>
      </c>
      <c r="B59" s="58">
        <f>IF(C59&lt;&gt;"G",SUM(B58,1),"")</f>
        <v/>
      </c>
      <c r="C59" s="24">
        <f>IF(O59="",IF(AH58&gt;=$E$22,"G",IF(RAND()&lt;$F$22,"W","L")),O59)</f>
        <v/>
      </c>
      <c r="D59" s="58">
        <f>IF(M59="",IF(G58&lt;5500,G58,5500),M59)</f>
        <v/>
      </c>
      <c r="E59" s="58">
        <f>_xlfn.IFS(C58="W",E58+1,C58="L",0,C58="G",E58)</f>
        <v/>
      </c>
      <c r="F59" s="59">
        <f>_xlfn.IFS(C59="W",_xlfn.IFS(E59=0,LOOKUP(D59,$D$2:$D$17,$F$2:$F$17),E59=1,LOOKUP(D59,$D$2:$D$17,$G$2:$G$17),E59=2,LOOKUP(D59,$D$2:$D$17,$H$2:$H$17),E59=3,LOOKUP(D59,$D$2:$D$17,$I$2:$I$17),E59&gt;=4,LOOKUP(D59,$D$2:$D$17,$J$2:$J$17)),C59="L",LOOKUP(D59,$D$2:$D$17,$E$2:$E$17),C59="G",IF(OR(B58&lt;3,B58=""),0,LOOKUP(D59,$D$2:$D$17,$K$2:$K$17)))</f>
        <v/>
      </c>
      <c r="G59" s="59">
        <f>_xlfn.IFS(F59+D59&lt;0,0,F59+D59&gt;5500,5500,TRUE,F59+D59)</f>
        <v/>
      </c>
      <c r="H59" s="40">
        <f>LOOKUP(G59,$D$2:$D$17,$A$2:$A$17)</f>
        <v/>
      </c>
      <c r="I59" s="58">
        <f>IF(C59="W",1+I58,I58)</f>
        <v/>
      </c>
      <c r="J59" s="58">
        <f>IF(C59="L",1+J58,J58)</f>
        <v/>
      </c>
      <c r="K59" s="25">
        <f>I59/(J59+I59)</f>
        <v/>
      </c>
      <c r="L59" s="44">
        <f>IF(F59&gt;0,F59+L58,L58)</f>
        <v/>
      </c>
      <c r="M59" s="23" t="n"/>
      <c r="N59" s="58">
        <f>IF(M59="","",M59-G58)</f>
        <v/>
      </c>
      <c r="O59" s="58" t="n"/>
      <c r="P59" s="27">
        <f>IF(AI59&gt;AI58,$G$22+(7*AI59),"")</f>
        <v/>
      </c>
      <c r="R59" s="58" t="n"/>
      <c r="S59" s="58" t="n"/>
      <c r="T59" s="58" t="n"/>
      <c r="U59" s="58" t="n"/>
      <c r="V59" s="58" t="n"/>
      <c r="W59" s="53" t="n"/>
      <c r="X59" s="57" t="n"/>
      <c r="Y59" s="49">
        <f>_xlfn.IFS(R59 = "","",V59&gt;0,T59/V59,TRUE,T59/1)</f>
        <v/>
      </c>
      <c r="Z59" s="49">
        <f>_xlfn.IFS(R59 = "","",V59&gt;0,(T59+U59)/V59,TRUE,(T59+U59)/1)</f>
        <v/>
      </c>
      <c r="AA59" s="58" t="n"/>
      <c r="AC59" s="35" t="n"/>
      <c r="AD59">
        <f>IF(G59&gt;=2100,0,IF(C59="G",1,0))</f>
        <v/>
      </c>
      <c r="AE59">
        <f>IF(G59&gt;=5500,0,IF(C59="G",1,0))</f>
        <v/>
      </c>
      <c r="AF59">
        <f>IF(G59&gt;=2100,1,0)</f>
        <v/>
      </c>
      <c r="AG59">
        <f>IF(G59&gt;=5500,1,0)</f>
        <v/>
      </c>
      <c r="AH59">
        <f>IF(C59="G",0,AH58+1)</f>
        <v/>
      </c>
      <c r="AI59">
        <f>IF(C59="G",AI58+1,AI58)</f>
        <v/>
      </c>
      <c r="AJ59">
        <f>IF(AJ58="&gt;1000",IF(AF59&gt;0,IF(A59&lt;&gt;"",A59,A58),"&gt;1000"),AJ58)</f>
        <v/>
      </c>
      <c r="AK59">
        <f>IF(AK58="&gt;1000",IF(AG59&gt;0,IF(A59&lt;&gt;"",A59,A58),"&gt;1000"),AK58)</f>
        <v/>
      </c>
      <c r="AL59">
        <f>IF(AL58="&gt;1000",IF(L59&gt;=3500,IF(A59&lt;&gt;"",A59,A58),"&gt;1000"),AL58)</f>
        <v/>
      </c>
    </row>
    <row r="60">
      <c r="A60" s="59">
        <f>IF(B60="","",COUNT($B$32:B60))</f>
        <v/>
      </c>
      <c r="B60" s="58">
        <f>IF(C60&lt;&gt;"G",SUM(B59,1),"")</f>
        <v/>
      </c>
      <c r="C60" s="24">
        <f>IF(O60="",IF(AH59&gt;=$E$22,"G",IF(RAND()&lt;$F$22,"W","L")),O60)</f>
        <v/>
      </c>
      <c r="D60" s="58">
        <f>IF(M60="",IF(G59&lt;5500,G59,5500),M60)</f>
        <v/>
      </c>
      <c r="E60" s="58">
        <f>_xlfn.IFS(C59="W",E59+1,C59="L",0,C59="G",E59)</f>
        <v/>
      </c>
      <c r="F60" s="59">
        <f>_xlfn.IFS(C60="W",_xlfn.IFS(E60=0,LOOKUP(D60,$D$2:$D$17,$F$2:$F$17),E60=1,LOOKUP(D60,$D$2:$D$17,$G$2:$G$17),E60=2,LOOKUP(D60,$D$2:$D$17,$H$2:$H$17),E60=3,LOOKUP(D60,$D$2:$D$17,$I$2:$I$17),E60&gt;=4,LOOKUP(D60,$D$2:$D$17,$J$2:$J$17)),C60="L",LOOKUP(D60,$D$2:$D$17,$E$2:$E$17),C60="G",IF(OR(B59&lt;3,B59=""),0,LOOKUP(D60,$D$2:$D$17,$K$2:$K$17)))</f>
        <v/>
      </c>
      <c r="G60" s="59">
        <f>_xlfn.IFS(F60+D60&lt;0,0,F60+D60&gt;5500,5500,TRUE,F60+D60)</f>
        <v/>
      </c>
      <c r="H60" s="40">
        <f>LOOKUP(G60,$D$2:$D$17,$A$2:$A$17)</f>
        <v/>
      </c>
      <c r="I60" s="58">
        <f>IF(C60="W",1+I59,I59)</f>
        <v/>
      </c>
      <c r="J60" s="58">
        <f>IF(C60="L",1+J59,J59)</f>
        <v/>
      </c>
      <c r="K60" s="25">
        <f>I60/(J60+I60)</f>
        <v/>
      </c>
      <c r="L60" s="44">
        <f>IF(F60&gt;0,F60+L59,L59)</f>
        <v/>
      </c>
      <c r="M60" s="23" t="n"/>
      <c r="N60" s="58">
        <f>IF(M60="","",M60-G59)</f>
        <v/>
      </c>
      <c r="O60" s="58" t="n"/>
      <c r="P60" s="27">
        <f>IF(AI60&gt;AI59,$G$22+(7*AI60),"")</f>
        <v/>
      </c>
      <c r="R60" s="58" t="n"/>
      <c r="S60" s="58" t="n"/>
      <c r="T60" s="58" t="n"/>
      <c r="U60" s="58" t="n"/>
      <c r="V60" s="58" t="n"/>
      <c r="W60" s="53" t="n"/>
      <c r="X60" s="57" t="n"/>
      <c r="Y60" s="49">
        <f>_xlfn.IFS(R60 = "","",V60&gt;0,T60/V60,TRUE,T60/1)</f>
        <v/>
      </c>
      <c r="Z60" s="49">
        <f>_xlfn.IFS(R60 = "","",V60&gt;0,(T60+U60)/V60,TRUE,(T60+U60)/1)</f>
        <v/>
      </c>
      <c r="AA60" s="58" t="n"/>
      <c r="AC60" s="35" t="n"/>
      <c r="AD60">
        <f>IF(G60&gt;=2100,0,IF(C60="G",1,0))</f>
        <v/>
      </c>
      <c r="AE60">
        <f>IF(G60&gt;=5500,0,IF(C60="G",1,0))</f>
        <v/>
      </c>
      <c r="AF60">
        <f>IF(G60&gt;=2100,1,0)</f>
        <v/>
      </c>
      <c r="AG60">
        <f>IF(G60&gt;=5500,1,0)</f>
        <v/>
      </c>
      <c r="AH60">
        <f>IF(C60="G",0,AH59+1)</f>
        <v/>
      </c>
      <c r="AI60">
        <f>IF(C60="G",AI59+1,AI59)</f>
        <v/>
      </c>
      <c r="AJ60">
        <f>IF(AJ59="&gt;1000",IF(AF60&gt;0,IF(A60&lt;&gt;"",A60,A59),"&gt;1000"),AJ59)</f>
        <v/>
      </c>
      <c r="AK60">
        <f>IF(AK59="&gt;1000",IF(AG60&gt;0,IF(A60&lt;&gt;"",A60,A59),"&gt;1000"),AK59)</f>
        <v/>
      </c>
      <c r="AL60">
        <f>IF(AL59="&gt;1000",IF(L60&gt;=3500,IF(A60&lt;&gt;"",A60,A59),"&gt;1000"),AL59)</f>
        <v/>
      </c>
    </row>
    <row r="61">
      <c r="A61" s="59">
        <f>IF(B61="","",COUNT($B$32:B61))</f>
        <v/>
      </c>
      <c r="B61" s="58">
        <f>IF(C61&lt;&gt;"G",SUM(B60,1),"")</f>
        <v/>
      </c>
      <c r="C61" s="24">
        <f>IF(O61="",IF(AH60&gt;=$E$22,"G",IF(RAND()&lt;$F$22,"W","L")),O61)</f>
        <v/>
      </c>
      <c r="D61" s="58">
        <f>IF(M61="",IF(G60&lt;5500,G60,5500),M61)</f>
        <v/>
      </c>
      <c r="E61" s="58">
        <f>_xlfn.IFS(C60="W",E60+1,C60="L",0,C60="G",E60)</f>
        <v/>
      </c>
      <c r="F61" s="59">
        <f>_xlfn.IFS(C61="W",_xlfn.IFS(E61=0,LOOKUP(D61,$D$2:$D$17,$F$2:$F$17),E61=1,LOOKUP(D61,$D$2:$D$17,$G$2:$G$17),E61=2,LOOKUP(D61,$D$2:$D$17,$H$2:$H$17),E61=3,LOOKUP(D61,$D$2:$D$17,$I$2:$I$17),E61&gt;=4,LOOKUP(D61,$D$2:$D$17,$J$2:$J$17)),C61="L",LOOKUP(D61,$D$2:$D$17,$E$2:$E$17),C61="G",IF(OR(B60&lt;3,B60=""),0,LOOKUP(D61,$D$2:$D$17,$K$2:$K$17)))</f>
        <v/>
      </c>
      <c r="G61" s="59">
        <f>_xlfn.IFS(F61+D61&lt;0,0,F61+D61&gt;5500,5500,TRUE,F61+D61)</f>
        <v/>
      </c>
      <c r="H61" s="40">
        <f>LOOKUP(G61,$D$2:$D$17,$A$2:$A$17)</f>
        <v/>
      </c>
      <c r="I61" s="58">
        <f>IF(C61="W",1+I60,I60)</f>
        <v/>
      </c>
      <c r="J61" s="58">
        <f>IF(C61="L",1+J60,J60)</f>
        <v/>
      </c>
      <c r="K61" s="25">
        <f>I61/(J61+I61)</f>
        <v/>
      </c>
      <c r="L61" s="44">
        <f>IF(F61&gt;0,F61+L60,L60)</f>
        <v/>
      </c>
      <c r="M61" s="23" t="n"/>
      <c r="N61" s="58">
        <f>IF(M61="","",M61-G60)</f>
        <v/>
      </c>
      <c r="O61" s="58" t="n"/>
      <c r="P61" s="27">
        <f>IF(AI61&gt;AI60,$G$22+(7*AI61),"")</f>
        <v/>
      </c>
      <c r="R61" s="58" t="n"/>
      <c r="S61" s="58" t="n"/>
      <c r="T61" s="58" t="n"/>
      <c r="U61" s="58" t="n"/>
      <c r="V61" s="58" t="n"/>
      <c r="W61" s="53" t="n"/>
      <c r="X61" s="57" t="n"/>
      <c r="Y61" s="49">
        <f>_xlfn.IFS(R61 = "","",V61&gt;0,T61/V61,TRUE,T61/1)</f>
        <v/>
      </c>
      <c r="Z61" s="49">
        <f>_xlfn.IFS(R61 = "","",V61&gt;0,(T61+U61)/V61,TRUE,(T61+U61)/1)</f>
        <v/>
      </c>
      <c r="AA61" s="58" t="n"/>
      <c r="AC61" s="35" t="n"/>
      <c r="AD61">
        <f>IF(G61&gt;=2100,0,IF(C61="G",1,0))</f>
        <v/>
      </c>
      <c r="AE61">
        <f>IF(G61&gt;=5500,0,IF(C61="G",1,0))</f>
        <v/>
      </c>
      <c r="AF61">
        <f>IF(G61&gt;=2100,1,0)</f>
        <v/>
      </c>
      <c r="AG61">
        <f>IF(G61&gt;=5500,1,0)</f>
        <v/>
      </c>
      <c r="AH61">
        <f>IF(C61="G",0,AH60+1)</f>
        <v/>
      </c>
      <c r="AI61">
        <f>IF(C61="G",AI60+1,AI60)</f>
        <v/>
      </c>
      <c r="AJ61">
        <f>IF(AJ60="&gt;1000",IF(AF61&gt;0,IF(A61&lt;&gt;"",A61,A60),"&gt;1000"),AJ60)</f>
        <v/>
      </c>
      <c r="AK61">
        <f>IF(AK60="&gt;1000",IF(AG61&gt;0,IF(A61&lt;&gt;"",A61,A60),"&gt;1000"),AK60)</f>
        <v/>
      </c>
      <c r="AL61">
        <f>IF(AL60="&gt;1000",IF(L61&gt;=3500,IF(A61&lt;&gt;"",A61,A60),"&gt;1000"),AL60)</f>
        <v/>
      </c>
    </row>
    <row r="62">
      <c r="A62" s="59">
        <f>IF(B62="","",COUNT($B$32:B62))</f>
        <v/>
      </c>
      <c r="B62" s="58">
        <f>IF(C62&lt;&gt;"G",SUM(B61,1),"")</f>
        <v/>
      </c>
      <c r="C62" s="24">
        <f>IF(O62="",IF(AH61&gt;=$E$22,"G",IF(RAND()&lt;$F$22,"W","L")),O62)</f>
        <v/>
      </c>
      <c r="D62" s="58">
        <f>IF(M62="",IF(G61&lt;5500,G61,5500),M62)</f>
        <v/>
      </c>
      <c r="E62" s="58">
        <f>_xlfn.IFS(C61="W",E61+1,C61="L",0,C61="G",E61)</f>
        <v/>
      </c>
      <c r="F62" s="59">
        <f>_xlfn.IFS(C62="W",_xlfn.IFS(E62=0,LOOKUP(D62,$D$2:$D$17,$F$2:$F$17),E62=1,LOOKUP(D62,$D$2:$D$17,$G$2:$G$17),E62=2,LOOKUP(D62,$D$2:$D$17,$H$2:$H$17),E62=3,LOOKUP(D62,$D$2:$D$17,$I$2:$I$17),E62&gt;=4,LOOKUP(D62,$D$2:$D$17,$J$2:$J$17)),C62="L",LOOKUP(D62,$D$2:$D$17,$E$2:$E$17),C62="G",IF(OR(B61&lt;3,B61=""),0,LOOKUP(D62,$D$2:$D$17,$K$2:$K$17)))</f>
        <v/>
      </c>
      <c r="G62" s="59">
        <f>_xlfn.IFS(F62+D62&lt;0,0,F62+D62&gt;5500,5500,TRUE,F62+D62)</f>
        <v/>
      </c>
      <c r="H62" s="40">
        <f>LOOKUP(G62,$D$2:$D$17,$A$2:$A$17)</f>
        <v/>
      </c>
      <c r="I62" s="58">
        <f>IF(C62="W",1+I61,I61)</f>
        <v/>
      </c>
      <c r="J62" s="58">
        <f>IF(C62="L",1+J61,J61)</f>
        <v/>
      </c>
      <c r="K62" s="25">
        <f>I62/(J62+I62)</f>
        <v/>
      </c>
      <c r="L62" s="44">
        <f>IF(F62&gt;0,F62+L61,L61)</f>
        <v/>
      </c>
      <c r="M62" s="23" t="n"/>
      <c r="N62" s="58">
        <f>IF(M62="","",M62-G61)</f>
        <v/>
      </c>
      <c r="O62" s="58" t="n"/>
      <c r="P62" s="27">
        <f>IF(AI62&gt;AI61,$G$22+(7*AI62),"")</f>
        <v/>
      </c>
      <c r="R62" s="58" t="n"/>
      <c r="S62" s="58" t="n"/>
      <c r="T62" s="58" t="n"/>
      <c r="U62" s="58" t="n"/>
      <c r="V62" s="58" t="n"/>
      <c r="W62" s="53" t="n"/>
      <c r="X62" s="57" t="n"/>
      <c r="Y62" s="49">
        <f>_xlfn.IFS(R62 = "","",V62&gt;0,T62/V62,TRUE,T62/1)</f>
        <v/>
      </c>
      <c r="Z62" s="49">
        <f>_xlfn.IFS(R62 = "","",V62&gt;0,(T62+U62)/V62,TRUE,(T62+U62)/1)</f>
        <v/>
      </c>
      <c r="AA62" s="58" t="n"/>
      <c r="AC62" s="35" t="n"/>
      <c r="AD62">
        <f>IF(G62&gt;=2100,0,IF(C62="G",1,0))</f>
        <v/>
      </c>
      <c r="AE62">
        <f>IF(G62&gt;=5500,0,IF(C62="G",1,0))</f>
        <v/>
      </c>
      <c r="AF62">
        <f>IF(G62&gt;=2100,1,0)</f>
        <v/>
      </c>
      <c r="AG62">
        <f>IF(G62&gt;=5500,1,0)</f>
        <v/>
      </c>
      <c r="AH62">
        <f>IF(C62="G",0,AH61+1)</f>
        <v/>
      </c>
      <c r="AI62">
        <f>IF(C62="G",AI61+1,AI61)</f>
        <v/>
      </c>
      <c r="AJ62">
        <f>IF(AJ61="&gt;1000",IF(AF62&gt;0,IF(A62&lt;&gt;"",A62,A61),"&gt;1000"),AJ61)</f>
        <v/>
      </c>
      <c r="AK62">
        <f>IF(AK61="&gt;1000",IF(AG62&gt;0,IF(A62&lt;&gt;"",A62,A61),"&gt;1000"),AK61)</f>
        <v/>
      </c>
      <c r="AL62">
        <f>IF(AL61="&gt;1000",IF(L62&gt;=3500,IF(A62&lt;&gt;"",A62,A61),"&gt;1000"),AL61)</f>
        <v/>
      </c>
    </row>
    <row r="63">
      <c r="A63" s="59">
        <f>IF(B63="","",COUNT($B$32:B63))</f>
        <v/>
      </c>
      <c r="B63" s="58">
        <f>IF(C63&lt;&gt;"G",SUM(B62,1),"")</f>
        <v/>
      </c>
      <c r="C63" s="24">
        <f>IF(O63="",IF(AH62&gt;=$E$22,"G",IF(RAND()&lt;$F$22,"W","L")),O63)</f>
        <v/>
      </c>
      <c r="D63" s="58">
        <f>IF(M63="",IF(G62&lt;5500,G62,5500),M63)</f>
        <v/>
      </c>
      <c r="E63" s="58">
        <f>_xlfn.IFS(C62="W",E62+1,C62="L",0,C62="G",E62)</f>
        <v/>
      </c>
      <c r="F63" s="59">
        <f>_xlfn.IFS(C63="W",_xlfn.IFS(E63=0,LOOKUP(D63,$D$2:$D$17,$F$2:$F$17),E63=1,LOOKUP(D63,$D$2:$D$17,$G$2:$G$17),E63=2,LOOKUP(D63,$D$2:$D$17,$H$2:$H$17),E63=3,LOOKUP(D63,$D$2:$D$17,$I$2:$I$17),E63&gt;=4,LOOKUP(D63,$D$2:$D$17,$J$2:$J$17)),C63="L",LOOKUP(D63,$D$2:$D$17,$E$2:$E$17),C63="G",IF(OR(B62&lt;3,B62=""),0,LOOKUP(D63,$D$2:$D$17,$K$2:$K$17)))</f>
        <v/>
      </c>
      <c r="G63" s="59">
        <f>_xlfn.IFS(F63+D63&lt;0,0,F63+D63&gt;5500,5500,TRUE,F63+D63)</f>
        <v/>
      </c>
      <c r="H63" s="40">
        <f>LOOKUP(G63,$D$2:$D$17,$A$2:$A$17)</f>
        <v/>
      </c>
      <c r="I63" s="58">
        <f>IF(C63="W",1+I62,I62)</f>
        <v/>
      </c>
      <c r="J63" s="58">
        <f>IF(C63="L",1+J62,J62)</f>
        <v/>
      </c>
      <c r="K63" s="25">
        <f>I63/(J63+I63)</f>
        <v/>
      </c>
      <c r="L63" s="44">
        <f>IF(F63&gt;0,F63+L62,L62)</f>
        <v/>
      </c>
      <c r="M63" s="23" t="n"/>
      <c r="N63" s="58">
        <f>IF(M63="","",M63-G62)</f>
        <v/>
      </c>
      <c r="O63" s="58" t="n"/>
      <c r="P63" s="27">
        <f>IF(AI63&gt;AI62,$G$22+(7*AI63),"")</f>
        <v/>
      </c>
      <c r="R63" s="58" t="n"/>
      <c r="S63" s="58" t="n"/>
      <c r="T63" s="58" t="n"/>
      <c r="U63" s="58" t="n"/>
      <c r="V63" s="58" t="n"/>
      <c r="W63" s="53" t="n"/>
      <c r="X63" s="57" t="n"/>
      <c r="Y63" s="49">
        <f>_xlfn.IFS(R63 = "","",V63&gt;0,T63/V63,TRUE,T63/1)</f>
        <v/>
      </c>
      <c r="Z63" s="49">
        <f>_xlfn.IFS(R63 = "","",V63&gt;0,(T63+U63)/V63,TRUE,(T63+U63)/1)</f>
        <v/>
      </c>
      <c r="AA63" s="58" t="n"/>
      <c r="AC63" s="35" t="n"/>
      <c r="AD63">
        <f>IF(G63&gt;=2100,0,IF(C63="G",1,0))</f>
        <v/>
      </c>
      <c r="AE63">
        <f>IF(G63&gt;=5500,0,IF(C63="G",1,0))</f>
        <v/>
      </c>
      <c r="AF63">
        <f>IF(G63&gt;=2100,1,0)</f>
        <v/>
      </c>
      <c r="AG63">
        <f>IF(G63&gt;=5500,1,0)</f>
        <v/>
      </c>
      <c r="AH63">
        <f>IF(C63="G",0,AH62+1)</f>
        <v/>
      </c>
      <c r="AI63">
        <f>IF(C63="G",AI62+1,AI62)</f>
        <v/>
      </c>
      <c r="AJ63">
        <f>IF(AJ62="&gt;1000",IF(AF63&gt;0,IF(A63&lt;&gt;"",A63,A62),"&gt;1000"),AJ62)</f>
        <v/>
      </c>
      <c r="AK63">
        <f>IF(AK62="&gt;1000",IF(AG63&gt;0,IF(A63&lt;&gt;"",A63,A62),"&gt;1000"),AK62)</f>
        <v/>
      </c>
      <c r="AL63">
        <f>IF(AL62="&gt;1000",IF(L63&gt;=3500,IF(A63&lt;&gt;"",A63,A62),"&gt;1000"),AL62)</f>
        <v/>
      </c>
    </row>
    <row r="64">
      <c r="A64" s="59">
        <f>IF(B64="","",COUNT($B$32:B64))</f>
        <v/>
      </c>
      <c r="B64" s="58">
        <f>IF(C64&lt;&gt;"G",SUM(B63,1),"")</f>
        <v/>
      </c>
      <c r="C64" s="24">
        <f>IF(O64="",IF(AH63&gt;=$E$22,"G",IF(RAND()&lt;$F$22,"W","L")),O64)</f>
        <v/>
      </c>
      <c r="D64" s="58">
        <f>IF(M64="",IF(G63&lt;5500,G63,5500),M64)</f>
        <v/>
      </c>
      <c r="E64" s="58">
        <f>_xlfn.IFS(C63="W",E63+1,C63="L",0,C63="G",E63)</f>
        <v/>
      </c>
      <c r="F64" s="59">
        <f>_xlfn.IFS(C64="W",_xlfn.IFS(E64=0,LOOKUP(D64,$D$2:$D$17,$F$2:$F$17),E64=1,LOOKUP(D64,$D$2:$D$17,$G$2:$G$17),E64=2,LOOKUP(D64,$D$2:$D$17,$H$2:$H$17),E64=3,LOOKUP(D64,$D$2:$D$17,$I$2:$I$17),E64&gt;=4,LOOKUP(D64,$D$2:$D$17,$J$2:$J$17)),C64="L",LOOKUP(D64,$D$2:$D$17,$E$2:$E$17),C64="G",IF(OR(B63&lt;3,B63=""),0,LOOKUP(D64,$D$2:$D$17,$K$2:$K$17)))</f>
        <v/>
      </c>
      <c r="G64" s="59">
        <f>_xlfn.IFS(F64+D64&lt;0,0,F64+D64&gt;5500,5500,TRUE,F64+D64)</f>
        <v/>
      </c>
      <c r="H64" s="40">
        <f>LOOKUP(G64,$D$2:$D$17,$A$2:$A$17)</f>
        <v/>
      </c>
      <c r="I64" s="58">
        <f>IF(C64="W",1+I63,I63)</f>
        <v/>
      </c>
      <c r="J64" s="58">
        <f>IF(C64="L",1+J63,J63)</f>
        <v/>
      </c>
      <c r="K64" s="25">
        <f>I64/(J64+I64)</f>
        <v/>
      </c>
      <c r="L64" s="44">
        <f>IF(F64&gt;0,F64+L63,L63)</f>
        <v/>
      </c>
      <c r="M64" s="23" t="n"/>
      <c r="N64" s="58">
        <f>IF(M64="","",M64-G63)</f>
        <v/>
      </c>
      <c r="O64" s="58" t="n"/>
      <c r="P64" s="27">
        <f>IF(AI64&gt;AI63,$G$22+(7*AI64),"")</f>
        <v/>
      </c>
      <c r="R64" s="58" t="n"/>
      <c r="S64" s="58" t="n"/>
      <c r="T64" s="58" t="n"/>
      <c r="U64" s="58" t="n"/>
      <c r="V64" s="58" t="n"/>
      <c r="W64" s="53" t="n"/>
      <c r="X64" s="57" t="n"/>
      <c r="Y64" s="49">
        <f>_xlfn.IFS(R64 = "","",V64&gt;0,T64/V64,TRUE,T64/1)</f>
        <v/>
      </c>
      <c r="Z64" s="49">
        <f>_xlfn.IFS(R64 = "","",V64&gt;0,(T64+U64)/V64,TRUE,(T64+U64)/1)</f>
        <v/>
      </c>
      <c r="AA64" s="58" t="n"/>
      <c r="AC64" s="35" t="n"/>
      <c r="AD64">
        <f>IF(G64&gt;=2100,0,IF(C64="G",1,0))</f>
        <v/>
      </c>
      <c r="AE64">
        <f>IF(G64&gt;=5500,0,IF(C64="G",1,0))</f>
        <v/>
      </c>
      <c r="AF64">
        <f>IF(G64&gt;=2100,1,0)</f>
        <v/>
      </c>
      <c r="AG64">
        <f>IF(G64&gt;=5500,1,0)</f>
        <v/>
      </c>
      <c r="AH64">
        <f>IF(C64="G",0,AH63+1)</f>
        <v/>
      </c>
      <c r="AI64">
        <f>IF(C64="G",AI63+1,AI63)</f>
        <v/>
      </c>
      <c r="AJ64">
        <f>IF(AJ63="&gt;1000",IF(AF64&gt;0,IF(A64&lt;&gt;"",A64,A63),"&gt;1000"),AJ63)</f>
        <v/>
      </c>
      <c r="AK64">
        <f>IF(AK63="&gt;1000",IF(AG64&gt;0,IF(A64&lt;&gt;"",A64,A63),"&gt;1000"),AK63)</f>
        <v/>
      </c>
      <c r="AL64">
        <f>IF(AL63="&gt;1000",IF(L64&gt;=3500,IF(A64&lt;&gt;"",A64,A63),"&gt;1000"),AL63)</f>
        <v/>
      </c>
    </row>
    <row r="65">
      <c r="A65" s="59">
        <f>IF(B65="","",COUNT($B$32:B65))</f>
        <v/>
      </c>
      <c r="B65" s="58">
        <f>IF(C65&lt;&gt;"G",SUM(B64,1),"")</f>
        <v/>
      </c>
      <c r="C65" s="24">
        <f>IF(O65="",IF(AH64&gt;=$E$22,"G",IF(RAND()&lt;$F$22,"W","L")),O65)</f>
        <v/>
      </c>
      <c r="D65" s="58">
        <f>IF(M65="",IF(G64&lt;5500,G64,5500),M65)</f>
        <v/>
      </c>
      <c r="E65" s="58">
        <f>_xlfn.IFS(C64="W",E64+1,C64="L",0,C64="G",E64)</f>
        <v/>
      </c>
      <c r="F65" s="59">
        <f>_xlfn.IFS(C65="W",_xlfn.IFS(E65=0,LOOKUP(D65,$D$2:$D$17,$F$2:$F$17),E65=1,LOOKUP(D65,$D$2:$D$17,$G$2:$G$17),E65=2,LOOKUP(D65,$D$2:$D$17,$H$2:$H$17),E65=3,LOOKUP(D65,$D$2:$D$17,$I$2:$I$17),E65&gt;=4,LOOKUP(D65,$D$2:$D$17,$J$2:$J$17)),C65="L",LOOKUP(D65,$D$2:$D$17,$E$2:$E$17),C65="G",IF(OR(B64&lt;3,B64=""),0,LOOKUP(D65,$D$2:$D$17,$K$2:$K$17)))</f>
        <v/>
      </c>
      <c r="G65" s="59">
        <f>_xlfn.IFS(F65+D65&lt;0,0,F65+D65&gt;5500,5500,TRUE,F65+D65)</f>
        <v/>
      </c>
      <c r="H65" s="40">
        <f>LOOKUP(G65,$D$2:$D$17,$A$2:$A$17)</f>
        <v/>
      </c>
      <c r="I65" s="58">
        <f>IF(C65="W",1+I64,I64)</f>
        <v/>
      </c>
      <c r="J65" s="58">
        <f>IF(C65="L",1+J64,J64)</f>
        <v/>
      </c>
      <c r="K65" s="25">
        <f>I65/(J65+I65)</f>
        <v/>
      </c>
      <c r="L65" s="44">
        <f>IF(F65&gt;0,F65+L64,L64)</f>
        <v/>
      </c>
      <c r="M65" s="23" t="n"/>
      <c r="N65" s="58">
        <f>IF(M65="","",M65-G64)</f>
        <v/>
      </c>
      <c r="O65" s="58" t="n"/>
      <c r="P65" s="27">
        <f>IF(AI65&gt;AI64,$G$22+(7*AI65),"")</f>
        <v/>
      </c>
      <c r="R65" s="58" t="n"/>
      <c r="S65" s="58" t="n"/>
      <c r="T65" s="58" t="n"/>
      <c r="U65" s="58" t="n"/>
      <c r="V65" s="58" t="n"/>
      <c r="W65" s="53" t="n"/>
      <c r="X65" s="57" t="n"/>
      <c r="Y65" s="49">
        <f>_xlfn.IFS(R65 = "","",V65&gt;0,T65/V65,TRUE,T65/1)</f>
        <v/>
      </c>
      <c r="Z65" s="49">
        <f>_xlfn.IFS(R65 = "","",V65&gt;0,(T65+U65)/V65,TRUE,(T65+U65)/1)</f>
        <v/>
      </c>
      <c r="AA65" s="58" t="n"/>
      <c r="AC65" s="35" t="n"/>
      <c r="AD65">
        <f>IF(G65&gt;=2100,0,IF(C65="G",1,0))</f>
        <v/>
      </c>
      <c r="AE65">
        <f>IF(G65&gt;=5500,0,IF(C65="G",1,0))</f>
        <v/>
      </c>
      <c r="AF65">
        <f>IF(G65&gt;=2100,1,0)</f>
        <v/>
      </c>
      <c r="AG65">
        <f>IF(G65&gt;=5500,1,0)</f>
        <v/>
      </c>
      <c r="AH65">
        <f>IF(C65="G",0,AH64+1)</f>
        <v/>
      </c>
      <c r="AI65">
        <f>IF(C65="G",AI64+1,AI64)</f>
        <v/>
      </c>
      <c r="AJ65">
        <f>IF(AJ64="&gt;1000",IF(AF65&gt;0,IF(A65&lt;&gt;"",A65,A64),"&gt;1000"),AJ64)</f>
        <v/>
      </c>
      <c r="AK65">
        <f>IF(AK64="&gt;1000",IF(AG65&gt;0,IF(A65&lt;&gt;"",A65,A64),"&gt;1000"),AK64)</f>
        <v/>
      </c>
      <c r="AL65">
        <f>IF(AL64="&gt;1000",IF(L65&gt;=3500,IF(A65&lt;&gt;"",A65,A64),"&gt;1000"),AL64)</f>
        <v/>
      </c>
    </row>
    <row r="66">
      <c r="A66" s="59">
        <f>IF(B66="","",COUNT($B$32:B66))</f>
        <v/>
      </c>
      <c r="B66" s="58">
        <f>IF(C66&lt;&gt;"G",SUM(B65,1),"")</f>
        <v/>
      </c>
      <c r="C66" s="24">
        <f>IF(O66="",IF(AH65&gt;=$E$22,"G",IF(RAND()&lt;$F$22,"W","L")),O66)</f>
        <v/>
      </c>
      <c r="D66" s="58">
        <f>IF(M66="",IF(G65&lt;5500,G65,5500),M66)</f>
        <v/>
      </c>
      <c r="E66" s="58">
        <f>_xlfn.IFS(C65="W",E65+1,C65="L",0,C65="G",E65)</f>
        <v/>
      </c>
      <c r="F66" s="59">
        <f>_xlfn.IFS(C66="W",_xlfn.IFS(E66=0,LOOKUP(D66,$D$2:$D$17,$F$2:$F$17),E66=1,LOOKUP(D66,$D$2:$D$17,$G$2:$G$17),E66=2,LOOKUP(D66,$D$2:$D$17,$H$2:$H$17),E66=3,LOOKUP(D66,$D$2:$D$17,$I$2:$I$17),E66&gt;=4,LOOKUP(D66,$D$2:$D$17,$J$2:$J$17)),C66="L",LOOKUP(D66,$D$2:$D$17,$E$2:$E$17),C66="G",IF(OR(B65&lt;3,B65=""),0,LOOKUP(D66,$D$2:$D$17,$K$2:$K$17)))</f>
        <v/>
      </c>
      <c r="G66" s="59">
        <f>_xlfn.IFS(F66+D66&lt;0,0,F66+D66&gt;5500,5500,TRUE,F66+D66)</f>
        <v/>
      </c>
      <c r="H66" s="40">
        <f>LOOKUP(G66,$D$2:$D$17,$A$2:$A$17)</f>
        <v/>
      </c>
      <c r="I66" s="58">
        <f>IF(C66="W",1+I65,I65)</f>
        <v/>
      </c>
      <c r="J66" s="58">
        <f>IF(C66="L",1+J65,J65)</f>
        <v/>
      </c>
      <c r="K66" s="25">
        <f>I66/(J66+I66)</f>
        <v/>
      </c>
      <c r="L66" s="44">
        <f>IF(F66&gt;0,F66+L65,L65)</f>
        <v/>
      </c>
      <c r="M66" s="23" t="n"/>
      <c r="N66" s="58">
        <f>IF(M66="","",M66-G65)</f>
        <v/>
      </c>
      <c r="O66" s="58" t="n"/>
      <c r="P66" s="27">
        <f>IF(AI66&gt;AI65,$G$22+(7*AI66),"")</f>
        <v/>
      </c>
      <c r="R66" s="58" t="n"/>
      <c r="S66" s="58" t="n"/>
      <c r="T66" s="58" t="n"/>
      <c r="U66" s="58" t="n"/>
      <c r="V66" s="58" t="n"/>
      <c r="W66" s="53" t="n"/>
      <c r="X66" s="57" t="n"/>
      <c r="Y66" s="49">
        <f>_xlfn.IFS(R66 = "","",V66&gt;0,T66/V66,TRUE,T66/1)</f>
        <v/>
      </c>
      <c r="Z66" s="49">
        <f>_xlfn.IFS(R66 = "","",V66&gt;0,(T66+U66)/V66,TRUE,(T66+U66)/1)</f>
        <v/>
      </c>
      <c r="AA66" s="58" t="n"/>
      <c r="AC66" s="35" t="n"/>
      <c r="AD66">
        <f>IF(G66&gt;=2100,0,IF(C66="G",1,0))</f>
        <v/>
      </c>
      <c r="AE66">
        <f>IF(G66&gt;=5500,0,IF(C66="G",1,0))</f>
        <v/>
      </c>
      <c r="AF66">
        <f>IF(G66&gt;=2100,1,0)</f>
        <v/>
      </c>
      <c r="AG66">
        <f>IF(G66&gt;=5500,1,0)</f>
        <v/>
      </c>
      <c r="AH66">
        <f>IF(C66="G",0,AH65+1)</f>
        <v/>
      </c>
      <c r="AI66">
        <f>IF(C66="G",AI65+1,AI65)</f>
        <v/>
      </c>
      <c r="AJ66">
        <f>IF(AJ65="&gt;1000",IF(AF66&gt;0,IF(A66&lt;&gt;"",A66,A65),"&gt;1000"),AJ65)</f>
        <v/>
      </c>
      <c r="AK66">
        <f>IF(AK65="&gt;1000",IF(AG66&gt;0,IF(A66&lt;&gt;"",A66,A65),"&gt;1000"),AK65)</f>
        <v/>
      </c>
      <c r="AL66">
        <f>IF(AL65="&gt;1000",IF(L66&gt;=3500,IF(A66&lt;&gt;"",A66,A65),"&gt;1000"),AL65)</f>
        <v/>
      </c>
    </row>
    <row r="67">
      <c r="A67" s="59">
        <f>IF(B67="","",COUNT($B$32:B67))</f>
        <v/>
      </c>
      <c r="B67" s="58">
        <f>IF(C67&lt;&gt;"G",SUM(B66,1),"")</f>
        <v/>
      </c>
      <c r="C67" s="24">
        <f>IF(O67="",IF(AH66&gt;=$E$22,"G",IF(RAND()&lt;$F$22,"W","L")),O67)</f>
        <v/>
      </c>
      <c r="D67" s="58">
        <f>IF(M67="",IF(G66&lt;5500,G66,5500),M67)</f>
        <v/>
      </c>
      <c r="E67" s="58">
        <f>_xlfn.IFS(C66="W",E66+1,C66="L",0,C66="G",E66)</f>
        <v/>
      </c>
      <c r="F67" s="59">
        <f>_xlfn.IFS(C67="W",_xlfn.IFS(E67=0,LOOKUP(D67,$D$2:$D$17,$F$2:$F$17),E67=1,LOOKUP(D67,$D$2:$D$17,$G$2:$G$17),E67=2,LOOKUP(D67,$D$2:$D$17,$H$2:$H$17),E67=3,LOOKUP(D67,$D$2:$D$17,$I$2:$I$17),E67&gt;=4,LOOKUP(D67,$D$2:$D$17,$J$2:$J$17)),C67="L",LOOKUP(D67,$D$2:$D$17,$E$2:$E$17),C67="G",IF(OR(B66&lt;3,B66=""),0,LOOKUP(D67,$D$2:$D$17,$K$2:$K$17)))</f>
        <v/>
      </c>
      <c r="G67" s="59">
        <f>_xlfn.IFS(F67+D67&lt;0,0,F67+D67&gt;5500,5500,TRUE,F67+D67)</f>
        <v/>
      </c>
      <c r="H67" s="40">
        <f>LOOKUP(G67,$D$2:$D$17,$A$2:$A$17)</f>
        <v/>
      </c>
      <c r="I67" s="58">
        <f>IF(C67="W",1+I66,I66)</f>
        <v/>
      </c>
      <c r="J67" s="58">
        <f>IF(C67="L",1+J66,J66)</f>
        <v/>
      </c>
      <c r="K67" s="25">
        <f>I67/(J67+I67)</f>
        <v/>
      </c>
      <c r="L67" s="44">
        <f>IF(F67&gt;0,F67+L66,L66)</f>
        <v/>
      </c>
      <c r="M67" s="23" t="n"/>
      <c r="N67" s="58">
        <f>IF(M67="","",M67-G66)</f>
        <v/>
      </c>
      <c r="O67" s="58" t="n"/>
      <c r="P67" s="27">
        <f>IF(AI67&gt;AI66,$G$22+(7*AI67),"")</f>
        <v/>
      </c>
      <c r="R67" s="58" t="n"/>
      <c r="S67" s="58" t="n"/>
      <c r="T67" s="58" t="n"/>
      <c r="U67" s="58" t="n"/>
      <c r="V67" s="58" t="n"/>
      <c r="W67" s="53" t="n"/>
      <c r="X67" s="57" t="n"/>
      <c r="Y67" s="49">
        <f>_xlfn.IFS(R67 = "","",V67&gt;0,T67/V67,TRUE,T67/1)</f>
        <v/>
      </c>
      <c r="Z67" s="49">
        <f>_xlfn.IFS(R67 = "","",V67&gt;0,(T67+U67)/V67,TRUE,(T67+U67)/1)</f>
        <v/>
      </c>
      <c r="AA67" s="58" t="n"/>
      <c r="AC67" s="35" t="n"/>
      <c r="AD67">
        <f>IF(G67&gt;=2100,0,IF(C67="G",1,0))</f>
        <v/>
      </c>
      <c r="AE67">
        <f>IF(G67&gt;=5500,0,IF(C67="G",1,0))</f>
        <v/>
      </c>
      <c r="AF67">
        <f>IF(G67&gt;=2100,1,0)</f>
        <v/>
      </c>
      <c r="AG67">
        <f>IF(G67&gt;=5500,1,0)</f>
        <v/>
      </c>
      <c r="AH67">
        <f>IF(C67="G",0,AH66+1)</f>
        <v/>
      </c>
      <c r="AI67">
        <f>IF(C67="G",AI66+1,AI66)</f>
        <v/>
      </c>
      <c r="AJ67">
        <f>IF(AJ66="&gt;1000",IF(AF67&gt;0,IF(A67&lt;&gt;"",A67,A66),"&gt;1000"),AJ66)</f>
        <v/>
      </c>
      <c r="AK67">
        <f>IF(AK66="&gt;1000",IF(AG67&gt;0,IF(A67&lt;&gt;"",A67,A66),"&gt;1000"),AK66)</f>
        <v/>
      </c>
      <c r="AL67">
        <f>IF(AL66="&gt;1000",IF(L67&gt;=3500,IF(A67&lt;&gt;"",A67,A66),"&gt;1000"),AL66)</f>
        <v/>
      </c>
    </row>
    <row r="68">
      <c r="A68" s="59">
        <f>IF(B68="","",COUNT($B$32:B68))</f>
        <v/>
      </c>
      <c r="B68" s="58">
        <f>IF(C68&lt;&gt;"G",SUM(B67,1),"")</f>
        <v/>
      </c>
      <c r="C68" s="24">
        <f>IF(O68="",IF(AH67&gt;=$E$22,"G",IF(RAND()&lt;$F$22,"W","L")),O68)</f>
        <v/>
      </c>
      <c r="D68" s="58">
        <f>IF(M68="",IF(G67&lt;5500,G67,5500),M68)</f>
        <v/>
      </c>
      <c r="E68" s="58">
        <f>_xlfn.IFS(C67="W",E67+1,C67="L",0,C67="G",E67)</f>
        <v/>
      </c>
      <c r="F68" s="59">
        <f>_xlfn.IFS(C68="W",_xlfn.IFS(E68=0,LOOKUP(D68,$D$2:$D$17,$F$2:$F$17),E68=1,LOOKUP(D68,$D$2:$D$17,$G$2:$G$17),E68=2,LOOKUP(D68,$D$2:$D$17,$H$2:$H$17),E68=3,LOOKUP(D68,$D$2:$D$17,$I$2:$I$17),E68&gt;=4,LOOKUP(D68,$D$2:$D$17,$J$2:$J$17)),C68="L",LOOKUP(D68,$D$2:$D$17,$E$2:$E$17),C68="G",IF(OR(B67&lt;3,B67=""),0,LOOKUP(D68,$D$2:$D$17,$K$2:$K$17)))</f>
        <v/>
      </c>
      <c r="G68" s="59">
        <f>_xlfn.IFS(F68+D68&lt;0,0,F68+D68&gt;5500,5500,TRUE,F68+D68)</f>
        <v/>
      </c>
      <c r="H68" s="40">
        <f>LOOKUP(G68,$D$2:$D$17,$A$2:$A$17)</f>
        <v/>
      </c>
      <c r="I68" s="58">
        <f>IF(C68="W",1+I67,I67)</f>
        <v/>
      </c>
      <c r="J68" s="58">
        <f>IF(C68="L",1+J67,J67)</f>
        <v/>
      </c>
      <c r="K68" s="25">
        <f>I68/(J68+I68)</f>
        <v/>
      </c>
      <c r="L68" s="44">
        <f>IF(F68&gt;0,F68+L67,L67)</f>
        <v/>
      </c>
      <c r="M68" s="23" t="n"/>
      <c r="N68" s="58">
        <f>IF(M68="","",M68-G67)</f>
        <v/>
      </c>
      <c r="O68" s="58" t="n"/>
      <c r="P68" s="27">
        <f>IF(AI68&gt;AI67,$G$22+(7*AI68),"")</f>
        <v/>
      </c>
      <c r="R68" s="58" t="n"/>
      <c r="S68" s="58" t="n"/>
      <c r="T68" s="58" t="n"/>
      <c r="U68" s="58" t="n"/>
      <c r="V68" s="58" t="n"/>
      <c r="W68" s="53" t="n"/>
      <c r="X68" s="57" t="n"/>
      <c r="Y68" s="49">
        <f>_xlfn.IFS(R68 = "","",V68&gt;0,T68/V68,TRUE,T68/1)</f>
        <v/>
      </c>
      <c r="Z68" s="49">
        <f>_xlfn.IFS(R68 = "","",V68&gt;0,(T68+U68)/V68,TRUE,(T68+U68)/1)</f>
        <v/>
      </c>
      <c r="AA68" s="58" t="n"/>
      <c r="AC68" s="35" t="n"/>
      <c r="AD68">
        <f>IF(G68&gt;=2100,0,IF(C68="G",1,0))</f>
        <v/>
      </c>
      <c r="AE68">
        <f>IF(G68&gt;=5500,0,IF(C68="G",1,0))</f>
        <v/>
      </c>
      <c r="AF68">
        <f>IF(G68&gt;=2100,1,0)</f>
        <v/>
      </c>
      <c r="AG68">
        <f>IF(G68&gt;=5500,1,0)</f>
        <v/>
      </c>
      <c r="AH68">
        <f>IF(C68="G",0,AH67+1)</f>
        <v/>
      </c>
      <c r="AI68">
        <f>IF(C68="G",AI67+1,AI67)</f>
        <v/>
      </c>
      <c r="AJ68">
        <f>IF(AJ67="&gt;1000",IF(AF68&gt;0,IF(A68&lt;&gt;"",A68,A67),"&gt;1000"),AJ67)</f>
        <v/>
      </c>
      <c r="AK68">
        <f>IF(AK67="&gt;1000",IF(AG68&gt;0,IF(A68&lt;&gt;"",A68,A67),"&gt;1000"),AK67)</f>
        <v/>
      </c>
      <c r="AL68">
        <f>IF(AL67="&gt;1000",IF(L68&gt;=3500,IF(A68&lt;&gt;"",A68,A67),"&gt;1000"),AL67)</f>
        <v/>
      </c>
    </row>
    <row r="69">
      <c r="A69" s="59">
        <f>IF(B69="","",COUNT($B$32:B69))</f>
        <v/>
      </c>
      <c r="B69" s="58">
        <f>IF(C69&lt;&gt;"G",SUM(B68,1),"")</f>
        <v/>
      </c>
      <c r="C69" s="24">
        <f>IF(O69="",IF(AH68&gt;=$E$22,"G",IF(RAND()&lt;$F$22,"W","L")),O69)</f>
        <v/>
      </c>
      <c r="D69" s="58">
        <f>IF(M69="",IF(G68&lt;5500,G68,5500),M69)</f>
        <v/>
      </c>
      <c r="E69" s="58">
        <f>_xlfn.IFS(C68="W",E68+1,C68="L",0,C68="G",E68)</f>
        <v/>
      </c>
      <c r="F69" s="59">
        <f>_xlfn.IFS(C69="W",_xlfn.IFS(E69=0,LOOKUP(D69,$D$2:$D$17,$F$2:$F$17),E69=1,LOOKUP(D69,$D$2:$D$17,$G$2:$G$17),E69=2,LOOKUP(D69,$D$2:$D$17,$H$2:$H$17),E69=3,LOOKUP(D69,$D$2:$D$17,$I$2:$I$17),E69&gt;=4,LOOKUP(D69,$D$2:$D$17,$J$2:$J$17)),C69="L",LOOKUP(D69,$D$2:$D$17,$E$2:$E$17),C69="G",IF(OR(B68&lt;3,B68=""),0,LOOKUP(D69,$D$2:$D$17,$K$2:$K$17)))</f>
        <v/>
      </c>
      <c r="G69" s="59">
        <f>_xlfn.IFS(F69+D69&lt;0,0,F69+D69&gt;5500,5500,TRUE,F69+D69)</f>
        <v/>
      </c>
      <c r="H69" s="40">
        <f>LOOKUP(G69,$D$2:$D$17,$A$2:$A$17)</f>
        <v/>
      </c>
      <c r="I69" s="58">
        <f>IF(C69="W",1+I68,I68)</f>
        <v/>
      </c>
      <c r="J69" s="58">
        <f>IF(C69="L",1+J68,J68)</f>
        <v/>
      </c>
      <c r="K69" s="25">
        <f>I69/(J69+I69)</f>
        <v/>
      </c>
      <c r="L69" s="44">
        <f>IF(F69&gt;0,F69+L68,L68)</f>
        <v/>
      </c>
      <c r="M69" s="23" t="n"/>
      <c r="N69" s="58">
        <f>IF(M69="","",M69-G68)</f>
        <v/>
      </c>
      <c r="O69" s="58" t="n"/>
      <c r="P69" s="27">
        <f>IF(AI69&gt;AI68,$G$22+(7*AI69),"")</f>
        <v/>
      </c>
      <c r="R69" s="58" t="n"/>
      <c r="S69" s="58" t="n"/>
      <c r="T69" s="58" t="n"/>
      <c r="U69" s="58" t="n"/>
      <c r="V69" s="58" t="n"/>
      <c r="W69" s="53" t="n"/>
      <c r="X69" s="57" t="n"/>
      <c r="Y69" s="49">
        <f>_xlfn.IFS(R69 = "","",V69&gt;0,T69/V69,TRUE,T69/1)</f>
        <v/>
      </c>
      <c r="Z69" s="49">
        <f>_xlfn.IFS(R69 = "","",V69&gt;0,(T69+U69)/V69,TRUE,(T69+U69)/1)</f>
        <v/>
      </c>
      <c r="AA69" s="58" t="n"/>
      <c r="AC69" s="35" t="n"/>
      <c r="AD69">
        <f>IF(G69&gt;=2100,0,IF(C69="G",1,0))</f>
        <v/>
      </c>
      <c r="AE69">
        <f>IF(G69&gt;=5500,0,IF(C69="G",1,0))</f>
        <v/>
      </c>
      <c r="AF69">
        <f>IF(G69&gt;=2100,1,0)</f>
        <v/>
      </c>
      <c r="AG69">
        <f>IF(G69&gt;=5500,1,0)</f>
        <v/>
      </c>
      <c r="AH69">
        <f>IF(C69="G",0,AH68+1)</f>
        <v/>
      </c>
      <c r="AI69">
        <f>IF(C69="G",AI68+1,AI68)</f>
        <v/>
      </c>
      <c r="AJ69">
        <f>IF(AJ68="&gt;1000",IF(AF69&gt;0,IF(A69&lt;&gt;"",A69,A68),"&gt;1000"),AJ68)</f>
        <v/>
      </c>
      <c r="AK69">
        <f>IF(AK68="&gt;1000",IF(AG69&gt;0,IF(A69&lt;&gt;"",A69,A68),"&gt;1000"),AK68)</f>
        <v/>
      </c>
      <c r="AL69">
        <f>IF(AL68="&gt;1000",IF(L69&gt;=3500,IF(A69&lt;&gt;"",A69,A68),"&gt;1000"),AL68)</f>
        <v/>
      </c>
    </row>
    <row r="70">
      <c r="A70" s="59">
        <f>IF(B70="","",COUNT($B$32:B70))</f>
        <v/>
      </c>
      <c r="B70" s="58">
        <f>IF(C70&lt;&gt;"G",SUM(B69,1),"")</f>
        <v/>
      </c>
      <c r="C70" s="24">
        <f>IF(O70="",IF(AH69&gt;=$E$22,"G",IF(RAND()&lt;$F$22,"W","L")),O70)</f>
        <v/>
      </c>
      <c r="D70" s="58">
        <f>IF(M70="",IF(G69&lt;5500,G69,5500),M70)</f>
        <v/>
      </c>
      <c r="E70" s="58">
        <f>_xlfn.IFS(C69="W",E69+1,C69="L",0,C69="G",E69)</f>
        <v/>
      </c>
      <c r="F70" s="59">
        <f>_xlfn.IFS(C70="W",_xlfn.IFS(E70=0,LOOKUP(D70,$D$2:$D$17,$F$2:$F$17),E70=1,LOOKUP(D70,$D$2:$D$17,$G$2:$G$17),E70=2,LOOKUP(D70,$D$2:$D$17,$H$2:$H$17),E70=3,LOOKUP(D70,$D$2:$D$17,$I$2:$I$17),E70&gt;=4,LOOKUP(D70,$D$2:$D$17,$J$2:$J$17)),C70="L",LOOKUP(D70,$D$2:$D$17,$E$2:$E$17),C70="G",IF(OR(B69&lt;3,B69=""),0,LOOKUP(D70,$D$2:$D$17,$K$2:$K$17)))</f>
        <v/>
      </c>
      <c r="G70" s="59">
        <f>_xlfn.IFS(F70+D70&lt;0,0,F70+D70&gt;5500,5500,TRUE,F70+D70)</f>
        <v/>
      </c>
      <c r="H70" s="40">
        <f>LOOKUP(G70,$D$2:$D$17,$A$2:$A$17)</f>
        <v/>
      </c>
      <c r="I70" s="58">
        <f>IF(C70="W",1+I69,I69)</f>
        <v/>
      </c>
      <c r="J70" s="58">
        <f>IF(C70="L",1+J69,J69)</f>
        <v/>
      </c>
      <c r="K70" s="25">
        <f>I70/(J70+I70)</f>
        <v/>
      </c>
      <c r="L70" s="44">
        <f>IF(F70&gt;0,F70+L69,L69)</f>
        <v/>
      </c>
      <c r="M70" s="23" t="n"/>
      <c r="N70" s="58">
        <f>IF(M70="","",M70-G69)</f>
        <v/>
      </c>
      <c r="O70" s="58" t="n"/>
      <c r="P70" s="27">
        <f>IF(AI70&gt;AI69,$G$22+(7*AI70),"")</f>
        <v/>
      </c>
      <c r="R70" s="58" t="n"/>
      <c r="S70" s="58" t="n"/>
      <c r="T70" s="58" t="n"/>
      <c r="U70" s="58" t="n"/>
      <c r="V70" s="58" t="n"/>
      <c r="W70" s="53" t="n"/>
      <c r="X70" s="57" t="n"/>
      <c r="Y70" s="49">
        <f>_xlfn.IFS(R70 = "","",V70&gt;0,T70/V70,TRUE,T70/1)</f>
        <v/>
      </c>
      <c r="Z70" s="49">
        <f>_xlfn.IFS(R70 = "","",V70&gt;0,(T70+U70)/V70,TRUE,(T70+U70)/1)</f>
        <v/>
      </c>
      <c r="AA70" s="58" t="n"/>
      <c r="AC70" s="35" t="n"/>
      <c r="AD70">
        <f>IF(G70&gt;=2100,0,IF(C70="G",1,0))</f>
        <v/>
      </c>
      <c r="AE70">
        <f>IF(G70&gt;=5500,0,IF(C70="G",1,0))</f>
        <v/>
      </c>
      <c r="AF70">
        <f>IF(G70&gt;=2100,1,0)</f>
        <v/>
      </c>
      <c r="AG70">
        <f>IF(G70&gt;=5500,1,0)</f>
        <v/>
      </c>
      <c r="AH70">
        <f>IF(C70="G",0,AH69+1)</f>
        <v/>
      </c>
      <c r="AI70">
        <f>IF(C70="G",AI69+1,AI69)</f>
        <v/>
      </c>
      <c r="AJ70">
        <f>IF(AJ69="&gt;1000",IF(AF70&gt;0,IF(A70&lt;&gt;"",A70,A69),"&gt;1000"),AJ69)</f>
        <v/>
      </c>
      <c r="AK70">
        <f>IF(AK69="&gt;1000",IF(AG70&gt;0,IF(A70&lt;&gt;"",A70,A69),"&gt;1000"),AK69)</f>
        <v/>
      </c>
      <c r="AL70">
        <f>IF(AL69="&gt;1000",IF(L70&gt;=3500,IF(A70&lt;&gt;"",A70,A69),"&gt;1000"),AL69)</f>
        <v/>
      </c>
    </row>
    <row r="71">
      <c r="A71" s="59">
        <f>IF(B71="","",COUNT($B$32:B71))</f>
        <v/>
      </c>
      <c r="B71" s="58">
        <f>IF(C71&lt;&gt;"G",SUM(B70,1),"")</f>
        <v/>
      </c>
      <c r="C71" s="24">
        <f>IF(O71="",IF(AH70&gt;=$E$22,"G",IF(RAND()&lt;$F$22,"W","L")),O71)</f>
        <v/>
      </c>
      <c r="D71" s="58">
        <f>IF(M71="",IF(G70&lt;5500,G70,5500),M71)</f>
        <v/>
      </c>
      <c r="E71" s="58">
        <f>_xlfn.IFS(C70="W",E70+1,C70="L",0,C70="G",E70)</f>
        <v/>
      </c>
      <c r="F71" s="59">
        <f>_xlfn.IFS(C71="W",_xlfn.IFS(E71=0,LOOKUP(D71,$D$2:$D$17,$F$2:$F$17),E71=1,LOOKUP(D71,$D$2:$D$17,$G$2:$G$17),E71=2,LOOKUP(D71,$D$2:$D$17,$H$2:$H$17),E71=3,LOOKUP(D71,$D$2:$D$17,$I$2:$I$17),E71&gt;=4,LOOKUP(D71,$D$2:$D$17,$J$2:$J$17)),C71="L",LOOKUP(D71,$D$2:$D$17,$E$2:$E$17),C71="G",IF(OR(B70&lt;3,B70=""),0,LOOKUP(D71,$D$2:$D$17,$K$2:$K$17)))</f>
        <v/>
      </c>
      <c r="G71" s="59">
        <f>_xlfn.IFS(F71+D71&lt;0,0,F71+D71&gt;5500,5500,TRUE,F71+D71)</f>
        <v/>
      </c>
      <c r="H71" s="40">
        <f>LOOKUP(G71,$D$2:$D$17,$A$2:$A$17)</f>
        <v/>
      </c>
      <c r="I71" s="58">
        <f>IF(C71="W",1+I70,I70)</f>
        <v/>
      </c>
      <c r="J71" s="58">
        <f>IF(C71="L",1+J70,J70)</f>
        <v/>
      </c>
      <c r="K71" s="25">
        <f>I71/(J71+I71)</f>
        <v/>
      </c>
      <c r="L71" s="44">
        <f>IF(F71&gt;0,F71+L70,L70)</f>
        <v/>
      </c>
      <c r="M71" s="23" t="n"/>
      <c r="N71" s="58">
        <f>IF(M71="","",M71-G70)</f>
        <v/>
      </c>
      <c r="O71" s="58" t="n"/>
      <c r="P71" s="27">
        <f>IF(AI71&gt;AI70,$G$22+(7*AI71),"")</f>
        <v/>
      </c>
      <c r="R71" s="58" t="n"/>
      <c r="S71" s="58" t="n"/>
      <c r="T71" s="58" t="n"/>
      <c r="U71" s="58" t="n"/>
      <c r="V71" s="58" t="n"/>
      <c r="W71" s="53" t="n"/>
      <c r="X71" s="57" t="n"/>
      <c r="Y71" s="49">
        <f>_xlfn.IFS(R71 = "","",V71&gt;0,T71/V71,TRUE,T71/1)</f>
        <v/>
      </c>
      <c r="Z71" s="49">
        <f>_xlfn.IFS(R71 = "","",V71&gt;0,(T71+U71)/V71,TRUE,(T71+U71)/1)</f>
        <v/>
      </c>
      <c r="AA71" s="58" t="n"/>
      <c r="AC71" s="35" t="n"/>
      <c r="AD71">
        <f>IF(G71&gt;=2100,0,IF(C71="G",1,0))</f>
        <v/>
      </c>
      <c r="AE71">
        <f>IF(G71&gt;=5500,0,IF(C71="G",1,0))</f>
        <v/>
      </c>
      <c r="AF71">
        <f>IF(G71&gt;=2100,1,0)</f>
        <v/>
      </c>
      <c r="AG71">
        <f>IF(G71&gt;=5500,1,0)</f>
        <v/>
      </c>
      <c r="AH71">
        <f>IF(C71="G",0,AH70+1)</f>
        <v/>
      </c>
      <c r="AI71">
        <f>IF(C71="G",AI70+1,AI70)</f>
        <v/>
      </c>
      <c r="AJ71">
        <f>IF(AJ70="&gt;1000",IF(AF71&gt;0,IF(A71&lt;&gt;"",A71,A70),"&gt;1000"),AJ70)</f>
        <v/>
      </c>
      <c r="AK71">
        <f>IF(AK70="&gt;1000",IF(AG71&gt;0,IF(A71&lt;&gt;"",A71,A70),"&gt;1000"),AK70)</f>
        <v/>
      </c>
      <c r="AL71">
        <f>IF(AL70="&gt;1000",IF(L71&gt;=3500,IF(A71&lt;&gt;"",A71,A70),"&gt;1000"),AL70)</f>
        <v/>
      </c>
    </row>
    <row r="72">
      <c r="A72" s="59">
        <f>IF(B72="","",COUNT($B$32:B72))</f>
        <v/>
      </c>
      <c r="B72" s="58">
        <f>IF(C72&lt;&gt;"G",SUM(B71,1),"")</f>
        <v/>
      </c>
      <c r="C72" s="24">
        <f>IF(O72="",IF(AH71&gt;=$E$22,"G",IF(RAND()&lt;$F$22,"W","L")),O72)</f>
        <v/>
      </c>
      <c r="D72" s="58">
        <f>IF(M72="",IF(G71&lt;5500,G71,5500),M72)</f>
        <v/>
      </c>
      <c r="E72" s="58">
        <f>_xlfn.IFS(C71="W",E71+1,C71="L",0,C71="G",E71)</f>
        <v/>
      </c>
      <c r="F72" s="59">
        <f>_xlfn.IFS(C72="W",_xlfn.IFS(E72=0,LOOKUP(D72,$D$2:$D$17,$F$2:$F$17),E72=1,LOOKUP(D72,$D$2:$D$17,$G$2:$G$17),E72=2,LOOKUP(D72,$D$2:$D$17,$H$2:$H$17),E72=3,LOOKUP(D72,$D$2:$D$17,$I$2:$I$17),E72&gt;=4,LOOKUP(D72,$D$2:$D$17,$J$2:$J$17)),C72="L",LOOKUP(D72,$D$2:$D$17,$E$2:$E$17),C72="G",IF(OR(B71&lt;3,B71=""),0,LOOKUP(D72,$D$2:$D$17,$K$2:$K$17)))</f>
        <v/>
      </c>
      <c r="G72" s="59">
        <f>_xlfn.IFS(F72+D72&lt;0,0,F72+D72&gt;5500,5500,TRUE,F72+D72)</f>
        <v/>
      </c>
      <c r="H72" s="40">
        <f>LOOKUP(G72,$D$2:$D$17,$A$2:$A$17)</f>
        <v/>
      </c>
      <c r="I72" s="58">
        <f>IF(C72="W",1+I71,I71)</f>
        <v/>
      </c>
      <c r="J72" s="58">
        <f>IF(C72="L",1+J71,J71)</f>
        <v/>
      </c>
      <c r="K72" s="25">
        <f>I72/(J72+I72)</f>
        <v/>
      </c>
      <c r="L72" s="44">
        <f>IF(F72&gt;0,F72+L71,L71)</f>
        <v/>
      </c>
      <c r="M72" s="23" t="n"/>
      <c r="N72" s="58">
        <f>IF(M72="","",M72-G71)</f>
        <v/>
      </c>
      <c r="O72" s="58" t="n"/>
      <c r="P72" s="27">
        <f>IF(AI72&gt;AI71,$G$22+(7*AI72),"")</f>
        <v/>
      </c>
      <c r="R72" s="58" t="n"/>
      <c r="S72" s="58" t="n"/>
      <c r="T72" s="58" t="n"/>
      <c r="U72" s="58" t="n"/>
      <c r="V72" s="58" t="n"/>
      <c r="W72" s="53" t="n"/>
      <c r="X72" s="57" t="n"/>
      <c r="Y72" s="49">
        <f>_xlfn.IFS(R72 = "","",V72&gt;0,T72/V72,TRUE,T72/1)</f>
        <v/>
      </c>
      <c r="Z72" s="49">
        <f>_xlfn.IFS(R72 = "","",V72&gt;0,(T72+U72)/V72,TRUE,(T72+U72)/1)</f>
        <v/>
      </c>
      <c r="AA72" s="58" t="n"/>
      <c r="AC72" s="35" t="n"/>
      <c r="AD72">
        <f>IF(G72&gt;=2100,0,IF(C72="G",1,0))</f>
        <v/>
      </c>
      <c r="AE72">
        <f>IF(G72&gt;=5500,0,IF(C72="G",1,0))</f>
        <v/>
      </c>
      <c r="AF72">
        <f>IF(G72&gt;=2100,1,0)</f>
        <v/>
      </c>
      <c r="AG72">
        <f>IF(G72&gt;=5500,1,0)</f>
        <v/>
      </c>
      <c r="AH72">
        <f>IF(C72="G",0,AH71+1)</f>
        <v/>
      </c>
      <c r="AI72">
        <f>IF(C72="G",AI71+1,AI71)</f>
        <v/>
      </c>
      <c r="AJ72">
        <f>IF(AJ71="&gt;1000",IF(AF72&gt;0,IF(A72&lt;&gt;"",A72,A71),"&gt;1000"),AJ71)</f>
        <v/>
      </c>
      <c r="AK72">
        <f>IF(AK71="&gt;1000",IF(AG72&gt;0,IF(A72&lt;&gt;"",A72,A71),"&gt;1000"),AK71)</f>
        <v/>
      </c>
      <c r="AL72">
        <f>IF(AL71="&gt;1000",IF(L72&gt;=3500,IF(A72&lt;&gt;"",A72,A71),"&gt;1000"),AL71)</f>
        <v/>
      </c>
    </row>
    <row r="73">
      <c r="A73" s="59">
        <f>IF(B73="","",COUNT($B$32:B73))</f>
        <v/>
      </c>
      <c r="B73" s="58">
        <f>IF(C73&lt;&gt;"G",SUM(B72,1),"")</f>
        <v/>
      </c>
      <c r="C73" s="24">
        <f>IF(O73="",IF(AH72&gt;=$E$22,"G",IF(RAND()&lt;$F$22,"W","L")),O73)</f>
        <v/>
      </c>
      <c r="D73" s="58">
        <f>IF(M73="",IF(G72&lt;5500,G72,5500),M73)</f>
        <v/>
      </c>
      <c r="E73" s="58">
        <f>_xlfn.IFS(C72="W",E72+1,C72="L",0,C72="G",E72)</f>
        <v/>
      </c>
      <c r="F73" s="59">
        <f>_xlfn.IFS(C73="W",_xlfn.IFS(E73=0,LOOKUP(D73,$D$2:$D$17,$F$2:$F$17),E73=1,LOOKUP(D73,$D$2:$D$17,$G$2:$G$17),E73=2,LOOKUP(D73,$D$2:$D$17,$H$2:$H$17),E73=3,LOOKUP(D73,$D$2:$D$17,$I$2:$I$17),E73&gt;=4,LOOKUP(D73,$D$2:$D$17,$J$2:$J$17)),C73="L",LOOKUP(D73,$D$2:$D$17,$E$2:$E$17),C73="G",IF(OR(B72&lt;3,B72=""),0,LOOKUP(D73,$D$2:$D$17,$K$2:$K$17)))</f>
        <v/>
      </c>
      <c r="G73" s="59">
        <f>_xlfn.IFS(F73+D73&lt;0,0,F73+D73&gt;5500,5500,TRUE,F73+D73)</f>
        <v/>
      </c>
      <c r="H73" s="40">
        <f>LOOKUP(G73,$D$2:$D$17,$A$2:$A$17)</f>
        <v/>
      </c>
      <c r="I73" s="58">
        <f>IF(C73="W",1+I72,I72)</f>
        <v/>
      </c>
      <c r="J73" s="58">
        <f>IF(C73="L",1+J72,J72)</f>
        <v/>
      </c>
      <c r="K73" s="25">
        <f>I73/(J73+I73)</f>
        <v/>
      </c>
      <c r="L73" s="44">
        <f>IF(F73&gt;0,F73+L72,L72)</f>
        <v/>
      </c>
      <c r="M73" s="23" t="n"/>
      <c r="N73" s="58">
        <f>IF(M73="","",M73-G72)</f>
        <v/>
      </c>
      <c r="O73" s="58" t="n"/>
      <c r="P73" s="27">
        <f>IF(AI73&gt;AI72,$G$22+(7*AI73),"")</f>
        <v/>
      </c>
      <c r="R73" s="58" t="n"/>
      <c r="S73" s="58" t="n"/>
      <c r="T73" s="58" t="n"/>
      <c r="U73" s="58" t="n"/>
      <c r="V73" s="58" t="n"/>
      <c r="W73" s="53" t="n"/>
      <c r="X73" s="57" t="n"/>
      <c r="Y73" s="49">
        <f>_xlfn.IFS(R73 = "","",V73&gt;0,T73/V73,TRUE,T73/1)</f>
        <v/>
      </c>
      <c r="Z73" s="49">
        <f>_xlfn.IFS(R73 = "","",V73&gt;0,(T73+U73)/V73,TRUE,(T73+U73)/1)</f>
        <v/>
      </c>
      <c r="AA73" s="58" t="n"/>
      <c r="AC73" s="35" t="n"/>
      <c r="AD73">
        <f>IF(G73&gt;=2100,0,IF(C73="G",1,0))</f>
        <v/>
      </c>
      <c r="AE73">
        <f>IF(G73&gt;=5500,0,IF(C73="G",1,0))</f>
        <v/>
      </c>
      <c r="AF73">
        <f>IF(G73&gt;=2100,1,0)</f>
        <v/>
      </c>
      <c r="AG73">
        <f>IF(G73&gt;=5500,1,0)</f>
        <v/>
      </c>
      <c r="AH73">
        <f>IF(C73="G",0,AH72+1)</f>
        <v/>
      </c>
      <c r="AI73">
        <f>IF(C73="G",AI72+1,AI72)</f>
        <v/>
      </c>
      <c r="AJ73">
        <f>IF(AJ72="&gt;1000",IF(AF73&gt;0,IF(A73&lt;&gt;"",A73,A72),"&gt;1000"),AJ72)</f>
        <v/>
      </c>
      <c r="AK73">
        <f>IF(AK72="&gt;1000",IF(AG73&gt;0,IF(A73&lt;&gt;"",A73,A72),"&gt;1000"),AK72)</f>
        <v/>
      </c>
      <c r="AL73">
        <f>IF(AL72="&gt;1000",IF(L73&gt;=3500,IF(A73&lt;&gt;"",A73,A72),"&gt;1000"),AL72)</f>
        <v/>
      </c>
    </row>
    <row r="74">
      <c r="A74" s="59">
        <f>IF(B74="","",COUNT($B$32:B74))</f>
        <v/>
      </c>
      <c r="B74" s="58">
        <f>IF(C74&lt;&gt;"G",SUM(B73,1),"")</f>
        <v/>
      </c>
      <c r="C74" s="24">
        <f>IF(O74="",IF(AH73&gt;=$E$22,"G",IF(RAND()&lt;$F$22,"W","L")),O74)</f>
        <v/>
      </c>
      <c r="D74" s="58">
        <f>IF(M74="",IF(G73&lt;5500,G73,5500),M74)</f>
        <v/>
      </c>
      <c r="E74" s="58">
        <f>_xlfn.IFS(C73="W",E73+1,C73="L",0,C73="G",E73)</f>
        <v/>
      </c>
      <c r="F74" s="59">
        <f>_xlfn.IFS(C74="W",_xlfn.IFS(E74=0,LOOKUP(D74,$D$2:$D$17,$F$2:$F$17),E74=1,LOOKUP(D74,$D$2:$D$17,$G$2:$G$17),E74=2,LOOKUP(D74,$D$2:$D$17,$H$2:$H$17),E74=3,LOOKUP(D74,$D$2:$D$17,$I$2:$I$17),E74&gt;=4,LOOKUP(D74,$D$2:$D$17,$J$2:$J$17)),C74="L",LOOKUP(D74,$D$2:$D$17,$E$2:$E$17),C74="G",IF(OR(B73&lt;3,B73=""),0,LOOKUP(D74,$D$2:$D$17,$K$2:$K$17)))</f>
        <v/>
      </c>
      <c r="G74" s="59">
        <f>_xlfn.IFS(F74+D74&lt;0,0,F74+D74&gt;5500,5500,TRUE,F74+D74)</f>
        <v/>
      </c>
      <c r="H74" s="40">
        <f>LOOKUP(G74,$D$2:$D$17,$A$2:$A$17)</f>
        <v/>
      </c>
      <c r="I74" s="58">
        <f>IF(C74="W",1+I73,I73)</f>
        <v/>
      </c>
      <c r="J74" s="58">
        <f>IF(C74="L",1+J73,J73)</f>
        <v/>
      </c>
      <c r="K74" s="25">
        <f>I74/(J74+I74)</f>
        <v/>
      </c>
      <c r="L74" s="44">
        <f>IF(F74&gt;0,F74+L73,L73)</f>
        <v/>
      </c>
      <c r="M74" s="23" t="n"/>
      <c r="N74" s="58">
        <f>IF(M74="","",M74-G73)</f>
        <v/>
      </c>
      <c r="O74" s="58" t="n"/>
      <c r="P74" s="27">
        <f>IF(AI74&gt;AI73,$G$22+(7*AI74),"")</f>
        <v/>
      </c>
      <c r="R74" s="58" t="n"/>
      <c r="S74" s="58" t="n"/>
      <c r="T74" s="58" t="n"/>
      <c r="U74" s="58" t="n"/>
      <c r="V74" s="58" t="n"/>
      <c r="W74" s="53" t="n"/>
      <c r="X74" s="57" t="n"/>
      <c r="Y74" s="49">
        <f>_xlfn.IFS(R74 = "","",V74&gt;0,T74/V74,TRUE,T74/1)</f>
        <v/>
      </c>
      <c r="Z74" s="49">
        <f>_xlfn.IFS(R74 = "","",V74&gt;0,(T74+U74)/V74,TRUE,(T74+U74)/1)</f>
        <v/>
      </c>
      <c r="AA74" s="58" t="n"/>
      <c r="AC74" s="35" t="n"/>
      <c r="AD74">
        <f>IF(G74&gt;=2100,0,IF(C74="G",1,0))</f>
        <v/>
      </c>
      <c r="AE74">
        <f>IF(G74&gt;=5500,0,IF(C74="G",1,0))</f>
        <v/>
      </c>
      <c r="AF74">
        <f>IF(G74&gt;=2100,1,0)</f>
        <v/>
      </c>
      <c r="AG74">
        <f>IF(G74&gt;=5500,1,0)</f>
        <v/>
      </c>
      <c r="AH74">
        <f>IF(C74="G",0,AH73+1)</f>
        <v/>
      </c>
      <c r="AI74">
        <f>IF(C74="G",AI73+1,AI73)</f>
        <v/>
      </c>
      <c r="AJ74">
        <f>IF(AJ73="&gt;1000",IF(AF74&gt;0,IF(A74&lt;&gt;"",A74,A73),"&gt;1000"),AJ73)</f>
        <v/>
      </c>
      <c r="AK74">
        <f>IF(AK73="&gt;1000",IF(AG74&gt;0,IF(A74&lt;&gt;"",A74,A73),"&gt;1000"),AK73)</f>
        <v/>
      </c>
      <c r="AL74">
        <f>IF(AL73="&gt;1000",IF(L74&gt;=3500,IF(A74&lt;&gt;"",A74,A73),"&gt;1000"),AL73)</f>
        <v/>
      </c>
    </row>
    <row r="75">
      <c r="A75" s="59">
        <f>IF(B75="","",COUNT($B$32:B75))</f>
        <v/>
      </c>
      <c r="B75" s="58">
        <f>IF(C75&lt;&gt;"G",SUM(B74,1),"")</f>
        <v/>
      </c>
      <c r="C75" s="24">
        <f>IF(O75="",IF(AH74&gt;=$E$22,"G",IF(RAND()&lt;$F$22,"W","L")),O75)</f>
        <v/>
      </c>
      <c r="D75" s="58">
        <f>IF(M75="",IF(G74&lt;5500,G74,5500),M75)</f>
        <v/>
      </c>
      <c r="E75" s="58">
        <f>_xlfn.IFS(C74="W",E74+1,C74="L",0,C74="G",E74)</f>
        <v/>
      </c>
      <c r="F75" s="59">
        <f>_xlfn.IFS(C75="W",_xlfn.IFS(E75=0,LOOKUP(D75,$D$2:$D$17,$F$2:$F$17),E75=1,LOOKUP(D75,$D$2:$D$17,$G$2:$G$17),E75=2,LOOKUP(D75,$D$2:$D$17,$H$2:$H$17),E75=3,LOOKUP(D75,$D$2:$D$17,$I$2:$I$17),E75&gt;=4,LOOKUP(D75,$D$2:$D$17,$J$2:$J$17)),C75="L",LOOKUP(D75,$D$2:$D$17,$E$2:$E$17),C75="G",IF(OR(B74&lt;3,B74=""),0,LOOKUP(D75,$D$2:$D$17,$K$2:$K$17)))</f>
        <v/>
      </c>
      <c r="G75" s="59">
        <f>_xlfn.IFS(F75+D75&lt;0,0,F75+D75&gt;5500,5500,TRUE,F75+D75)</f>
        <v/>
      </c>
      <c r="H75" s="40">
        <f>LOOKUP(G75,$D$2:$D$17,$A$2:$A$17)</f>
        <v/>
      </c>
      <c r="I75" s="58">
        <f>IF(C75="W",1+I74,I74)</f>
        <v/>
      </c>
      <c r="J75" s="58">
        <f>IF(C75="L",1+J74,J74)</f>
        <v/>
      </c>
      <c r="K75" s="25">
        <f>I75/(J75+I75)</f>
        <v/>
      </c>
      <c r="L75" s="44">
        <f>IF(F75&gt;0,F75+L74,L74)</f>
        <v/>
      </c>
      <c r="M75" s="23" t="n"/>
      <c r="N75" s="58">
        <f>IF(M75="","",M75-G74)</f>
        <v/>
      </c>
      <c r="O75" s="58" t="n"/>
      <c r="P75" s="27">
        <f>IF(AI75&gt;AI74,$G$22+(7*AI75),"")</f>
        <v/>
      </c>
      <c r="R75" s="58" t="n"/>
      <c r="S75" s="58" t="n"/>
      <c r="T75" s="58" t="n"/>
      <c r="U75" s="58" t="n"/>
      <c r="V75" s="58" t="n"/>
      <c r="W75" s="53" t="n"/>
      <c r="X75" s="57" t="n"/>
      <c r="Y75" s="49">
        <f>_xlfn.IFS(R75 = "","",V75&gt;0,T75/V75,TRUE,T75/1)</f>
        <v/>
      </c>
      <c r="Z75" s="49">
        <f>_xlfn.IFS(R75 = "","",V75&gt;0,(T75+U75)/V75,TRUE,(T75+U75)/1)</f>
        <v/>
      </c>
      <c r="AA75" s="58" t="n"/>
      <c r="AC75" s="35" t="n"/>
      <c r="AD75">
        <f>IF(G75&gt;=2100,0,IF(C75="G",1,0))</f>
        <v/>
      </c>
      <c r="AE75">
        <f>IF(G75&gt;=5500,0,IF(C75="G",1,0))</f>
        <v/>
      </c>
      <c r="AF75">
        <f>IF(G75&gt;=2100,1,0)</f>
        <v/>
      </c>
      <c r="AG75">
        <f>IF(G75&gt;=5500,1,0)</f>
        <v/>
      </c>
      <c r="AH75">
        <f>IF(C75="G",0,AH74+1)</f>
        <v/>
      </c>
      <c r="AI75">
        <f>IF(C75="G",AI74+1,AI74)</f>
        <v/>
      </c>
      <c r="AJ75">
        <f>IF(AJ74="&gt;1000",IF(AF75&gt;0,IF(A75&lt;&gt;"",A75,A74),"&gt;1000"),AJ74)</f>
        <v/>
      </c>
      <c r="AK75">
        <f>IF(AK74="&gt;1000",IF(AG75&gt;0,IF(A75&lt;&gt;"",A75,A74),"&gt;1000"),AK74)</f>
        <v/>
      </c>
      <c r="AL75">
        <f>IF(AL74="&gt;1000",IF(L75&gt;=3500,IF(A75&lt;&gt;"",A75,A74),"&gt;1000"),AL74)</f>
        <v/>
      </c>
    </row>
    <row r="76">
      <c r="A76" s="59">
        <f>IF(B76="","",COUNT($B$32:B76))</f>
        <v/>
      </c>
      <c r="B76" s="58">
        <f>IF(C76&lt;&gt;"G",SUM(B75,1),"")</f>
        <v/>
      </c>
      <c r="C76" s="24">
        <f>IF(O76="",IF(AH75&gt;=$E$22,"G",IF(RAND()&lt;$F$22,"W","L")),O76)</f>
        <v/>
      </c>
      <c r="D76" s="58">
        <f>IF(M76="",IF(G75&lt;5500,G75,5500),M76)</f>
        <v/>
      </c>
      <c r="E76" s="58">
        <f>_xlfn.IFS(C75="W",E75+1,C75="L",0,C75="G",E75)</f>
        <v/>
      </c>
      <c r="F76" s="59">
        <f>_xlfn.IFS(C76="W",_xlfn.IFS(E76=0,LOOKUP(D76,$D$2:$D$17,$F$2:$F$17),E76=1,LOOKUP(D76,$D$2:$D$17,$G$2:$G$17),E76=2,LOOKUP(D76,$D$2:$D$17,$H$2:$H$17),E76=3,LOOKUP(D76,$D$2:$D$17,$I$2:$I$17),E76&gt;=4,LOOKUP(D76,$D$2:$D$17,$J$2:$J$17)),C76="L",LOOKUP(D76,$D$2:$D$17,$E$2:$E$17),C76="G",IF(OR(B75&lt;3,B75=""),0,LOOKUP(D76,$D$2:$D$17,$K$2:$K$17)))</f>
        <v/>
      </c>
      <c r="G76" s="59">
        <f>_xlfn.IFS(F76+D76&lt;0,0,F76+D76&gt;5500,5500,TRUE,F76+D76)</f>
        <v/>
      </c>
      <c r="H76" s="40">
        <f>LOOKUP(G76,$D$2:$D$17,$A$2:$A$17)</f>
        <v/>
      </c>
      <c r="I76" s="58">
        <f>IF(C76="W",1+I75,I75)</f>
        <v/>
      </c>
      <c r="J76" s="58">
        <f>IF(C76="L",1+J75,J75)</f>
        <v/>
      </c>
      <c r="K76" s="25">
        <f>I76/(J76+I76)</f>
        <v/>
      </c>
      <c r="L76" s="44">
        <f>IF(F76&gt;0,F76+L75,L75)</f>
        <v/>
      </c>
      <c r="M76" s="23" t="n"/>
      <c r="N76" s="58">
        <f>IF(M76="","",M76-G75)</f>
        <v/>
      </c>
      <c r="O76" s="58" t="n"/>
      <c r="P76" s="27">
        <f>IF(AI76&gt;AI75,$G$22+(7*AI76),"")</f>
        <v/>
      </c>
      <c r="R76" s="58" t="n"/>
      <c r="S76" s="58" t="n"/>
      <c r="T76" s="58" t="n"/>
      <c r="U76" s="58" t="n"/>
      <c r="V76" s="58" t="n"/>
      <c r="W76" s="53" t="n"/>
      <c r="X76" s="57" t="n"/>
      <c r="Y76" s="49">
        <f>_xlfn.IFS(R76 = "","",V76&gt;0,T76/V76,TRUE,T76/1)</f>
        <v/>
      </c>
      <c r="Z76" s="49">
        <f>_xlfn.IFS(R76 = "","",V76&gt;0,(T76+U76)/V76,TRUE,(T76+U76)/1)</f>
        <v/>
      </c>
      <c r="AA76" s="58" t="n"/>
      <c r="AC76" s="35" t="n"/>
      <c r="AD76">
        <f>IF(G76&gt;=2100,0,IF(C76="G",1,0))</f>
        <v/>
      </c>
      <c r="AE76">
        <f>IF(G76&gt;=5500,0,IF(C76="G",1,0))</f>
        <v/>
      </c>
      <c r="AF76">
        <f>IF(G76&gt;=2100,1,0)</f>
        <v/>
      </c>
      <c r="AG76">
        <f>IF(G76&gt;=5500,1,0)</f>
        <v/>
      </c>
      <c r="AH76">
        <f>IF(C76="G",0,AH75+1)</f>
        <v/>
      </c>
      <c r="AI76">
        <f>IF(C76="G",AI75+1,AI75)</f>
        <v/>
      </c>
      <c r="AJ76">
        <f>IF(AJ75="&gt;1000",IF(AF76&gt;0,IF(A76&lt;&gt;"",A76,A75),"&gt;1000"),AJ75)</f>
        <v/>
      </c>
      <c r="AK76">
        <f>IF(AK75="&gt;1000",IF(AG76&gt;0,IF(A76&lt;&gt;"",A76,A75),"&gt;1000"),AK75)</f>
        <v/>
      </c>
      <c r="AL76">
        <f>IF(AL75="&gt;1000",IF(L76&gt;=3500,IF(A76&lt;&gt;"",A76,A75),"&gt;1000"),AL75)</f>
        <v/>
      </c>
    </row>
    <row r="77">
      <c r="A77" s="59">
        <f>IF(B77="","",COUNT($B$32:B77))</f>
        <v/>
      </c>
      <c r="B77" s="58">
        <f>IF(C77&lt;&gt;"G",SUM(B76,1),"")</f>
        <v/>
      </c>
      <c r="C77" s="24">
        <f>IF(O77="",IF(AH76&gt;=$E$22,"G",IF(RAND()&lt;$F$22,"W","L")),O77)</f>
        <v/>
      </c>
      <c r="D77" s="58">
        <f>IF(M77="",IF(G76&lt;5500,G76,5500),M77)</f>
        <v/>
      </c>
      <c r="E77" s="58">
        <f>_xlfn.IFS(C76="W",E76+1,C76="L",0,C76="G",E76)</f>
        <v/>
      </c>
      <c r="F77" s="59">
        <f>_xlfn.IFS(C77="W",_xlfn.IFS(E77=0,LOOKUP(D77,$D$2:$D$17,$F$2:$F$17),E77=1,LOOKUP(D77,$D$2:$D$17,$G$2:$G$17),E77=2,LOOKUP(D77,$D$2:$D$17,$H$2:$H$17),E77=3,LOOKUP(D77,$D$2:$D$17,$I$2:$I$17),E77&gt;=4,LOOKUP(D77,$D$2:$D$17,$J$2:$J$17)),C77="L",LOOKUP(D77,$D$2:$D$17,$E$2:$E$17),C77="G",IF(OR(B76&lt;3,B76=""),0,LOOKUP(D77,$D$2:$D$17,$K$2:$K$17)))</f>
        <v/>
      </c>
      <c r="G77" s="59">
        <f>_xlfn.IFS(F77+D77&lt;0,0,F77+D77&gt;5500,5500,TRUE,F77+D77)</f>
        <v/>
      </c>
      <c r="H77" s="40">
        <f>LOOKUP(G77,$D$2:$D$17,$A$2:$A$17)</f>
        <v/>
      </c>
      <c r="I77" s="58">
        <f>IF(C77="W",1+I76,I76)</f>
        <v/>
      </c>
      <c r="J77" s="58">
        <f>IF(C77="L",1+J76,J76)</f>
        <v/>
      </c>
      <c r="K77" s="25">
        <f>I77/(J77+I77)</f>
        <v/>
      </c>
      <c r="L77" s="44">
        <f>IF(F77&gt;0,F77+L76,L76)</f>
        <v/>
      </c>
      <c r="M77" s="23" t="n"/>
      <c r="N77" s="58">
        <f>IF(M77="","",M77-G76)</f>
        <v/>
      </c>
      <c r="O77" s="58" t="n"/>
      <c r="P77" s="27">
        <f>IF(AI77&gt;AI76,$G$22+(7*AI77),"")</f>
        <v/>
      </c>
      <c r="R77" s="58" t="n"/>
      <c r="S77" s="58" t="n"/>
      <c r="T77" s="58" t="n"/>
      <c r="U77" s="58" t="n"/>
      <c r="V77" s="58" t="n"/>
      <c r="W77" s="53" t="n"/>
      <c r="X77" s="57" t="n"/>
      <c r="Y77" s="49">
        <f>_xlfn.IFS(R77 = "","",V77&gt;0,T77/V77,TRUE,T77/1)</f>
        <v/>
      </c>
      <c r="Z77" s="49">
        <f>_xlfn.IFS(R77 = "","",V77&gt;0,(T77+U77)/V77,TRUE,(T77+U77)/1)</f>
        <v/>
      </c>
      <c r="AA77" s="58" t="n"/>
      <c r="AC77" s="35" t="n"/>
      <c r="AD77">
        <f>IF(G77&gt;=2100,0,IF(C77="G",1,0))</f>
        <v/>
      </c>
      <c r="AE77">
        <f>IF(G77&gt;=5500,0,IF(C77="G",1,0))</f>
        <v/>
      </c>
      <c r="AF77">
        <f>IF(G77&gt;=2100,1,0)</f>
        <v/>
      </c>
      <c r="AG77">
        <f>IF(G77&gt;=5500,1,0)</f>
        <v/>
      </c>
      <c r="AH77">
        <f>IF(C77="G",0,AH76+1)</f>
        <v/>
      </c>
      <c r="AI77">
        <f>IF(C77="G",AI76+1,AI76)</f>
        <v/>
      </c>
      <c r="AJ77">
        <f>IF(AJ76="&gt;1000",IF(AF77&gt;0,IF(A77&lt;&gt;"",A77,A76),"&gt;1000"),AJ76)</f>
        <v/>
      </c>
      <c r="AK77">
        <f>IF(AK76="&gt;1000",IF(AG77&gt;0,IF(A77&lt;&gt;"",A77,A76),"&gt;1000"),AK76)</f>
        <v/>
      </c>
      <c r="AL77">
        <f>IF(AL76="&gt;1000",IF(L77&gt;=3500,IF(A77&lt;&gt;"",A77,A76),"&gt;1000"),AL76)</f>
        <v/>
      </c>
    </row>
    <row r="78">
      <c r="A78" s="59">
        <f>IF(B78="","",COUNT($B$32:B78))</f>
        <v/>
      </c>
      <c r="B78" s="58">
        <f>IF(C78&lt;&gt;"G",SUM(B77,1),"")</f>
        <v/>
      </c>
      <c r="C78" s="24">
        <f>IF(O78="",IF(AH77&gt;=$E$22,"G",IF(RAND()&lt;$F$22,"W","L")),O78)</f>
        <v/>
      </c>
      <c r="D78" s="58">
        <f>IF(M78="",IF(G77&lt;5500,G77,5500),M78)</f>
        <v/>
      </c>
      <c r="E78" s="58">
        <f>_xlfn.IFS(C77="W",E77+1,C77="L",0,C77="G",E77)</f>
        <v/>
      </c>
      <c r="F78" s="59">
        <f>_xlfn.IFS(C78="W",_xlfn.IFS(E78=0,LOOKUP(D78,$D$2:$D$17,$F$2:$F$17),E78=1,LOOKUP(D78,$D$2:$D$17,$G$2:$G$17),E78=2,LOOKUP(D78,$D$2:$D$17,$H$2:$H$17),E78=3,LOOKUP(D78,$D$2:$D$17,$I$2:$I$17),E78&gt;=4,LOOKUP(D78,$D$2:$D$17,$J$2:$J$17)),C78="L",LOOKUP(D78,$D$2:$D$17,$E$2:$E$17),C78="G",IF(OR(B77&lt;3,B77=""),0,LOOKUP(D78,$D$2:$D$17,$K$2:$K$17)))</f>
        <v/>
      </c>
      <c r="G78" s="59">
        <f>_xlfn.IFS(F78+D78&lt;0,0,F78+D78&gt;5500,5500,TRUE,F78+D78)</f>
        <v/>
      </c>
      <c r="H78" s="40">
        <f>LOOKUP(G78,$D$2:$D$17,$A$2:$A$17)</f>
        <v/>
      </c>
      <c r="I78" s="58">
        <f>IF(C78="W",1+I77,I77)</f>
        <v/>
      </c>
      <c r="J78" s="58">
        <f>IF(C78="L",1+J77,J77)</f>
        <v/>
      </c>
      <c r="K78" s="25">
        <f>I78/(J78+I78)</f>
        <v/>
      </c>
      <c r="L78" s="44">
        <f>IF(F78&gt;0,F78+L77,L77)</f>
        <v/>
      </c>
      <c r="M78" s="23" t="n"/>
      <c r="N78" s="58">
        <f>IF(M78="","",M78-G77)</f>
        <v/>
      </c>
      <c r="O78" s="58" t="n"/>
      <c r="P78" s="27">
        <f>IF(AI78&gt;AI77,$G$22+(7*AI78),"")</f>
        <v/>
      </c>
      <c r="R78" s="58" t="n"/>
      <c r="S78" s="58" t="n"/>
      <c r="T78" s="58" t="n"/>
      <c r="U78" s="58" t="n"/>
      <c r="V78" s="58" t="n"/>
      <c r="W78" s="53" t="n"/>
      <c r="X78" s="57" t="n"/>
      <c r="Y78" s="49">
        <f>_xlfn.IFS(R78 = "","",V78&gt;0,T78/V78,TRUE,T78/1)</f>
        <v/>
      </c>
      <c r="Z78" s="49">
        <f>_xlfn.IFS(R78 = "","",V78&gt;0,(T78+U78)/V78,TRUE,(T78+U78)/1)</f>
        <v/>
      </c>
      <c r="AA78" s="58" t="n"/>
      <c r="AC78" s="35" t="n"/>
      <c r="AD78">
        <f>IF(G78&gt;=2100,0,IF(C78="G",1,0))</f>
        <v/>
      </c>
      <c r="AE78">
        <f>IF(G78&gt;=5500,0,IF(C78="G",1,0))</f>
        <v/>
      </c>
      <c r="AF78">
        <f>IF(G78&gt;=2100,1,0)</f>
        <v/>
      </c>
      <c r="AG78">
        <f>IF(G78&gt;=5500,1,0)</f>
        <v/>
      </c>
      <c r="AH78">
        <f>IF(C78="G",0,AH77+1)</f>
        <v/>
      </c>
      <c r="AI78">
        <f>IF(C78="G",AI77+1,AI77)</f>
        <v/>
      </c>
      <c r="AJ78">
        <f>IF(AJ77="&gt;1000",IF(AF78&gt;0,IF(A78&lt;&gt;"",A78,A77),"&gt;1000"),AJ77)</f>
        <v/>
      </c>
      <c r="AK78">
        <f>IF(AK77="&gt;1000",IF(AG78&gt;0,IF(A78&lt;&gt;"",A78,A77),"&gt;1000"),AK77)</f>
        <v/>
      </c>
      <c r="AL78">
        <f>IF(AL77="&gt;1000",IF(L78&gt;=3500,IF(A78&lt;&gt;"",A78,A77),"&gt;1000"),AL77)</f>
        <v/>
      </c>
    </row>
    <row r="79">
      <c r="A79" s="59">
        <f>IF(B79="","",COUNT($B$32:B79))</f>
        <v/>
      </c>
      <c r="B79" s="58">
        <f>IF(C79&lt;&gt;"G",SUM(B78,1),"")</f>
        <v/>
      </c>
      <c r="C79" s="24">
        <f>IF(O79="",IF(AH78&gt;=$E$22,"G",IF(RAND()&lt;$F$22,"W","L")),O79)</f>
        <v/>
      </c>
      <c r="D79" s="58">
        <f>IF(M79="",IF(G78&lt;5500,G78,5500),M79)</f>
        <v/>
      </c>
      <c r="E79" s="58">
        <f>_xlfn.IFS(C78="W",E78+1,C78="L",0,C78="G",E78)</f>
        <v/>
      </c>
      <c r="F79" s="59">
        <f>_xlfn.IFS(C79="W",_xlfn.IFS(E79=0,LOOKUP(D79,$D$2:$D$17,$F$2:$F$17),E79=1,LOOKUP(D79,$D$2:$D$17,$G$2:$G$17),E79=2,LOOKUP(D79,$D$2:$D$17,$H$2:$H$17),E79=3,LOOKUP(D79,$D$2:$D$17,$I$2:$I$17),E79&gt;=4,LOOKUP(D79,$D$2:$D$17,$J$2:$J$17)),C79="L",LOOKUP(D79,$D$2:$D$17,$E$2:$E$17),C79="G",IF(OR(B78&lt;3,B78=""),0,LOOKUP(D79,$D$2:$D$17,$K$2:$K$17)))</f>
        <v/>
      </c>
      <c r="G79" s="59">
        <f>_xlfn.IFS(F79+D79&lt;0,0,F79+D79&gt;5500,5500,TRUE,F79+D79)</f>
        <v/>
      </c>
      <c r="H79" s="40">
        <f>LOOKUP(G79,$D$2:$D$17,$A$2:$A$17)</f>
        <v/>
      </c>
      <c r="I79" s="58">
        <f>IF(C79="W",1+I78,I78)</f>
        <v/>
      </c>
      <c r="J79" s="58">
        <f>IF(C79="L",1+J78,J78)</f>
        <v/>
      </c>
      <c r="K79" s="25">
        <f>I79/(J79+I79)</f>
        <v/>
      </c>
      <c r="L79" s="44">
        <f>IF(F79&gt;0,F79+L78,L78)</f>
        <v/>
      </c>
      <c r="M79" s="23" t="n"/>
      <c r="N79" s="58">
        <f>IF(M79="","",M79-G78)</f>
        <v/>
      </c>
      <c r="O79" s="58" t="n"/>
      <c r="P79" s="27">
        <f>IF(AI79&gt;AI78,$G$22+(7*AI79),"")</f>
        <v/>
      </c>
      <c r="R79" s="58" t="n"/>
      <c r="S79" s="58" t="n"/>
      <c r="T79" s="58" t="n"/>
      <c r="U79" s="58" t="n"/>
      <c r="V79" s="58" t="n"/>
      <c r="W79" s="53" t="n"/>
      <c r="X79" s="57" t="n"/>
      <c r="Y79" s="49">
        <f>_xlfn.IFS(R79 = "","",V79&gt;0,T79/V79,TRUE,T79/1)</f>
        <v/>
      </c>
      <c r="Z79" s="49">
        <f>_xlfn.IFS(R79 = "","",V79&gt;0,(T79+U79)/V79,TRUE,(T79+U79)/1)</f>
        <v/>
      </c>
      <c r="AA79" s="58" t="n"/>
      <c r="AC79" s="35" t="n"/>
      <c r="AD79">
        <f>IF(G79&gt;=2100,0,IF(C79="G",1,0))</f>
        <v/>
      </c>
      <c r="AE79">
        <f>IF(G79&gt;=5500,0,IF(C79="G",1,0))</f>
        <v/>
      </c>
      <c r="AF79">
        <f>IF(G79&gt;=2100,1,0)</f>
        <v/>
      </c>
      <c r="AG79">
        <f>IF(G79&gt;=5500,1,0)</f>
        <v/>
      </c>
      <c r="AH79">
        <f>IF(C79="G",0,AH78+1)</f>
        <v/>
      </c>
      <c r="AI79">
        <f>IF(C79="G",AI78+1,AI78)</f>
        <v/>
      </c>
      <c r="AJ79">
        <f>IF(AJ78="&gt;1000",IF(AF79&gt;0,IF(A79&lt;&gt;"",A79,A78),"&gt;1000"),AJ78)</f>
        <v/>
      </c>
      <c r="AK79">
        <f>IF(AK78="&gt;1000",IF(AG79&gt;0,IF(A79&lt;&gt;"",A79,A78),"&gt;1000"),AK78)</f>
        <v/>
      </c>
      <c r="AL79">
        <f>IF(AL78="&gt;1000",IF(L79&gt;=3500,IF(A79&lt;&gt;"",A79,A78),"&gt;1000"),AL78)</f>
        <v/>
      </c>
    </row>
    <row r="80">
      <c r="A80" s="59">
        <f>IF(B80="","",COUNT($B$32:B80))</f>
        <v/>
      </c>
      <c r="B80" s="58">
        <f>IF(C80&lt;&gt;"G",SUM(B79,1),"")</f>
        <v/>
      </c>
      <c r="C80" s="24">
        <f>IF(O80="",IF(AH79&gt;=$E$22,"G",IF(RAND()&lt;$F$22,"W","L")),O80)</f>
        <v/>
      </c>
      <c r="D80" s="58">
        <f>IF(M80="",IF(G79&lt;5500,G79,5500),M80)</f>
        <v/>
      </c>
      <c r="E80" s="58">
        <f>_xlfn.IFS(C79="W",E79+1,C79="L",0,C79="G",E79)</f>
        <v/>
      </c>
      <c r="F80" s="59">
        <f>_xlfn.IFS(C80="W",_xlfn.IFS(E80=0,LOOKUP(D80,$D$2:$D$17,$F$2:$F$17),E80=1,LOOKUP(D80,$D$2:$D$17,$G$2:$G$17),E80=2,LOOKUP(D80,$D$2:$D$17,$H$2:$H$17),E80=3,LOOKUP(D80,$D$2:$D$17,$I$2:$I$17),E80&gt;=4,LOOKUP(D80,$D$2:$D$17,$J$2:$J$17)),C80="L",LOOKUP(D80,$D$2:$D$17,$E$2:$E$17),C80="G",IF(OR(B79&lt;3,B79=""),0,LOOKUP(D80,$D$2:$D$17,$K$2:$K$17)))</f>
        <v/>
      </c>
      <c r="G80" s="59">
        <f>_xlfn.IFS(F80+D80&lt;0,0,F80+D80&gt;5500,5500,TRUE,F80+D80)</f>
        <v/>
      </c>
      <c r="H80" s="40">
        <f>LOOKUP(G80,$D$2:$D$17,$A$2:$A$17)</f>
        <v/>
      </c>
      <c r="I80" s="58">
        <f>IF(C80="W",1+I79,I79)</f>
        <v/>
      </c>
      <c r="J80" s="58">
        <f>IF(C80="L",1+J79,J79)</f>
        <v/>
      </c>
      <c r="K80" s="25">
        <f>I80/(J80+I80)</f>
        <v/>
      </c>
      <c r="L80" s="44">
        <f>IF(F80&gt;0,F80+L79,L79)</f>
        <v/>
      </c>
      <c r="M80" s="23" t="n"/>
      <c r="N80" s="58">
        <f>IF(M80="","",M80-G79)</f>
        <v/>
      </c>
      <c r="O80" s="58" t="n"/>
      <c r="P80" s="27">
        <f>IF(AI80&gt;AI79,$G$22+(7*AI80),"")</f>
        <v/>
      </c>
      <c r="R80" s="58" t="n"/>
      <c r="S80" s="58" t="n"/>
      <c r="T80" s="58" t="n"/>
      <c r="U80" s="58" t="n"/>
      <c r="V80" s="58" t="n"/>
      <c r="W80" s="53" t="n"/>
      <c r="X80" s="57" t="n"/>
      <c r="Y80" s="49">
        <f>_xlfn.IFS(R80 = "","",V80&gt;0,T80/V80,TRUE,T80/1)</f>
        <v/>
      </c>
      <c r="Z80" s="49">
        <f>_xlfn.IFS(R80 = "","",V80&gt;0,(T80+U80)/V80,TRUE,(T80+U80)/1)</f>
        <v/>
      </c>
      <c r="AA80" s="58" t="n"/>
      <c r="AC80" s="35" t="n"/>
      <c r="AD80">
        <f>IF(G80&gt;=2100,0,IF(C80="G",1,0))</f>
        <v/>
      </c>
      <c r="AE80">
        <f>IF(G80&gt;=5500,0,IF(C80="G",1,0))</f>
        <v/>
      </c>
      <c r="AF80">
        <f>IF(G80&gt;=2100,1,0)</f>
        <v/>
      </c>
      <c r="AG80">
        <f>IF(G80&gt;=5500,1,0)</f>
        <v/>
      </c>
      <c r="AH80">
        <f>IF(C80="G",0,AH79+1)</f>
        <v/>
      </c>
      <c r="AI80">
        <f>IF(C80="G",AI79+1,AI79)</f>
        <v/>
      </c>
      <c r="AJ80">
        <f>IF(AJ79="&gt;1000",IF(AF80&gt;0,IF(A80&lt;&gt;"",A80,A79),"&gt;1000"),AJ79)</f>
        <v/>
      </c>
      <c r="AK80">
        <f>IF(AK79="&gt;1000",IF(AG80&gt;0,IF(A80&lt;&gt;"",A80,A79),"&gt;1000"),AK79)</f>
        <v/>
      </c>
      <c r="AL80">
        <f>IF(AL79="&gt;1000",IF(L80&gt;=3500,IF(A80&lt;&gt;"",A80,A79),"&gt;1000"),AL79)</f>
        <v/>
      </c>
    </row>
    <row r="81">
      <c r="A81" s="59">
        <f>IF(B81="","",COUNT($B$32:B81))</f>
        <v/>
      </c>
      <c r="B81" s="58">
        <f>IF(C81&lt;&gt;"G",SUM(B80,1),"")</f>
        <v/>
      </c>
      <c r="C81" s="24">
        <f>IF(O81="",IF(AH80&gt;=$E$22,"G",IF(RAND()&lt;$F$22,"W","L")),O81)</f>
        <v/>
      </c>
      <c r="D81" s="58">
        <f>IF(M81="",IF(G80&lt;5500,G80,5500),M81)</f>
        <v/>
      </c>
      <c r="E81" s="58">
        <f>_xlfn.IFS(C80="W",E80+1,C80="L",0,C80="G",E80)</f>
        <v/>
      </c>
      <c r="F81" s="59">
        <f>_xlfn.IFS(C81="W",_xlfn.IFS(E81=0,LOOKUP(D81,$D$2:$D$17,$F$2:$F$17),E81=1,LOOKUP(D81,$D$2:$D$17,$G$2:$G$17),E81=2,LOOKUP(D81,$D$2:$D$17,$H$2:$H$17),E81=3,LOOKUP(D81,$D$2:$D$17,$I$2:$I$17),E81&gt;=4,LOOKUP(D81,$D$2:$D$17,$J$2:$J$17)),C81="L",LOOKUP(D81,$D$2:$D$17,$E$2:$E$17),C81="G",IF(OR(B80&lt;3,B80=""),0,LOOKUP(D81,$D$2:$D$17,$K$2:$K$17)))</f>
        <v/>
      </c>
      <c r="G81" s="59">
        <f>_xlfn.IFS(F81+D81&lt;0,0,F81+D81&gt;5500,5500,TRUE,F81+D81)</f>
        <v/>
      </c>
      <c r="H81" s="40">
        <f>LOOKUP(G81,$D$2:$D$17,$A$2:$A$17)</f>
        <v/>
      </c>
      <c r="I81" s="58">
        <f>IF(C81="W",1+I80,I80)</f>
        <v/>
      </c>
      <c r="J81" s="58">
        <f>IF(C81="L",1+J80,J80)</f>
        <v/>
      </c>
      <c r="K81" s="25">
        <f>I81/(J81+I81)</f>
        <v/>
      </c>
      <c r="L81" s="44">
        <f>IF(F81&gt;0,F81+L80,L80)</f>
        <v/>
      </c>
      <c r="M81" s="23" t="n"/>
      <c r="N81" s="58">
        <f>IF(M81="","",M81-G80)</f>
        <v/>
      </c>
      <c r="O81" s="58" t="n"/>
      <c r="P81" s="27">
        <f>IF(AI81&gt;AI80,$G$22+(7*AI81),"")</f>
        <v/>
      </c>
      <c r="R81" s="58" t="n"/>
      <c r="S81" s="58" t="n"/>
      <c r="T81" s="58" t="n"/>
      <c r="U81" s="58" t="n"/>
      <c r="V81" s="58" t="n"/>
      <c r="W81" s="53" t="n"/>
      <c r="X81" s="57" t="n"/>
      <c r="Y81" s="49">
        <f>_xlfn.IFS(R81 = "","",V81&gt;0,T81/V81,TRUE,T81/1)</f>
        <v/>
      </c>
      <c r="Z81" s="49">
        <f>_xlfn.IFS(R81 = "","",V81&gt;0,(T81+U81)/V81,TRUE,(T81+U81)/1)</f>
        <v/>
      </c>
      <c r="AA81" s="58" t="n"/>
      <c r="AC81" s="35" t="n"/>
      <c r="AD81">
        <f>IF(G81&gt;=2100,0,IF(C81="G",1,0))</f>
        <v/>
      </c>
      <c r="AE81">
        <f>IF(G81&gt;=5500,0,IF(C81="G",1,0))</f>
        <v/>
      </c>
      <c r="AF81">
        <f>IF(G81&gt;=2100,1,0)</f>
        <v/>
      </c>
      <c r="AG81">
        <f>IF(G81&gt;=5500,1,0)</f>
        <v/>
      </c>
      <c r="AH81">
        <f>IF(C81="G",0,AH80+1)</f>
        <v/>
      </c>
      <c r="AI81">
        <f>IF(C81="G",AI80+1,AI80)</f>
        <v/>
      </c>
      <c r="AJ81">
        <f>IF(AJ80="&gt;1000",IF(AF81&gt;0,IF(A81&lt;&gt;"",A81,A80),"&gt;1000"),AJ80)</f>
        <v/>
      </c>
      <c r="AK81">
        <f>IF(AK80="&gt;1000",IF(AG81&gt;0,IF(A81&lt;&gt;"",A81,A80),"&gt;1000"),AK80)</f>
        <v/>
      </c>
      <c r="AL81">
        <f>IF(AL80="&gt;1000",IF(L81&gt;=3500,IF(A81&lt;&gt;"",A81,A80),"&gt;1000"),AL80)</f>
        <v/>
      </c>
    </row>
    <row r="82">
      <c r="A82" s="59">
        <f>IF(B82="","",COUNT($B$32:B82))</f>
        <v/>
      </c>
      <c r="B82" s="58">
        <f>IF(C82&lt;&gt;"G",SUM(B81,1),"")</f>
        <v/>
      </c>
      <c r="C82" s="24">
        <f>IF(O82="",IF(AH81&gt;=$E$22,"G",IF(RAND()&lt;$F$22,"W","L")),O82)</f>
        <v/>
      </c>
      <c r="D82" s="58">
        <f>IF(M82="",IF(G81&lt;5500,G81,5500),M82)</f>
        <v/>
      </c>
      <c r="E82" s="58">
        <f>_xlfn.IFS(C81="W",E81+1,C81="L",0,C81="G",E81)</f>
        <v/>
      </c>
      <c r="F82" s="59">
        <f>_xlfn.IFS(C82="W",_xlfn.IFS(E82=0,LOOKUP(D82,$D$2:$D$17,$F$2:$F$17),E82=1,LOOKUP(D82,$D$2:$D$17,$G$2:$G$17),E82=2,LOOKUP(D82,$D$2:$D$17,$H$2:$H$17),E82=3,LOOKUP(D82,$D$2:$D$17,$I$2:$I$17),E82&gt;=4,LOOKUP(D82,$D$2:$D$17,$J$2:$J$17)),C82="L",LOOKUP(D82,$D$2:$D$17,$E$2:$E$17),C82="G",IF(OR(B81&lt;3,B81=""),0,LOOKUP(D82,$D$2:$D$17,$K$2:$K$17)))</f>
        <v/>
      </c>
      <c r="G82" s="59">
        <f>_xlfn.IFS(F82+D82&lt;0,0,F82+D82&gt;5500,5500,TRUE,F82+D82)</f>
        <v/>
      </c>
      <c r="H82" s="40">
        <f>LOOKUP(G82,$D$2:$D$17,$A$2:$A$17)</f>
        <v/>
      </c>
      <c r="I82" s="58">
        <f>IF(C82="W",1+I81,I81)</f>
        <v/>
      </c>
      <c r="J82" s="58">
        <f>IF(C82="L",1+J81,J81)</f>
        <v/>
      </c>
      <c r="K82" s="25">
        <f>I82/(J82+I82)</f>
        <v/>
      </c>
      <c r="L82" s="44">
        <f>IF(F82&gt;0,F82+L81,L81)</f>
        <v/>
      </c>
      <c r="M82" s="23" t="n"/>
      <c r="N82" s="58">
        <f>IF(M82="","",M82-G81)</f>
        <v/>
      </c>
      <c r="O82" s="58" t="n"/>
      <c r="P82" s="27">
        <f>IF(AI82&gt;AI81,$G$22+(7*AI82),"")</f>
        <v/>
      </c>
      <c r="R82" s="58" t="n"/>
      <c r="S82" s="58" t="n"/>
      <c r="T82" s="58" t="n"/>
      <c r="U82" s="58" t="n"/>
      <c r="V82" s="58" t="n"/>
      <c r="W82" s="53" t="n"/>
      <c r="X82" s="57" t="n"/>
      <c r="Y82" s="49">
        <f>_xlfn.IFS(R82 = "","",V82&gt;0,T82/V82,TRUE,T82/1)</f>
        <v/>
      </c>
      <c r="Z82" s="49">
        <f>_xlfn.IFS(R82 = "","",V82&gt;0,(T82+U82)/V82,TRUE,(T82+U82)/1)</f>
        <v/>
      </c>
      <c r="AA82" s="58" t="n"/>
      <c r="AC82" s="35" t="n"/>
      <c r="AD82">
        <f>IF(G82&gt;=2100,0,IF(C82="G",1,0))</f>
        <v/>
      </c>
      <c r="AE82">
        <f>IF(G82&gt;=5500,0,IF(C82="G",1,0))</f>
        <v/>
      </c>
      <c r="AF82">
        <f>IF(G82&gt;=2100,1,0)</f>
        <v/>
      </c>
      <c r="AG82">
        <f>IF(G82&gt;=5500,1,0)</f>
        <v/>
      </c>
      <c r="AH82">
        <f>IF(C82="G",0,AH81+1)</f>
        <v/>
      </c>
      <c r="AI82">
        <f>IF(C82="G",AI81+1,AI81)</f>
        <v/>
      </c>
      <c r="AJ82">
        <f>IF(AJ81="&gt;1000",IF(AF82&gt;0,IF(A82&lt;&gt;"",A82,A81),"&gt;1000"),AJ81)</f>
        <v/>
      </c>
      <c r="AK82">
        <f>IF(AK81="&gt;1000",IF(AG82&gt;0,IF(A82&lt;&gt;"",A82,A81),"&gt;1000"),AK81)</f>
        <v/>
      </c>
      <c r="AL82">
        <f>IF(AL81="&gt;1000",IF(L82&gt;=3500,IF(A82&lt;&gt;"",A82,A81),"&gt;1000"),AL81)</f>
        <v/>
      </c>
    </row>
    <row r="83">
      <c r="A83" s="59">
        <f>IF(B83="","",COUNT($B$32:B83))</f>
        <v/>
      </c>
      <c r="B83" s="58">
        <f>IF(C83&lt;&gt;"G",SUM(B82,1),"")</f>
        <v/>
      </c>
      <c r="C83" s="24">
        <f>IF(O83="",IF(AH82&gt;=$E$22,"G",IF(RAND()&lt;$F$22,"W","L")),O83)</f>
        <v/>
      </c>
      <c r="D83" s="58">
        <f>IF(M83="",IF(G82&lt;5500,G82,5500),M83)</f>
        <v/>
      </c>
      <c r="E83" s="58">
        <f>_xlfn.IFS(C82="W",E82+1,C82="L",0,C82="G",E82)</f>
        <v/>
      </c>
      <c r="F83" s="59">
        <f>_xlfn.IFS(C83="W",_xlfn.IFS(E83=0,LOOKUP(D83,$D$2:$D$17,$F$2:$F$17),E83=1,LOOKUP(D83,$D$2:$D$17,$G$2:$G$17),E83=2,LOOKUP(D83,$D$2:$D$17,$H$2:$H$17),E83=3,LOOKUP(D83,$D$2:$D$17,$I$2:$I$17),E83&gt;=4,LOOKUP(D83,$D$2:$D$17,$J$2:$J$17)),C83="L",LOOKUP(D83,$D$2:$D$17,$E$2:$E$17),C83="G",IF(OR(B82&lt;3,B82=""),0,LOOKUP(D83,$D$2:$D$17,$K$2:$K$17)))</f>
        <v/>
      </c>
      <c r="G83" s="59">
        <f>_xlfn.IFS(F83+D83&lt;0,0,F83+D83&gt;5500,5500,TRUE,F83+D83)</f>
        <v/>
      </c>
      <c r="H83" s="40">
        <f>LOOKUP(G83,$D$2:$D$17,$A$2:$A$17)</f>
        <v/>
      </c>
      <c r="I83" s="58">
        <f>IF(C83="W",1+I82,I82)</f>
        <v/>
      </c>
      <c r="J83" s="58">
        <f>IF(C83="L",1+J82,J82)</f>
        <v/>
      </c>
      <c r="K83" s="25">
        <f>I83/(J83+I83)</f>
        <v/>
      </c>
      <c r="L83" s="44">
        <f>IF(F83&gt;0,F83+L82,L82)</f>
        <v/>
      </c>
      <c r="M83" s="23" t="n"/>
      <c r="N83" s="58">
        <f>IF(M83="","",M83-G82)</f>
        <v/>
      </c>
      <c r="O83" s="58" t="n"/>
      <c r="P83" s="27">
        <f>IF(AI83&gt;AI82,$G$22+(7*AI83),"")</f>
        <v/>
      </c>
      <c r="R83" s="58" t="n"/>
      <c r="S83" s="58" t="n"/>
      <c r="T83" s="58" t="n"/>
      <c r="U83" s="58" t="n"/>
      <c r="V83" s="58" t="n"/>
      <c r="W83" s="53" t="n"/>
      <c r="X83" s="57" t="n"/>
      <c r="Y83" s="49">
        <f>_xlfn.IFS(R83 = "","",V83&gt;0,T83/V83,TRUE,T83/1)</f>
        <v/>
      </c>
      <c r="Z83" s="49">
        <f>_xlfn.IFS(R83 = "","",V83&gt;0,(T83+U83)/V83,TRUE,(T83+U83)/1)</f>
        <v/>
      </c>
      <c r="AA83" s="58" t="n"/>
      <c r="AC83" s="35" t="n"/>
      <c r="AD83">
        <f>IF(G83&gt;=2100,0,IF(C83="G",1,0))</f>
        <v/>
      </c>
      <c r="AE83">
        <f>IF(G83&gt;=5500,0,IF(C83="G",1,0))</f>
        <v/>
      </c>
      <c r="AF83">
        <f>IF(G83&gt;=2100,1,0)</f>
        <v/>
      </c>
      <c r="AG83">
        <f>IF(G83&gt;=5500,1,0)</f>
        <v/>
      </c>
      <c r="AH83">
        <f>IF(C83="G",0,AH82+1)</f>
        <v/>
      </c>
      <c r="AI83">
        <f>IF(C83="G",AI82+1,AI82)</f>
        <v/>
      </c>
      <c r="AJ83">
        <f>IF(AJ82="&gt;1000",IF(AF83&gt;0,IF(A83&lt;&gt;"",A83,A82),"&gt;1000"),AJ82)</f>
        <v/>
      </c>
      <c r="AK83">
        <f>IF(AK82="&gt;1000",IF(AG83&gt;0,IF(A83&lt;&gt;"",A83,A82),"&gt;1000"),AK82)</f>
        <v/>
      </c>
      <c r="AL83">
        <f>IF(AL82="&gt;1000",IF(L83&gt;=3500,IF(A83&lt;&gt;"",A83,A82),"&gt;1000"),AL82)</f>
        <v/>
      </c>
    </row>
    <row r="84">
      <c r="A84" s="59">
        <f>IF(B84="","",COUNT($B$32:B84))</f>
        <v/>
      </c>
      <c r="B84" s="58">
        <f>IF(C84&lt;&gt;"G",SUM(B83,1),"")</f>
        <v/>
      </c>
      <c r="C84" s="24">
        <f>IF(O84="",IF(AH83&gt;=$E$22,"G",IF(RAND()&lt;$F$22,"W","L")),O84)</f>
        <v/>
      </c>
      <c r="D84" s="58">
        <f>IF(M84="",IF(G83&lt;5500,G83,5500),M84)</f>
        <v/>
      </c>
      <c r="E84" s="58">
        <f>_xlfn.IFS(C83="W",E83+1,C83="L",0,C83="G",E83)</f>
        <v/>
      </c>
      <c r="F84" s="59">
        <f>_xlfn.IFS(C84="W",_xlfn.IFS(E84=0,LOOKUP(D84,$D$2:$D$17,$F$2:$F$17),E84=1,LOOKUP(D84,$D$2:$D$17,$G$2:$G$17),E84=2,LOOKUP(D84,$D$2:$D$17,$H$2:$H$17),E84=3,LOOKUP(D84,$D$2:$D$17,$I$2:$I$17),E84&gt;=4,LOOKUP(D84,$D$2:$D$17,$J$2:$J$17)),C84="L",LOOKUP(D84,$D$2:$D$17,$E$2:$E$17),C84="G",IF(OR(B83&lt;3,B83=""),0,LOOKUP(D84,$D$2:$D$17,$K$2:$K$17)))</f>
        <v/>
      </c>
      <c r="G84" s="59">
        <f>_xlfn.IFS(F84+D84&lt;0,0,F84+D84&gt;5500,5500,TRUE,F84+D84)</f>
        <v/>
      </c>
      <c r="H84" s="40">
        <f>LOOKUP(G84,$D$2:$D$17,$A$2:$A$17)</f>
        <v/>
      </c>
      <c r="I84" s="58">
        <f>IF(C84="W",1+I83,I83)</f>
        <v/>
      </c>
      <c r="J84" s="58">
        <f>IF(C84="L",1+J83,J83)</f>
        <v/>
      </c>
      <c r="K84" s="25">
        <f>I84/(J84+I84)</f>
        <v/>
      </c>
      <c r="L84" s="44">
        <f>IF(F84&gt;0,F84+L83,L83)</f>
        <v/>
      </c>
      <c r="M84" s="23" t="n"/>
      <c r="N84" s="58">
        <f>IF(M84="","",M84-G83)</f>
        <v/>
      </c>
      <c r="O84" s="58" t="n"/>
      <c r="P84" s="27">
        <f>IF(AI84&gt;AI83,$G$22+(7*AI84),"")</f>
        <v/>
      </c>
      <c r="R84" s="58" t="n"/>
      <c r="S84" s="58" t="n"/>
      <c r="T84" s="58" t="n"/>
      <c r="U84" s="58" t="n"/>
      <c r="V84" s="58" t="n"/>
      <c r="W84" s="53" t="n"/>
      <c r="X84" s="57" t="n"/>
      <c r="Y84" s="49">
        <f>_xlfn.IFS(R84 = "","",V84&gt;0,T84/V84,TRUE,T84/1)</f>
        <v/>
      </c>
      <c r="Z84" s="49">
        <f>_xlfn.IFS(R84 = "","",V84&gt;0,(T84+U84)/V84,TRUE,(T84+U84)/1)</f>
        <v/>
      </c>
      <c r="AA84" s="58" t="n"/>
      <c r="AC84" s="35" t="n"/>
      <c r="AD84">
        <f>IF(G84&gt;=2100,0,IF(C84="G",1,0))</f>
        <v/>
      </c>
      <c r="AE84">
        <f>IF(G84&gt;=5500,0,IF(C84="G",1,0))</f>
        <v/>
      </c>
      <c r="AF84">
        <f>IF(G84&gt;=2100,1,0)</f>
        <v/>
      </c>
      <c r="AG84">
        <f>IF(G84&gt;=5500,1,0)</f>
        <v/>
      </c>
      <c r="AH84">
        <f>IF(C84="G",0,AH83+1)</f>
        <v/>
      </c>
      <c r="AI84">
        <f>IF(C84="G",AI83+1,AI83)</f>
        <v/>
      </c>
      <c r="AJ84">
        <f>IF(AJ83="&gt;1000",IF(AF84&gt;0,IF(A84&lt;&gt;"",A84,A83),"&gt;1000"),AJ83)</f>
        <v/>
      </c>
      <c r="AK84">
        <f>IF(AK83="&gt;1000",IF(AG84&gt;0,IF(A84&lt;&gt;"",A84,A83),"&gt;1000"),AK83)</f>
        <v/>
      </c>
      <c r="AL84">
        <f>IF(AL83="&gt;1000",IF(L84&gt;=3500,IF(A84&lt;&gt;"",A84,A83),"&gt;1000"),AL83)</f>
        <v/>
      </c>
    </row>
    <row r="85">
      <c r="A85" s="59">
        <f>IF(B85="","",COUNT($B$32:B85))</f>
        <v/>
      </c>
      <c r="B85" s="58">
        <f>IF(C85&lt;&gt;"G",SUM(B84,1),"")</f>
        <v/>
      </c>
      <c r="C85" s="24">
        <f>IF(O85="",IF(AH84&gt;=$E$22,"G",IF(RAND()&lt;$F$22,"W","L")),O85)</f>
        <v/>
      </c>
      <c r="D85" s="58">
        <f>IF(M85="",IF(G84&lt;5500,G84,5500),M85)</f>
        <v/>
      </c>
      <c r="E85" s="58">
        <f>_xlfn.IFS(C84="W",E84+1,C84="L",0,C84="G",E84)</f>
        <v/>
      </c>
      <c r="F85" s="59">
        <f>_xlfn.IFS(C85="W",_xlfn.IFS(E85=0,LOOKUP(D85,$D$2:$D$17,$F$2:$F$17),E85=1,LOOKUP(D85,$D$2:$D$17,$G$2:$G$17),E85=2,LOOKUP(D85,$D$2:$D$17,$H$2:$H$17),E85=3,LOOKUP(D85,$D$2:$D$17,$I$2:$I$17),E85&gt;=4,LOOKUP(D85,$D$2:$D$17,$J$2:$J$17)),C85="L",LOOKUP(D85,$D$2:$D$17,$E$2:$E$17),C85="G",IF(OR(B84&lt;3,B84=""),0,LOOKUP(D85,$D$2:$D$17,$K$2:$K$17)))</f>
        <v/>
      </c>
      <c r="G85" s="59">
        <f>_xlfn.IFS(F85+D85&lt;0,0,F85+D85&gt;5500,5500,TRUE,F85+D85)</f>
        <v/>
      </c>
      <c r="H85" s="40">
        <f>LOOKUP(G85,$D$2:$D$17,$A$2:$A$17)</f>
        <v/>
      </c>
      <c r="I85" s="58">
        <f>IF(C85="W",1+I84,I84)</f>
        <v/>
      </c>
      <c r="J85" s="58">
        <f>IF(C85="L",1+J84,J84)</f>
        <v/>
      </c>
      <c r="K85" s="25">
        <f>I85/(J85+I85)</f>
        <v/>
      </c>
      <c r="L85" s="44">
        <f>IF(F85&gt;0,F85+L84,L84)</f>
        <v/>
      </c>
      <c r="M85" s="23" t="n"/>
      <c r="N85" s="58">
        <f>IF(M85="","",M85-G84)</f>
        <v/>
      </c>
      <c r="O85" s="58" t="n"/>
      <c r="P85" s="27">
        <f>IF(AI85&gt;AI84,$G$22+(7*AI85),"")</f>
        <v/>
      </c>
      <c r="R85" s="58" t="n"/>
      <c r="S85" s="58" t="n"/>
      <c r="T85" s="58" t="n"/>
      <c r="U85" s="58" t="n"/>
      <c r="V85" s="58" t="n"/>
      <c r="W85" s="53" t="n"/>
      <c r="X85" s="57" t="n"/>
      <c r="Y85" s="49">
        <f>_xlfn.IFS(R85 = "","",V85&gt;0,T85/V85,TRUE,T85/1)</f>
        <v/>
      </c>
      <c r="Z85" s="49">
        <f>_xlfn.IFS(R85 = "","",V85&gt;0,(T85+U85)/V85,TRUE,(T85+U85)/1)</f>
        <v/>
      </c>
      <c r="AA85" s="58" t="n"/>
      <c r="AC85" s="35" t="n"/>
      <c r="AD85">
        <f>IF(G85&gt;=2100,0,IF(C85="G",1,0))</f>
        <v/>
      </c>
      <c r="AE85">
        <f>IF(G85&gt;=5500,0,IF(C85="G",1,0))</f>
        <v/>
      </c>
      <c r="AF85">
        <f>IF(G85&gt;=2100,1,0)</f>
        <v/>
      </c>
      <c r="AG85">
        <f>IF(G85&gt;=5500,1,0)</f>
        <v/>
      </c>
      <c r="AH85">
        <f>IF(C85="G",0,AH84+1)</f>
        <v/>
      </c>
      <c r="AI85">
        <f>IF(C85="G",AI84+1,AI84)</f>
        <v/>
      </c>
      <c r="AJ85">
        <f>IF(AJ84="&gt;1000",IF(AF85&gt;0,IF(A85&lt;&gt;"",A85,A84),"&gt;1000"),AJ84)</f>
        <v/>
      </c>
      <c r="AK85">
        <f>IF(AK84="&gt;1000",IF(AG85&gt;0,IF(A85&lt;&gt;"",A85,A84),"&gt;1000"),AK84)</f>
        <v/>
      </c>
      <c r="AL85">
        <f>IF(AL84="&gt;1000",IF(L85&gt;=3500,IF(A85&lt;&gt;"",A85,A84),"&gt;1000"),AL84)</f>
        <v/>
      </c>
    </row>
    <row r="86">
      <c r="A86" s="59">
        <f>IF(B86="","",COUNT($B$32:B86))</f>
        <v/>
      </c>
      <c r="B86" s="58">
        <f>IF(C86&lt;&gt;"G",SUM(B85,1),"")</f>
        <v/>
      </c>
      <c r="C86" s="24">
        <f>IF(O86="",IF(AH85&gt;=$E$22,"G",IF(RAND()&lt;$F$22,"W","L")),O86)</f>
        <v/>
      </c>
      <c r="D86" s="58">
        <f>IF(M86="",IF(G85&lt;5500,G85,5500),M86)</f>
        <v/>
      </c>
      <c r="E86" s="58">
        <f>_xlfn.IFS(C85="W",E85+1,C85="L",0,C85="G",E85)</f>
        <v/>
      </c>
      <c r="F86" s="59">
        <f>_xlfn.IFS(C86="W",_xlfn.IFS(E86=0,LOOKUP(D86,$D$2:$D$17,$F$2:$F$17),E86=1,LOOKUP(D86,$D$2:$D$17,$G$2:$G$17),E86=2,LOOKUP(D86,$D$2:$D$17,$H$2:$H$17),E86=3,LOOKUP(D86,$D$2:$D$17,$I$2:$I$17),E86&gt;=4,LOOKUP(D86,$D$2:$D$17,$J$2:$J$17)),C86="L",LOOKUP(D86,$D$2:$D$17,$E$2:$E$17),C86="G",IF(OR(B85&lt;3,B85=""),0,LOOKUP(D86,$D$2:$D$17,$K$2:$K$17)))</f>
        <v/>
      </c>
      <c r="G86" s="59">
        <f>_xlfn.IFS(F86+D86&lt;0,0,F86+D86&gt;5500,5500,TRUE,F86+D86)</f>
        <v/>
      </c>
      <c r="H86" s="40">
        <f>LOOKUP(G86,$D$2:$D$17,$A$2:$A$17)</f>
        <v/>
      </c>
      <c r="I86" s="58">
        <f>IF(C86="W",1+I85,I85)</f>
        <v/>
      </c>
      <c r="J86" s="58">
        <f>IF(C86="L",1+J85,J85)</f>
        <v/>
      </c>
      <c r="K86" s="25">
        <f>I86/(J86+I86)</f>
        <v/>
      </c>
      <c r="L86" s="44">
        <f>IF(F86&gt;0,F86+L85,L85)</f>
        <v/>
      </c>
      <c r="M86" s="23" t="n"/>
      <c r="N86" s="58">
        <f>IF(M86="","",M86-G85)</f>
        <v/>
      </c>
      <c r="O86" s="58" t="n"/>
      <c r="P86" s="27">
        <f>IF(AI86&gt;AI85,$G$22+(7*AI86),"")</f>
        <v/>
      </c>
      <c r="R86" s="58" t="n"/>
      <c r="S86" s="58" t="n"/>
      <c r="T86" s="58" t="n"/>
      <c r="U86" s="58" t="n"/>
      <c r="V86" s="58" t="n"/>
      <c r="W86" s="53" t="n"/>
      <c r="X86" s="57" t="n"/>
      <c r="Y86" s="49">
        <f>_xlfn.IFS(R86 = "","",V86&gt;0,T86/V86,TRUE,T86/1)</f>
        <v/>
      </c>
      <c r="Z86" s="49">
        <f>_xlfn.IFS(R86 = "","",V86&gt;0,(T86+U86)/V86,TRUE,(T86+U86)/1)</f>
        <v/>
      </c>
      <c r="AA86" s="58" t="n"/>
      <c r="AC86" s="35" t="n"/>
      <c r="AD86">
        <f>IF(G86&gt;=2100,0,IF(C86="G",1,0))</f>
        <v/>
      </c>
      <c r="AE86">
        <f>IF(G86&gt;=5500,0,IF(C86="G",1,0))</f>
        <v/>
      </c>
      <c r="AF86">
        <f>IF(G86&gt;=2100,1,0)</f>
        <v/>
      </c>
      <c r="AG86">
        <f>IF(G86&gt;=5500,1,0)</f>
        <v/>
      </c>
      <c r="AH86">
        <f>IF(C86="G",0,AH85+1)</f>
        <v/>
      </c>
      <c r="AI86">
        <f>IF(C86="G",AI85+1,AI85)</f>
        <v/>
      </c>
      <c r="AJ86">
        <f>IF(AJ85="&gt;1000",IF(AF86&gt;0,IF(A86&lt;&gt;"",A86,A85),"&gt;1000"),AJ85)</f>
        <v/>
      </c>
      <c r="AK86">
        <f>IF(AK85="&gt;1000",IF(AG86&gt;0,IF(A86&lt;&gt;"",A86,A85),"&gt;1000"),AK85)</f>
        <v/>
      </c>
      <c r="AL86">
        <f>IF(AL85="&gt;1000",IF(L86&gt;=3500,IF(A86&lt;&gt;"",A86,A85),"&gt;1000"),AL85)</f>
        <v/>
      </c>
    </row>
    <row r="87">
      <c r="A87" s="59">
        <f>IF(B87="","",COUNT($B$32:B87))</f>
        <v/>
      </c>
      <c r="B87" s="58">
        <f>IF(C87&lt;&gt;"G",SUM(B86,1),"")</f>
        <v/>
      </c>
      <c r="C87" s="24">
        <f>IF(O87="",IF(AH86&gt;=$E$22,"G",IF(RAND()&lt;$F$22,"W","L")),O87)</f>
        <v/>
      </c>
      <c r="D87" s="58">
        <f>IF(M87="",IF(G86&lt;5500,G86,5500),M87)</f>
        <v/>
      </c>
      <c r="E87" s="58">
        <f>_xlfn.IFS(C86="W",E86+1,C86="L",0,C86="G",E86)</f>
        <v/>
      </c>
      <c r="F87" s="59">
        <f>_xlfn.IFS(C87="W",_xlfn.IFS(E87=0,LOOKUP(D87,$D$2:$D$17,$F$2:$F$17),E87=1,LOOKUP(D87,$D$2:$D$17,$G$2:$G$17),E87=2,LOOKUP(D87,$D$2:$D$17,$H$2:$H$17),E87=3,LOOKUP(D87,$D$2:$D$17,$I$2:$I$17),E87&gt;=4,LOOKUP(D87,$D$2:$D$17,$J$2:$J$17)),C87="L",LOOKUP(D87,$D$2:$D$17,$E$2:$E$17),C87="G",IF(OR(B86&lt;3,B86=""),0,LOOKUP(D87,$D$2:$D$17,$K$2:$K$17)))</f>
        <v/>
      </c>
      <c r="G87" s="59">
        <f>_xlfn.IFS(F87+D87&lt;0,0,F87+D87&gt;5500,5500,TRUE,F87+D87)</f>
        <v/>
      </c>
      <c r="H87" s="40">
        <f>LOOKUP(G87,$D$2:$D$17,$A$2:$A$17)</f>
        <v/>
      </c>
      <c r="I87" s="58">
        <f>IF(C87="W",1+I86,I86)</f>
        <v/>
      </c>
      <c r="J87" s="58">
        <f>IF(C87="L",1+J86,J86)</f>
        <v/>
      </c>
      <c r="K87" s="25">
        <f>I87/(J87+I87)</f>
        <v/>
      </c>
      <c r="L87" s="44">
        <f>IF(F87&gt;0,F87+L86,L86)</f>
        <v/>
      </c>
      <c r="M87" s="23" t="n"/>
      <c r="N87" s="58">
        <f>IF(M87="","",M87-G86)</f>
        <v/>
      </c>
      <c r="O87" s="58" t="n"/>
      <c r="P87" s="27">
        <f>IF(AI87&gt;AI86,$G$22+(7*AI87),"")</f>
        <v/>
      </c>
      <c r="R87" s="58" t="n"/>
      <c r="S87" s="58" t="n"/>
      <c r="T87" s="58" t="n"/>
      <c r="U87" s="58" t="n"/>
      <c r="V87" s="58" t="n"/>
      <c r="W87" s="53" t="n"/>
      <c r="X87" s="57" t="n"/>
      <c r="Y87" s="49">
        <f>_xlfn.IFS(R87 = "","",V87&gt;0,T87/V87,TRUE,T87/1)</f>
        <v/>
      </c>
      <c r="Z87" s="49">
        <f>_xlfn.IFS(R87 = "","",V87&gt;0,(T87+U87)/V87,TRUE,(T87+U87)/1)</f>
        <v/>
      </c>
      <c r="AA87" s="58" t="n"/>
      <c r="AC87" s="35" t="n"/>
      <c r="AD87">
        <f>IF(G87&gt;=2100,0,IF(C87="G",1,0))</f>
        <v/>
      </c>
      <c r="AE87">
        <f>IF(G87&gt;=5500,0,IF(C87="G",1,0))</f>
        <v/>
      </c>
      <c r="AF87">
        <f>IF(G87&gt;=2100,1,0)</f>
        <v/>
      </c>
      <c r="AG87">
        <f>IF(G87&gt;=5500,1,0)</f>
        <v/>
      </c>
      <c r="AH87">
        <f>IF(C87="G",0,AH86+1)</f>
        <v/>
      </c>
      <c r="AI87">
        <f>IF(C87="G",AI86+1,AI86)</f>
        <v/>
      </c>
      <c r="AJ87">
        <f>IF(AJ86="&gt;1000",IF(AF87&gt;0,IF(A87&lt;&gt;"",A87,A86),"&gt;1000"),AJ86)</f>
        <v/>
      </c>
      <c r="AK87">
        <f>IF(AK86="&gt;1000",IF(AG87&gt;0,IF(A87&lt;&gt;"",A87,A86),"&gt;1000"),AK86)</f>
        <v/>
      </c>
      <c r="AL87">
        <f>IF(AL86="&gt;1000",IF(L87&gt;=3500,IF(A87&lt;&gt;"",A87,A86),"&gt;1000"),AL86)</f>
        <v/>
      </c>
    </row>
    <row r="88">
      <c r="A88" s="59">
        <f>IF(B88="","",COUNT($B$32:B88))</f>
        <v/>
      </c>
      <c r="B88" s="58">
        <f>IF(C88&lt;&gt;"G",SUM(B87,1),"")</f>
        <v/>
      </c>
      <c r="C88" s="24">
        <f>IF(O88="",IF(AH87&gt;=$E$22,"G",IF(RAND()&lt;$F$22,"W","L")),O88)</f>
        <v/>
      </c>
      <c r="D88" s="58">
        <f>IF(M88="",IF(G87&lt;5500,G87,5500),M88)</f>
        <v/>
      </c>
      <c r="E88" s="58">
        <f>_xlfn.IFS(C87="W",E87+1,C87="L",0,C87="G",E87)</f>
        <v/>
      </c>
      <c r="F88" s="59">
        <f>_xlfn.IFS(C88="W",_xlfn.IFS(E88=0,LOOKUP(D88,$D$2:$D$17,$F$2:$F$17),E88=1,LOOKUP(D88,$D$2:$D$17,$G$2:$G$17),E88=2,LOOKUP(D88,$D$2:$D$17,$H$2:$H$17),E88=3,LOOKUP(D88,$D$2:$D$17,$I$2:$I$17),E88&gt;=4,LOOKUP(D88,$D$2:$D$17,$J$2:$J$17)),C88="L",LOOKUP(D88,$D$2:$D$17,$E$2:$E$17),C88="G",IF(OR(B87&lt;3,B87=""),0,LOOKUP(D88,$D$2:$D$17,$K$2:$K$17)))</f>
        <v/>
      </c>
      <c r="G88" s="59">
        <f>_xlfn.IFS(F88+D88&lt;0,0,F88+D88&gt;5500,5500,TRUE,F88+D88)</f>
        <v/>
      </c>
      <c r="H88" s="40">
        <f>LOOKUP(G88,$D$2:$D$17,$A$2:$A$17)</f>
        <v/>
      </c>
      <c r="I88" s="58">
        <f>IF(C88="W",1+I87,I87)</f>
        <v/>
      </c>
      <c r="J88" s="58">
        <f>IF(C88="L",1+J87,J87)</f>
        <v/>
      </c>
      <c r="K88" s="25">
        <f>I88/(J88+I88)</f>
        <v/>
      </c>
      <c r="L88" s="44">
        <f>IF(F88&gt;0,F88+L87,L87)</f>
        <v/>
      </c>
      <c r="M88" s="23" t="n"/>
      <c r="N88" s="58">
        <f>IF(M88="","",M88-G87)</f>
        <v/>
      </c>
      <c r="O88" s="58" t="n"/>
      <c r="P88" s="27">
        <f>IF(AI88&gt;AI87,$G$22+(7*AI88),"")</f>
        <v/>
      </c>
      <c r="R88" s="58" t="n"/>
      <c r="S88" s="58" t="n"/>
      <c r="T88" s="58" t="n"/>
      <c r="U88" s="58" t="n"/>
      <c r="V88" s="58" t="n"/>
      <c r="W88" s="53" t="n"/>
      <c r="X88" s="57" t="n"/>
      <c r="Y88" s="49">
        <f>_xlfn.IFS(R88 = "","",V88&gt;0,T88/V88,TRUE,T88/1)</f>
        <v/>
      </c>
      <c r="Z88" s="49">
        <f>_xlfn.IFS(R88 = "","",V88&gt;0,(T88+U88)/V88,TRUE,(T88+U88)/1)</f>
        <v/>
      </c>
      <c r="AA88" s="58" t="n"/>
      <c r="AC88" s="35" t="n"/>
      <c r="AD88">
        <f>IF(G88&gt;=2100,0,IF(C88="G",1,0))</f>
        <v/>
      </c>
      <c r="AE88">
        <f>IF(G88&gt;=5500,0,IF(C88="G",1,0))</f>
        <v/>
      </c>
      <c r="AF88">
        <f>IF(G88&gt;=2100,1,0)</f>
        <v/>
      </c>
      <c r="AG88">
        <f>IF(G88&gt;=5500,1,0)</f>
        <v/>
      </c>
      <c r="AH88">
        <f>IF(C88="G",0,AH87+1)</f>
        <v/>
      </c>
      <c r="AI88">
        <f>IF(C88="G",AI87+1,AI87)</f>
        <v/>
      </c>
      <c r="AJ88">
        <f>IF(AJ87="&gt;1000",IF(AF88&gt;0,IF(A88&lt;&gt;"",A88,A87),"&gt;1000"),AJ87)</f>
        <v/>
      </c>
      <c r="AK88">
        <f>IF(AK87="&gt;1000",IF(AG88&gt;0,IF(A88&lt;&gt;"",A88,A87),"&gt;1000"),AK87)</f>
        <v/>
      </c>
      <c r="AL88">
        <f>IF(AL87="&gt;1000",IF(L88&gt;=3500,IF(A88&lt;&gt;"",A88,A87),"&gt;1000"),AL87)</f>
        <v/>
      </c>
    </row>
    <row r="89">
      <c r="A89" s="59">
        <f>IF(B89="","",COUNT($B$32:B89))</f>
        <v/>
      </c>
      <c r="B89" s="58">
        <f>IF(C89&lt;&gt;"G",SUM(B88,1),"")</f>
        <v/>
      </c>
      <c r="C89" s="24">
        <f>IF(O89="",IF(AH88&gt;=$E$22,"G",IF(RAND()&lt;$F$22,"W","L")),O89)</f>
        <v/>
      </c>
      <c r="D89" s="58">
        <f>IF(M89="",IF(G88&lt;5500,G88,5500),M89)</f>
        <v/>
      </c>
      <c r="E89" s="58">
        <f>_xlfn.IFS(C88="W",E88+1,C88="L",0,C88="G",E88)</f>
        <v/>
      </c>
      <c r="F89" s="59">
        <f>_xlfn.IFS(C89="W",_xlfn.IFS(E89=0,LOOKUP(D89,$D$2:$D$17,$F$2:$F$17),E89=1,LOOKUP(D89,$D$2:$D$17,$G$2:$G$17),E89=2,LOOKUP(D89,$D$2:$D$17,$H$2:$H$17),E89=3,LOOKUP(D89,$D$2:$D$17,$I$2:$I$17),E89&gt;=4,LOOKUP(D89,$D$2:$D$17,$J$2:$J$17)),C89="L",LOOKUP(D89,$D$2:$D$17,$E$2:$E$17),C89="G",IF(OR(B88&lt;3,B88=""),0,LOOKUP(D89,$D$2:$D$17,$K$2:$K$17)))</f>
        <v/>
      </c>
      <c r="G89" s="59">
        <f>_xlfn.IFS(F89+D89&lt;0,0,F89+D89&gt;5500,5500,TRUE,F89+D89)</f>
        <v/>
      </c>
      <c r="H89" s="40">
        <f>LOOKUP(G89,$D$2:$D$17,$A$2:$A$17)</f>
        <v/>
      </c>
      <c r="I89" s="58">
        <f>IF(C89="W",1+I88,I88)</f>
        <v/>
      </c>
      <c r="J89" s="58">
        <f>IF(C89="L",1+J88,J88)</f>
        <v/>
      </c>
      <c r="K89" s="25">
        <f>I89/(J89+I89)</f>
        <v/>
      </c>
      <c r="L89" s="44">
        <f>IF(F89&gt;0,F89+L88,L88)</f>
        <v/>
      </c>
      <c r="M89" s="23" t="n"/>
      <c r="N89" s="58">
        <f>IF(M89="","",M89-G88)</f>
        <v/>
      </c>
      <c r="O89" s="58" t="n"/>
      <c r="P89" s="27">
        <f>IF(AI89&gt;AI88,$G$22+(7*AI89),"")</f>
        <v/>
      </c>
      <c r="R89" s="58" t="n"/>
      <c r="S89" s="58" t="n"/>
      <c r="T89" s="58" t="n"/>
      <c r="U89" s="58" t="n"/>
      <c r="V89" s="58" t="n"/>
      <c r="W89" s="53" t="n"/>
      <c r="X89" s="57" t="n"/>
      <c r="Y89" s="49">
        <f>_xlfn.IFS(R89 = "","",V89&gt;0,T89/V89,TRUE,T89/1)</f>
        <v/>
      </c>
      <c r="Z89" s="49">
        <f>_xlfn.IFS(R89 = "","",V89&gt;0,(T89+U89)/V89,TRUE,(T89+U89)/1)</f>
        <v/>
      </c>
      <c r="AA89" s="58" t="n"/>
      <c r="AC89" s="35" t="n"/>
      <c r="AD89">
        <f>IF(G89&gt;=2100,0,IF(C89="G",1,0))</f>
        <v/>
      </c>
      <c r="AE89">
        <f>IF(G89&gt;=5500,0,IF(C89="G",1,0))</f>
        <v/>
      </c>
      <c r="AF89">
        <f>IF(G89&gt;=2100,1,0)</f>
        <v/>
      </c>
      <c r="AG89">
        <f>IF(G89&gt;=5500,1,0)</f>
        <v/>
      </c>
      <c r="AH89">
        <f>IF(C89="G",0,AH88+1)</f>
        <v/>
      </c>
      <c r="AI89">
        <f>IF(C89="G",AI88+1,AI88)</f>
        <v/>
      </c>
      <c r="AJ89">
        <f>IF(AJ88="&gt;1000",IF(AF89&gt;0,IF(A89&lt;&gt;"",A89,A88),"&gt;1000"),AJ88)</f>
        <v/>
      </c>
      <c r="AK89">
        <f>IF(AK88="&gt;1000",IF(AG89&gt;0,IF(A89&lt;&gt;"",A89,A88),"&gt;1000"),AK88)</f>
        <v/>
      </c>
      <c r="AL89">
        <f>IF(AL88="&gt;1000",IF(L89&gt;=3500,IF(A89&lt;&gt;"",A89,A88),"&gt;1000"),AL88)</f>
        <v/>
      </c>
    </row>
    <row r="90">
      <c r="A90" s="59">
        <f>IF(B90="","",COUNT($B$32:B90))</f>
        <v/>
      </c>
      <c r="B90" s="58">
        <f>IF(C90&lt;&gt;"G",SUM(B89,1),"")</f>
        <v/>
      </c>
      <c r="C90" s="24">
        <f>IF(O90="",IF(AH89&gt;=$E$22,"G",IF(RAND()&lt;$F$22,"W","L")),O90)</f>
        <v/>
      </c>
      <c r="D90" s="58">
        <f>IF(M90="",IF(G89&lt;5500,G89,5500),M90)</f>
        <v/>
      </c>
      <c r="E90" s="58">
        <f>_xlfn.IFS(C89="W",E89+1,C89="L",0,C89="G",E89)</f>
        <v/>
      </c>
      <c r="F90" s="59">
        <f>_xlfn.IFS(C90="W",_xlfn.IFS(E90=0,LOOKUP(D90,$D$2:$D$17,$F$2:$F$17),E90=1,LOOKUP(D90,$D$2:$D$17,$G$2:$G$17),E90=2,LOOKUP(D90,$D$2:$D$17,$H$2:$H$17),E90=3,LOOKUP(D90,$D$2:$D$17,$I$2:$I$17),E90&gt;=4,LOOKUP(D90,$D$2:$D$17,$J$2:$J$17)),C90="L",LOOKUP(D90,$D$2:$D$17,$E$2:$E$17),C90="G",IF(OR(B89&lt;3,B89=""),0,LOOKUP(D90,$D$2:$D$17,$K$2:$K$17)))</f>
        <v/>
      </c>
      <c r="G90" s="59">
        <f>_xlfn.IFS(F90+D90&lt;0,0,F90+D90&gt;5500,5500,TRUE,F90+D90)</f>
        <v/>
      </c>
      <c r="H90" s="40">
        <f>LOOKUP(G90,$D$2:$D$17,$A$2:$A$17)</f>
        <v/>
      </c>
      <c r="I90" s="58">
        <f>IF(C90="W",1+I89,I89)</f>
        <v/>
      </c>
      <c r="J90" s="58">
        <f>IF(C90="L",1+J89,J89)</f>
        <v/>
      </c>
      <c r="K90" s="25">
        <f>I90/(J90+I90)</f>
        <v/>
      </c>
      <c r="L90" s="44">
        <f>IF(F90&gt;0,F90+L89,L89)</f>
        <v/>
      </c>
      <c r="M90" s="23" t="n"/>
      <c r="N90" s="58">
        <f>IF(M90="","",M90-G89)</f>
        <v/>
      </c>
      <c r="O90" s="58" t="n"/>
      <c r="P90" s="27">
        <f>IF(AI90&gt;AI89,$G$22+(7*AI90),"")</f>
        <v/>
      </c>
      <c r="R90" s="58" t="n"/>
      <c r="S90" s="58" t="n"/>
      <c r="T90" s="58" t="n"/>
      <c r="U90" s="58" t="n"/>
      <c r="V90" s="58" t="n"/>
      <c r="W90" s="53" t="n"/>
      <c r="X90" s="57" t="n"/>
      <c r="Y90" s="49">
        <f>_xlfn.IFS(R90 = "","",V90&gt;0,T90/V90,TRUE,T90/1)</f>
        <v/>
      </c>
      <c r="Z90" s="49">
        <f>_xlfn.IFS(R90 = "","",V90&gt;0,(T90+U90)/V90,TRUE,(T90+U90)/1)</f>
        <v/>
      </c>
      <c r="AA90" s="58" t="n"/>
      <c r="AC90" s="35" t="n"/>
      <c r="AD90">
        <f>IF(G90&gt;=2100,0,IF(C90="G",1,0))</f>
        <v/>
      </c>
      <c r="AE90">
        <f>IF(G90&gt;=5500,0,IF(C90="G",1,0))</f>
        <v/>
      </c>
      <c r="AF90">
        <f>IF(G90&gt;=2100,1,0)</f>
        <v/>
      </c>
      <c r="AG90">
        <f>IF(G90&gt;=5500,1,0)</f>
        <v/>
      </c>
      <c r="AH90">
        <f>IF(C90="G",0,AH89+1)</f>
        <v/>
      </c>
      <c r="AI90">
        <f>IF(C90="G",AI89+1,AI89)</f>
        <v/>
      </c>
      <c r="AJ90">
        <f>IF(AJ89="&gt;1000",IF(AF90&gt;0,IF(A90&lt;&gt;"",A90,A89),"&gt;1000"),AJ89)</f>
        <v/>
      </c>
      <c r="AK90">
        <f>IF(AK89="&gt;1000",IF(AG90&gt;0,IF(A90&lt;&gt;"",A90,A89),"&gt;1000"),AK89)</f>
        <v/>
      </c>
      <c r="AL90">
        <f>IF(AL89="&gt;1000",IF(L90&gt;=3500,IF(A90&lt;&gt;"",A90,A89),"&gt;1000"),AL89)</f>
        <v/>
      </c>
    </row>
    <row r="91">
      <c r="A91" s="59">
        <f>IF(B91="","",COUNT($B$32:B91))</f>
        <v/>
      </c>
      <c r="B91" s="58">
        <f>IF(C91&lt;&gt;"G",SUM(B90,1),"")</f>
        <v/>
      </c>
      <c r="C91" s="24">
        <f>IF(O91="",IF(AH90&gt;=$E$22,"G",IF(RAND()&lt;$F$22,"W","L")),O91)</f>
        <v/>
      </c>
      <c r="D91" s="58">
        <f>IF(M91="",IF(G90&lt;5500,G90,5500),M91)</f>
        <v/>
      </c>
      <c r="E91" s="58">
        <f>_xlfn.IFS(C90="W",E90+1,C90="L",0,C90="G",E90)</f>
        <v/>
      </c>
      <c r="F91" s="59">
        <f>_xlfn.IFS(C91="W",_xlfn.IFS(E91=0,LOOKUP(D91,$D$2:$D$17,$F$2:$F$17),E91=1,LOOKUP(D91,$D$2:$D$17,$G$2:$G$17),E91=2,LOOKUP(D91,$D$2:$D$17,$H$2:$H$17),E91=3,LOOKUP(D91,$D$2:$D$17,$I$2:$I$17),E91&gt;=4,LOOKUP(D91,$D$2:$D$17,$J$2:$J$17)),C91="L",LOOKUP(D91,$D$2:$D$17,$E$2:$E$17),C91="G",IF(OR(B90&lt;3,B90=""),0,LOOKUP(D91,$D$2:$D$17,$K$2:$K$17)))</f>
        <v/>
      </c>
      <c r="G91" s="59">
        <f>_xlfn.IFS(F91+D91&lt;0,0,F91+D91&gt;5500,5500,TRUE,F91+D91)</f>
        <v/>
      </c>
      <c r="H91" s="40">
        <f>LOOKUP(G91,$D$2:$D$17,$A$2:$A$17)</f>
        <v/>
      </c>
      <c r="I91" s="58">
        <f>IF(C91="W",1+I90,I90)</f>
        <v/>
      </c>
      <c r="J91" s="58">
        <f>IF(C91="L",1+J90,J90)</f>
        <v/>
      </c>
      <c r="K91" s="25">
        <f>I91/(J91+I91)</f>
        <v/>
      </c>
      <c r="L91" s="44">
        <f>IF(F91&gt;0,F91+L90,L90)</f>
        <v/>
      </c>
      <c r="M91" s="23" t="n"/>
      <c r="N91" s="58">
        <f>IF(M91="","",M91-G90)</f>
        <v/>
      </c>
      <c r="O91" s="58" t="n"/>
      <c r="P91" s="27">
        <f>IF(AI91&gt;AI90,$G$22+(7*AI91),"")</f>
        <v/>
      </c>
      <c r="R91" s="58" t="n"/>
      <c r="S91" s="58" t="n"/>
      <c r="T91" s="58" t="n"/>
      <c r="U91" s="58" t="n"/>
      <c r="V91" s="58" t="n"/>
      <c r="W91" s="53" t="n"/>
      <c r="X91" s="57" t="n"/>
      <c r="Y91" s="49">
        <f>_xlfn.IFS(R91 = "","",V91&gt;0,T91/V91,TRUE,T91/1)</f>
        <v/>
      </c>
      <c r="Z91" s="49">
        <f>_xlfn.IFS(R91 = "","",V91&gt;0,(T91+U91)/V91,TRUE,(T91+U91)/1)</f>
        <v/>
      </c>
      <c r="AA91" s="58" t="n"/>
      <c r="AC91" s="35" t="n"/>
      <c r="AD91">
        <f>IF(G91&gt;=2100,0,IF(C91="G",1,0))</f>
        <v/>
      </c>
      <c r="AE91">
        <f>IF(G91&gt;=5500,0,IF(C91="G",1,0))</f>
        <v/>
      </c>
      <c r="AF91">
        <f>IF(G91&gt;=2100,1,0)</f>
        <v/>
      </c>
      <c r="AG91">
        <f>IF(G91&gt;=5500,1,0)</f>
        <v/>
      </c>
      <c r="AH91">
        <f>IF(C91="G",0,AH90+1)</f>
        <v/>
      </c>
      <c r="AI91">
        <f>IF(C91="G",AI90+1,AI90)</f>
        <v/>
      </c>
      <c r="AJ91">
        <f>IF(AJ90="&gt;1000",IF(AF91&gt;0,IF(A91&lt;&gt;"",A91,A90),"&gt;1000"),AJ90)</f>
        <v/>
      </c>
      <c r="AK91">
        <f>IF(AK90="&gt;1000",IF(AG91&gt;0,IF(A91&lt;&gt;"",A91,A90),"&gt;1000"),AK90)</f>
        <v/>
      </c>
      <c r="AL91">
        <f>IF(AL90="&gt;1000",IF(L91&gt;=3500,IF(A91&lt;&gt;"",A91,A90),"&gt;1000"),AL90)</f>
        <v/>
      </c>
    </row>
    <row r="92">
      <c r="A92" s="59">
        <f>IF(B92="","",COUNT($B$32:B92))</f>
        <v/>
      </c>
      <c r="B92" s="58">
        <f>IF(C92&lt;&gt;"G",SUM(B91,1),"")</f>
        <v/>
      </c>
      <c r="C92" s="24">
        <f>IF(O92="",IF(AH91&gt;=$E$22,"G",IF(RAND()&lt;$F$22,"W","L")),O92)</f>
        <v/>
      </c>
      <c r="D92" s="58">
        <f>IF(M92="",IF(G91&lt;5500,G91,5500),M92)</f>
        <v/>
      </c>
      <c r="E92" s="58">
        <f>_xlfn.IFS(C91="W",E91+1,C91="L",0,C91="G",E91)</f>
        <v/>
      </c>
      <c r="F92" s="59">
        <f>_xlfn.IFS(C92="W",_xlfn.IFS(E92=0,LOOKUP(D92,$D$2:$D$17,$F$2:$F$17),E92=1,LOOKUP(D92,$D$2:$D$17,$G$2:$G$17),E92=2,LOOKUP(D92,$D$2:$D$17,$H$2:$H$17),E92=3,LOOKUP(D92,$D$2:$D$17,$I$2:$I$17),E92&gt;=4,LOOKUP(D92,$D$2:$D$17,$J$2:$J$17)),C92="L",LOOKUP(D92,$D$2:$D$17,$E$2:$E$17),C92="G",IF(OR(B91&lt;3,B91=""),0,LOOKUP(D92,$D$2:$D$17,$K$2:$K$17)))</f>
        <v/>
      </c>
      <c r="G92" s="59">
        <f>_xlfn.IFS(F92+D92&lt;0,0,F92+D92&gt;5500,5500,TRUE,F92+D92)</f>
        <v/>
      </c>
      <c r="H92" s="40">
        <f>LOOKUP(G92,$D$2:$D$17,$A$2:$A$17)</f>
        <v/>
      </c>
      <c r="I92" s="58">
        <f>IF(C92="W",1+I91,I91)</f>
        <v/>
      </c>
      <c r="J92" s="58">
        <f>IF(C92="L",1+J91,J91)</f>
        <v/>
      </c>
      <c r="K92" s="25">
        <f>I92/(J92+I92)</f>
        <v/>
      </c>
      <c r="L92" s="44">
        <f>IF(F92&gt;0,F92+L91,L91)</f>
        <v/>
      </c>
      <c r="M92" s="23" t="n"/>
      <c r="N92" s="58">
        <f>IF(M92="","",M92-G91)</f>
        <v/>
      </c>
      <c r="O92" s="58" t="n"/>
      <c r="P92" s="27">
        <f>IF(AI92&gt;AI91,$G$22+(7*AI92),"")</f>
        <v/>
      </c>
      <c r="R92" s="58" t="n"/>
      <c r="S92" s="58" t="n"/>
      <c r="T92" s="58" t="n"/>
      <c r="U92" s="58" t="n"/>
      <c r="V92" s="58" t="n"/>
      <c r="W92" s="53" t="n"/>
      <c r="X92" s="57" t="n"/>
      <c r="Y92" s="49">
        <f>_xlfn.IFS(R92 = "","",V92&gt;0,T92/V92,TRUE,T92/1)</f>
        <v/>
      </c>
      <c r="Z92" s="49">
        <f>_xlfn.IFS(R92 = "","",V92&gt;0,(T92+U92)/V92,TRUE,(T92+U92)/1)</f>
        <v/>
      </c>
      <c r="AA92" s="58" t="n"/>
      <c r="AC92" s="35" t="n"/>
      <c r="AD92">
        <f>IF(G92&gt;=2100,0,IF(C92="G",1,0))</f>
        <v/>
      </c>
      <c r="AE92">
        <f>IF(G92&gt;=5500,0,IF(C92="G",1,0))</f>
        <v/>
      </c>
      <c r="AF92">
        <f>IF(G92&gt;=2100,1,0)</f>
        <v/>
      </c>
      <c r="AG92">
        <f>IF(G92&gt;=5500,1,0)</f>
        <v/>
      </c>
      <c r="AH92">
        <f>IF(C92="G",0,AH91+1)</f>
        <v/>
      </c>
      <c r="AI92">
        <f>IF(C92="G",AI91+1,AI91)</f>
        <v/>
      </c>
      <c r="AJ92">
        <f>IF(AJ91="&gt;1000",IF(AF92&gt;0,IF(A92&lt;&gt;"",A92,A91),"&gt;1000"),AJ91)</f>
        <v/>
      </c>
      <c r="AK92">
        <f>IF(AK91="&gt;1000",IF(AG92&gt;0,IF(A92&lt;&gt;"",A92,A91),"&gt;1000"),AK91)</f>
        <v/>
      </c>
      <c r="AL92">
        <f>IF(AL91="&gt;1000",IF(L92&gt;=3500,IF(A92&lt;&gt;"",A92,A91),"&gt;1000"),AL91)</f>
        <v/>
      </c>
    </row>
    <row r="93">
      <c r="A93" s="59">
        <f>IF(B93="","",COUNT($B$32:B93))</f>
        <v/>
      </c>
      <c r="B93" s="58">
        <f>IF(C93&lt;&gt;"G",SUM(B92,1),"")</f>
        <v/>
      </c>
      <c r="C93" s="24">
        <f>IF(O93="",IF(AH92&gt;=$E$22,"G",IF(RAND()&lt;$F$22,"W","L")),O93)</f>
        <v/>
      </c>
      <c r="D93" s="58">
        <f>IF(M93="",IF(G92&lt;5500,G92,5500),M93)</f>
        <v/>
      </c>
      <c r="E93" s="58">
        <f>_xlfn.IFS(C92="W",E92+1,C92="L",0,C92="G",E92)</f>
        <v/>
      </c>
      <c r="F93" s="59">
        <f>_xlfn.IFS(C93="W",_xlfn.IFS(E93=0,LOOKUP(D93,$D$2:$D$17,$F$2:$F$17),E93=1,LOOKUP(D93,$D$2:$D$17,$G$2:$G$17),E93=2,LOOKUP(D93,$D$2:$D$17,$H$2:$H$17),E93=3,LOOKUP(D93,$D$2:$D$17,$I$2:$I$17),E93&gt;=4,LOOKUP(D93,$D$2:$D$17,$J$2:$J$17)),C93="L",LOOKUP(D93,$D$2:$D$17,$E$2:$E$17),C93="G",IF(OR(B92&lt;3,B92=""),0,LOOKUP(D93,$D$2:$D$17,$K$2:$K$17)))</f>
        <v/>
      </c>
      <c r="G93" s="59">
        <f>_xlfn.IFS(F93+D93&lt;0,0,F93+D93&gt;5500,5500,TRUE,F93+D93)</f>
        <v/>
      </c>
      <c r="H93" s="40">
        <f>LOOKUP(G93,$D$2:$D$17,$A$2:$A$17)</f>
        <v/>
      </c>
      <c r="I93" s="58">
        <f>IF(C93="W",1+I92,I92)</f>
        <v/>
      </c>
      <c r="J93" s="58">
        <f>IF(C93="L",1+J92,J92)</f>
        <v/>
      </c>
      <c r="K93" s="25">
        <f>I93/(J93+I93)</f>
        <v/>
      </c>
      <c r="L93" s="44">
        <f>IF(F93&gt;0,F93+L92,L92)</f>
        <v/>
      </c>
      <c r="M93" s="23" t="n"/>
      <c r="N93" s="58">
        <f>IF(M93="","",M93-G92)</f>
        <v/>
      </c>
      <c r="O93" s="58" t="n"/>
      <c r="P93" s="27">
        <f>IF(AI93&gt;AI92,$G$22+(7*AI93),"")</f>
        <v/>
      </c>
      <c r="R93" s="58" t="n"/>
      <c r="S93" s="58" t="n"/>
      <c r="T93" s="58" t="n"/>
      <c r="U93" s="58" t="n"/>
      <c r="V93" s="58" t="n"/>
      <c r="W93" s="53" t="n"/>
      <c r="X93" s="57" t="n"/>
      <c r="Y93" s="49">
        <f>_xlfn.IFS(R93 = "","",V93&gt;0,T93/V93,TRUE,T93/1)</f>
        <v/>
      </c>
      <c r="Z93" s="49">
        <f>_xlfn.IFS(R93 = "","",V93&gt;0,(T93+U93)/V93,TRUE,(T93+U93)/1)</f>
        <v/>
      </c>
      <c r="AA93" s="58" t="n"/>
      <c r="AC93" s="35" t="n"/>
      <c r="AD93">
        <f>IF(G93&gt;=2100,0,IF(C93="G",1,0))</f>
        <v/>
      </c>
      <c r="AE93">
        <f>IF(G93&gt;=5500,0,IF(C93="G",1,0))</f>
        <v/>
      </c>
      <c r="AF93">
        <f>IF(G93&gt;=2100,1,0)</f>
        <v/>
      </c>
      <c r="AG93">
        <f>IF(G93&gt;=5500,1,0)</f>
        <v/>
      </c>
      <c r="AH93">
        <f>IF(C93="G",0,AH92+1)</f>
        <v/>
      </c>
      <c r="AI93">
        <f>IF(C93="G",AI92+1,AI92)</f>
        <v/>
      </c>
      <c r="AJ93">
        <f>IF(AJ92="&gt;1000",IF(AF93&gt;0,IF(A93&lt;&gt;"",A93,A92),"&gt;1000"),AJ92)</f>
        <v/>
      </c>
      <c r="AK93">
        <f>IF(AK92="&gt;1000",IF(AG93&gt;0,IF(A93&lt;&gt;"",A93,A92),"&gt;1000"),AK92)</f>
        <v/>
      </c>
      <c r="AL93">
        <f>IF(AL92="&gt;1000",IF(L93&gt;=3500,IF(A93&lt;&gt;"",A93,A92),"&gt;1000"),AL92)</f>
        <v/>
      </c>
    </row>
    <row r="94">
      <c r="A94" s="59">
        <f>IF(B94="","",COUNT($B$32:B94))</f>
        <v/>
      </c>
      <c r="B94" s="58">
        <f>IF(C94&lt;&gt;"G",SUM(B93,1),"")</f>
        <v/>
      </c>
      <c r="C94" s="24">
        <f>IF(O94="",IF(AH93&gt;=$E$22,"G",IF(RAND()&lt;$F$22,"W","L")),O94)</f>
        <v/>
      </c>
      <c r="D94" s="58">
        <f>IF(M94="",IF(G93&lt;5500,G93,5500),M94)</f>
        <v/>
      </c>
      <c r="E94" s="58">
        <f>_xlfn.IFS(C93="W",E93+1,C93="L",0,C93="G",E93)</f>
        <v/>
      </c>
      <c r="F94" s="59">
        <f>_xlfn.IFS(C94="W",_xlfn.IFS(E94=0,LOOKUP(D94,$D$2:$D$17,$F$2:$F$17),E94=1,LOOKUP(D94,$D$2:$D$17,$G$2:$G$17),E94=2,LOOKUP(D94,$D$2:$D$17,$H$2:$H$17),E94=3,LOOKUP(D94,$D$2:$D$17,$I$2:$I$17),E94&gt;=4,LOOKUP(D94,$D$2:$D$17,$J$2:$J$17)),C94="L",LOOKUP(D94,$D$2:$D$17,$E$2:$E$17),C94="G",IF(OR(B93&lt;3,B93=""),0,LOOKUP(D94,$D$2:$D$17,$K$2:$K$17)))</f>
        <v/>
      </c>
      <c r="G94" s="59">
        <f>_xlfn.IFS(F94+D94&lt;0,0,F94+D94&gt;5500,5500,TRUE,F94+D94)</f>
        <v/>
      </c>
      <c r="H94" s="40">
        <f>LOOKUP(G94,$D$2:$D$17,$A$2:$A$17)</f>
        <v/>
      </c>
      <c r="I94" s="58">
        <f>IF(C94="W",1+I93,I93)</f>
        <v/>
      </c>
      <c r="J94" s="58">
        <f>IF(C94="L",1+J93,J93)</f>
        <v/>
      </c>
      <c r="K94" s="25">
        <f>I94/(J94+I94)</f>
        <v/>
      </c>
      <c r="L94" s="44">
        <f>IF(F94&gt;0,F94+L93,L93)</f>
        <v/>
      </c>
      <c r="M94" s="23" t="n"/>
      <c r="N94" s="58">
        <f>IF(M94="","",M94-G93)</f>
        <v/>
      </c>
      <c r="O94" s="58" t="n"/>
      <c r="P94" s="27">
        <f>IF(AI94&gt;AI93,$G$22+(7*AI94),"")</f>
        <v/>
      </c>
      <c r="R94" s="58" t="n"/>
      <c r="S94" s="58" t="n"/>
      <c r="T94" s="58" t="n"/>
      <c r="U94" s="58" t="n"/>
      <c r="V94" s="58" t="n"/>
      <c r="W94" s="53" t="n"/>
      <c r="X94" s="57" t="n"/>
      <c r="Y94" s="49">
        <f>_xlfn.IFS(R94 = "","",V94&gt;0,T94/V94,TRUE,T94/1)</f>
        <v/>
      </c>
      <c r="Z94" s="49">
        <f>_xlfn.IFS(R94 = "","",V94&gt;0,(T94+U94)/V94,TRUE,(T94+U94)/1)</f>
        <v/>
      </c>
      <c r="AA94" s="58" t="n"/>
      <c r="AC94" s="35" t="n"/>
      <c r="AD94">
        <f>IF(G94&gt;=2100,0,IF(C94="G",1,0))</f>
        <v/>
      </c>
      <c r="AE94">
        <f>IF(G94&gt;=5500,0,IF(C94="G",1,0))</f>
        <v/>
      </c>
      <c r="AF94">
        <f>IF(G94&gt;=2100,1,0)</f>
        <v/>
      </c>
      <c r="AG94">
        <f>IF(G94&gt;=5500,1,0)</f>
        <v/>
      </c>
      <c r="AH94">
        <f>IF(C94="G",0,AH93+1)</f>
        <v/>
      </c>
      <c r="AI94">
        <f>IF(C94="G",AI93+1,AI93)</f>
        <v/>
      </c>
      <c r="AJ94">
        <f>IF(AJ93="&gt;1000",IF(AF94&gt;0,IF(A94&lt;&gt;"",A94,A93),"&gt;1000"),AJ93)</f>
        <v/>
      </c>
      <c r="AK94">
        <f>IF(AK93="&gt;1000",IF(AG94&gt;0,IF(A94&lt;&gt;"",A94,A93),"&gt;1000"),AK93)</f>
        <v/>
      </c>
      <c r="AL94">
        <f>IF(AL93="&gt;1000",IF(L94&gt;=3500,IF(A94&lt;&gt;"",A94,A93),"&gt;1000"),AL93)</f>
        <v/>
      </c>
    </row>
    <row r="95">
      <c r="A95" s="59">
        <f>IF(B95="","",COUNT($B$32:B95))</f>
        <v/>
      </c>
      <c r="B95" s="58">
        <f>IF(C95&lt;&gt;"G",SUM(B94,1),"")</f>
        <v/>
      </c>
      <c r="C95" s="24">
        <f>IF(O95="",IF(AH94&gt;=$E$22,"G",IF(RAND()&lt;$F$22,"W","L")),O95)</f>
        <v/>
      </c>
      <c r="D95" s="58">
        <f>IF(M95="",IF(G94&lt;5500,G94,5500),M95)</f>
        <v/>
      </c>
      <c r="E95" s="58">
        <f>_xlfn.IFS(C94="W",E94+1,C94="L",0,C94="G",E94)</f>
        <v/>
      </c>
      <c r="F95" s="59">
        <f>_xlfn.IFS(C95="W",_xlfn.IFS(E95=0,LOOKUP(D95,$D$2:$D$17,$F$2:$F$17),E95=1,LOOKUP(D95,$D$2:$D$17,$G$2:$G$17),E95=2,LOOKUP(D95,$D$2:$D$17,$H$2:$H$17),E95=3,LOOKUP(D95,$D$2:$D$17,$I$2:$I$17),E95&gt;=4,LOOKUP(D95,$D$2:$D$17,$J$2:$J$17)),C95="L",LOOKUP(D95,$D$2:$D$17,$E$2:$E$17),C95="G",IF(OR(B94&lt;3,B94=""),0,LOOKUP(D95,$D$2:$D$17,$K$2:$K$17)))</f>
        <v/>
      </c>
      <c r="G95" s="59">
        <f>_xlfn.IFS(F95+D95&lt;0,0,F95+D95&gt;5500,5500,TRUE,F95+D95)</f>
        <v/>
      </c>
      <c r="H95" s="40">
        <f>LOOKUP(G95,$D$2:$D$17,$A$2:$A$17)</f>
        <v/>
      </c>
      <c r="I95" s="58">
        <f>IF(C95="W",1+I94,I94)</f>
        <v/>
      </c>
      <c r="J95" s="58">
        <f>IF(C95="L",1+J94,J94)</f>
        <v/>
      </c>
      <c r="K95" s="25">
        <f>I95/(J95+I95)</f>
        <v/>
      </c>
      <c r="L95" s="44">
        <f>IF(F95&gt;0,F95+L94,L94)</f>
        <v/>
      </c>
      <c r="M95" s="23" t="n"/>
      <c r="N95" s="58">
        <f>IF(M95="","",M95-G94)</f>
        <v/>
      </c>
      <c r="O95" s="58" t="n"/>
      <c r="P95" s="27">
        <f>IF(AI95&gt;AI94,$G$22+(7*AI95),"")</f>
        <v/>
      </c>
      <c r="R95" s="58" t="n"/>
      <c r="S95" s="58" t="n"/>
      <c r="T95" s="58" t="n"/>
      <c r="U95" s="58" t="n"/>
      <c r="V95" s="58" t="n"/>
      <c r="W95" s="53" t="n"/>
      <c r="X95" s="57" t="n"/>
      <c r="Y95" s="49">
        <f>_xlfn.IFS(R95 = "","",V95&gt;0,T95/V95,TRUE,T95/1)</f>
        <v/>
      </c>
      <c r="Z95" s="49">
        <f>_xlfn.IFS(R95 = "","",V95&gt;0,(T95+U95)/V95,TRUE,(T95+U95)/1)</f>
        <v/>
      </c>
      <c r="AA95" s="58" t="n"/>
      <c r="AC95" s="35" t="n"/>
      <c r="AD95">
        <f>IF(G95&gt;=2100,0,IF(C95="G",1,0))</f>
        <v/>
      </c>
      <c r="AE95">
        <f>IF(G95&gt;=5500,0,IF(C95="G",1,0))</f>
        <v/>
      </c>
      <c r="AF95">
        <f>IF(G95&gt;=2100,1,0)</f>
        <v/>
      </c>
      <c r="AG95">
        <f>IF(G95&gt;=5500,1,0)</f>
        <v/>
      </c>
      <c r="AH95">
        <f>IF(C95="G",0,AH94+1)</f>
        <v/>
      </c>
      <c r="AI95">
        <f>IF(C95="G",AI94+1,AI94)</f>
        <v/>
      </c>
      <c r="AJ95">
        <f>IF(AJ94="&gt;1000",IF(AF95&gt;0,IF(A95&lt;&gt;"",A95,A94),"&gt;1000"),AJ94)</f>
        <v/>
      </c>
      <c r="AK95">
        <f>IF(AK94="&gt;1000",IF(AG95&gt;0,IF(A95&lt;&gt;"",A95,A94),"&gt;1000"),AK94)</f>
        <v/>
      </c>
      <c r="AL95">
        <f>IF(AL94="&gt;1000",IF(L95&gt;=3500,IF(A95&lt;&gt;"",A95,A94),"&gt;1000"),AL94)</f>
        <v/>
      </c>
    </row>
    <row r="96">
      <c r="A96" s="59">
        <f>IF(B96="","",COUNT($B$32:B96))</f>
        <v/>
      </c>
      <c r="B96" s="58">
        <f>IF(C96&lt;&gt;"G",SUM(B95,1),"")</f>
        <v/>
      </c>
      <c r="C96" s="24">
        <f>IF(O96="",IF(AH95&gt;=$E$22,"G",IF(RAND()&lt;$F$22,"W","L")),O96)</f>
        <v/>
      </c>
      <c r="D96" s="58">
        <f>IF(M96="",IF(G95&lt;5500,G95,5500),M96)</f>
        <v/>
      </c>
      <c r="E96" s="58">
        <f>_xlfn.IFS(C95="W",E95+1,C95="L",0,C95="G",E95)</f>
        <v/>
      </c>
      <c r="F96" s="59">
        <f>_xlfn.IFS(C96="W",_xlfn.IFS(E96=0,LOOKUP(D96,$D$2:$D$17,$F$2:$F$17),E96=1,LOOKUP(D96,$D$2:$D$17,$G$2:$G$17),E96=2,LOOKUP(D96,$D$2:$D$17,$H$2:$H$17),E96=3,LOOKUP(D96,$D$2:$D$17,$I$2:$I$17),E96&gt;=4,LOOKUP(D96,$D$2:$D$17,$J$2:$J$17)),C96="L",LOOKUP(D96,$D$2:$D$17,$E$2:$E$17),C96="G",IF(OR(B95&lt;3,B95=""),0,LOOKUP(D96,$D$2:$D$17,$K$2:$K$17)))</f>
        <v/>
      </c>
      <c r="G96" s="59">
        <f>_xlfn.IFS(F96+D96&lt;0,0,F96+D96&gt;5500,5500,TRUE,F96+D96)</f>
        <v/>
      </c>
      <c r="H96" s="40">
        <f>LOOKUP(G96,$D$2:$D$17,$A$2:$A$17)</f>
        <v/>
      </c>
      <c r="I96" s="58">
        <f>IF(C96="W",1+I95,I95)</f>
        <v/>
      </c>
      <c r="J96" s="58">
        <f>IF(C96="L",1+J95,J95)</f>
        <v/>
      </c>
      <c r="K96" s="25">
        <f>I96/(J96+I96)</f>
        <v/>
      </c>
      <c r="L96" s="44">
        <f>IF(F96&gt;0,F96+L95,L95)</f>
        <v/>
      </c>
      <c r="M96" s="23" t="n"/>
      <c r="N96" s="58">
        <f>IF(M96="","",M96-G95)</f>
        <v/>
      </c>
      <c r="O96" s="58" t="n"/>
      <c r="P96" s="27">
        <f>IF(AI96&gt;AI95,$G$22+(7*AI96),"")</f>
        <v/>
      </c>
      <c r="R96" s="58" t="n"/>
      <c r="S96" s="58" t="n"/>
      <c r="T96" s="58" t="n"/>
      <c r="U96" s="58" t="n"/>
      <c r="V96" s="58" t="n"/>
      <c r="W96" s="53" t="n"/>
      <c r="X96" s="57" t="n"/>
      <c r="Y96" s="49">
        <f>_xlfn.IFS(R96 = "","",V96&gt;0,T96/V96,TRUE,T96/1)</f>
        <v/>
      </c>
      <c r="Z96" s="49">
        <f>_xlfn.IFS(R96 = "","",V96&gt;0,(T96+U96)/V96,TRUE,(T96+U96)/1)</f>
        <v/>
      </c>
      <c r="AA96" s="58" t="n"/>
      <c r="AC96" s="35" t="n"/>
      <c r="AD96">
        <f>IF(G96&gt;=2100,0,IF(C96="G",1,0))</f>
        <v/>
      </c>
      <c r="AE96">
        <f>IF(G96&gt;=5500,0,IF(C96="G",1,0))</f>
        <v/>
      </c>
      <c r="AF96">
        <f>IF(G96&gt;=2100,1,0)</f>
        <v/>
      </c>
      <c r="AG96">
        <f>IF(G96&gt;=5500,1,0)</f>
        <v/>
      </c>
      <c r="AH96">
        <f>IF(C96="G",0,AH95+1)</f>
        <v/>
      </c>
      <c r="AI96">
        <f>IF(C96="G",AI95+1,AI95)</f>
        <v/>
      </c>
      <c r="AJ96">
        <f>IF(AJ95="&gt;1000",IF(AF96&gt;0,IF(A96&lt;&gt;"",A96,A95),"&gt;1000"),AJ95)</f>
        <v/>
      </c>
      <c r="AK96">
        <f>IF(AK95="&gt;1000",IF(AG96&gt;0,IF(A96&lt;&gt;"",A96,A95),"&gt;1000"),AK95)</f>
        <v/>
      </c>
      <c r="AL96">
        <f>IF(AL95="&gt;1000",IF(L96&gt;=3500,IF(A96&lt;&gt;"",A96,A95),"&gt;1000"),AL95)</f>
        <v/>
      </c>
    </row>
    <row r="97">
      <c r="A97" s="59">
        <f>IF(B97="","",COUNT($B$32:B97))</f>
        <v/>
      </c>
      <c r="B97" s="58">
        <f>IF(C97&lt;&gt;"G",SUM(B96,1),"")</f>
        <v/>
      </c>
      <c r="C97" s="24">
        <f>IF(O97="",IF(AH96&gt;=$E$22,"G",IF(RAND()&lt;$F$22,"W","L")),O97)</f>
        <v/>
      </c>
      <c r="D97" s="58">
        <f>IF(M97="",IF(G96&lt;5500,G96,5500),M97)</f>
        <v/>
      </c>
      <c r="E97" s="58">
        <f>_xlfn.IFS(C96="W",E96+1,C96="L",0,C96="G",E96)</f>
        <v/>
      </c>
      <c r="F97" s="59">
        <f>_xlfn.IFS(C97="W",_xlfn.IFS(E97=0,LOOKUP(D97,$D$2:$D$17,$F$2:$F$17),E97=1,LOOKUP(D97,$D$2:$D$17,$G$2:$G$17),E97=2,LOOKUP(D97,$D$2:$D$17,$H$2:$H$17),E97=3,LOOKUP(D97,$D$2:$D$17,$I$2:$I$17),E97&gt;=4,LOOKUP(D97,$D$2:$D$17,$J$2:$J$17)),C97="L",LOOKUP(D97,$D$2:$D$17,$E$2:$E$17),C97="G",IF(OR(B96&lt;3,B96=""),0,LOOKUP(D97,$D$2:$D$17,$K$2:$K$17)))</f>
        <v/>
      </c>
      <c r="G97" s="59">
        <f>_xlfn.IFS(F97+D97&lt;0,0,F97+D97&gt;5500,5500,TRUE,F97+D97)</f>
        <v/>
      </c>
      <c r="H97" s="40">
        <f>LOOKUP(G97,$D$2:$D$17,$A$2:$A$17)</f>
        <v/>
      </c>
      <c r="I97" s="58">
        <f>IF(C97="W",1+I96,I96)</f>
        <v/>
      </c>
      <c r="J97" s="58">
        <f>IF(C97="L",1+J96,J96)</f>
        <v/>
      </c>
      <c r="K97" s="25">
        <f>I97/(J97+I97)</f>
        <v/>
      </c>
      <c r="L97" s="44">
        <f>IF(F97&gt;0,F97+L96,L96)</f>
        <v/>
      </c>
      <c r="M97" s="23" t="n"/>
      <c r="N97" s="58">
        <f>IF(M97="","",M97-G96)</f>
        <v/>
      </c>
      <c r="O97" s="58" t="n"/>
      <c r="P97" s="27">
        <f>IF(AI97&gt;AI96,$G$22+(7*AI97),"")</f>
        <v/>
      </c>
      <c r="R97" s="58" t="n"/>
      <c r="S97" s="58" t="n"/>
      <c r="T97" s="58" t="n"/>
      <c r="U97" s="58" t="n"/>
      <c r="V97" s="58" t="n"/>
      <c r="W97" s="53" t="n"/>
      <c r="X97" s="57" t="n"/>
      <c r="Y97" s="49">
        <f>_xlfn.IFS(R97 = "","",V97&gt;0,T97/V97,TRUE,T97/1)</f>
        <v/>
      </c>
      <c r="Z97" s="49">
        <f>_xlfn.IFS(R97 = "","",V97&gt;0,(T97+U97)/V97,TRUE,(T97+U97)/1)</f>
        <v/>
      </c>
      <c r="AA97" s="58" t="n"/>
      <c r="AC97" s="35" t="n"/>
      <c r="AD97">
        <f>IF(G97&gt;=2100,0,IF(C97="G",1,0))</f>
        <v/>
      </c>
      <c r="AE97">
        <f>IF(G97&gt;=5500,0,IF(C97="G",1,0))</f>
        <v/>
      </c>
      <c r="AF97">
        <f>IF(G97&gt;=2100,1,0)</f>
        <v/>
      </c>
      <c r="AG97">
        <f>IF(G97&gt;=5500,1,0)</f>
        <v/>
      </c>
      <c r="AH97">
        <f>IF(C97="G",0,AH96+1)</f>
        <v/>
      </c>
      <c r="AI97">
        <f>IF(C97="G",AI96+1,AI96)</f>
        <v/>
      </c>
      <c r="AJ97">
        <f>IF(AJ96="&gt;1000",IF(AF97&gt;0,IF(A97&lt;&gt;"",A97,A96),"&gt;1000"),AJ96)</f>
        <v/>
      </c>
      <c r="AK97">
        <f>IF(AK96="&gt;1000",IF(AG97&gt;0,IF(A97&lt;&gt;"",A97,A96),"&gt;1000"),AK96)</f>
        <v/>
      </c>
      <c r="AL97">
        <f>IF(AL96="&gt;1000",IF(L97&gt;=3500,IF(A97&lt;&gt;"",A97,A96),"&gt;1000"),AL96)</f>
        <v/>
      </c>
    </row>
    <row r="98">
      <c r="A98" s="59">
        <f>IF(B98="","",COUNT($B$32:B98))</f>
        <v/>
      </c>
      <c r="B98" s="58">
        <f>IF(C98&lt;&gt;"G",SUM(B97,1),"")</f>
        <v/>
      </c>
      <c r="C98" s="24">
        <f>IF(O98="",IF(AH97&gt;=$E$22,"G",IF(RAND()&lt;$F$22,"W","L")),O98)</f>
        <v/>
      </c>
      <c r="D98" s="58">
        <f>IF(M98="",IF(G97&lt;5500,G97,5500),M98)</f>
        <v/>
      </c>
      <c r="E98" s="58">
        <f>_xlfn.IFS(C97="W",E97+1,C97="L",0,C97="G",E97)</f>
        <v/>
      </c>
      <c r="F98" s="59">
        <f>_xlfn.IFS(C98="W",_xlfn.IFS(E98=0,LOOKUP(D98,$D$2:$D$17,$F$2:$F$17),E98=1,LOOKUP(D98,$D$2:$D$17,$G$2:$G$17),E98=2,LOOKUP(D98,$D$2:$D$17,$H$2:$H$17),E98=3,LOOKUP(D98,$D$2:$D$17,$I$2:$I$17),E98&gt;=4,LOOKUP(D98,$D$2:$D$17,$J$2:$J$17)),C98="L",LOOKUP(D98,$D$2:$D$17,$E$2:$E$17),C98="G",IF(OR(B97&lt;3,B97=""),0,LOOKUP(D98,$D$2:$D$17,$K$2:$K$17)))</f>
        <v/>
      </c>
      <c r="G98" s="59">
        <f>_xlfn.IFS(F98+D98&lt;0,0,F98+D98&gt;5500,5500,TRUE,F98+D98)</f>
        <v/>
      </c>
      <c r="H98" s="40">
        <f>LOOKUP(G98,$D$2:$D$17,$A$2:$A$17)</f>
        <v/>
      </c>
      <c r="I98" s="58">
        <f>IF(C98="W",1+I97,I97)</f>
        <v/>
      </c>
      <c r="J98" s="58">
        <f>IF(C98="L",1+J97,J97)</f>
        <v/>
      </c>
      <c r="K98" s="25">
        <f>I98/(J98+I98)</f>
        <v/>
      </c>
      <c r="L98" s="44">
        <f>IF(F98&gt;0,F98+L97,L97)</f>
        <v/>
      </c>
      <c r="M98" s="23" t="n"/>
      <c r="N98" s="58">
        <f>IF(M98="","",M98-G97)</f>
        <v/>
      </c>
      <c r="O98" s="58" t="n"/>
      <c r="P98" s="27">
        <f>IF(AI98&gt;AI97,$G$22+(7*AI98),"")</f>
        <v/>
      </c>
      <c r="R98" s="58" t="n"/>
      <c r="S98" s="58" t="n"/>
      <c r="T98" s="58" t="n"/>
      <c r="U98" s="58" t="n"/>
      <c r="V98" s="58" t="n"/>
      <c r="W98" s="53" t="n"/>
      <c r="X98" s="57" t="n"/>
      <c r="Y98" s="49">
        <f>_xlfn.IFS(R98 = "","",V98&gt;0,T98/V98,TRUE,T98/1)</f>
        <v/>
      </c>
      <c r="Z98" s="49">
        <f>_xlfn.IFS(R98 = "","",V98&gt;0,(T98+U98)/V98,TRUE,(T98+U98)/1)</f>
        <v/>
      </c>
      <c r="AA98" s="58" t="n"/>
      <c r="AC98" s="35" t="n"/>
      <c r="AD98">
        <f>IF(G98&gt;=2100,0,IF(C98="G",1,0))</f>
        <v/>
      </c>
      <c r="AE98">
        <f>IF(G98&gt;=5500,0,IF(C98="G",1,0))</f>
        <v/>
      </c>
      <c r="AF98">
        <f>IF(G98&gt;=2100,1,0)</f>
        <v/>
      </c>
      <c r="AG98">
        <f>IF(G98&gt;=5500,1,0)</f>
        <v/>
      </c>
      <c r="AH98">
        <f>IF(C98="G",0,AH97+1)</f>
        <v/>
      </c>
      <c r="AI98">
        <f>IF(C98="G",AI97+1,AI97)</f>
        <v/>
      </c>
      <c r="AJ98">
        <f>IF(AJ97="&gt;1000",IF(AF98&gt;0,IF(A98&lt;&gt;"",A98,A97),"&gt;1000"),AJ97)</f>
        <v/>
      </c>
      <c r="AK98">
        <f>IF(AK97="&gt;1000",IF(AG98&gt;0,IF(A98&lt;&gt;"",A98,A97),"&gt;1000"),AK97)</f>
        <v/>
      </c>
      <c r="AL98">
        <f>IF(AL97="&gt;1000",IF(L98&gt;=3500,IF(A98&lt;&gt;"",A98,A97),"&gt;1000"),AL97)</f>
        <v/>
      </c>
    </row>
    <row r="99">
      <c r="A99" s="59">
        <f>IF(B99="","",COUNT($B$32:B99))</f>
        <v/>
      </c>
      <c r="B99" s="58">
        <f>IF(C99&lt;&gt;"G",SUM(B98,1),"")</f>
        <v/>
      </c>
      <c r="C99" s="24">
        <f>IF(O99="",IF(AH98&gt;=$E$22,"G",IF(RAND()&lt;$F$22,"W","L")),O99)</f>
        <v/>
      </c>
      <c r="D99" s="58">
        <f>IF(M99="",IF(G98&lt;5500,G98,5500),M99)</f>
        <v/>
      </c>
      <c r="E99" s="58">
        <f>_xlfn.IFS(C98="W",E98+1,C98="L",0,C98="G",E98)</f>
        <v/>
      </c>
      <c r="F99" s="59">
        <f>_xlfn.IFS(C99="W",_xlfn.IFS(E99=0,LOOKUP(D99,$D$2:$D$17,$F$2:$F$17),E99=1,LOOKUP(D99,$D$2:$D$17,$G$2:$G$17),E99=2,LOOKUP(D99,$D$2:$D$17,$H$2:$H$17),E99=3,LOOKUP(D99,$D$2:$D$17,$I$2:$I$17),E99&gt;=4,LOOKUP(D99,$D$2:$D$17,$J$2:$J$17)),C99="L",LOOKUP(D99,$D$2:$D$17,$E$2:$E$17),C99="G",IF(OR(B98&lt;3,B98=""),0,LOOKUP(D99,$D$2:$D$17,$K$2:$K$17)))</f>
        <v/>
      </c>
      <c r="G99" s="59">
        <f>_xlfn.IFS(F99+D99&lt;0,0,F99+D99&gt;5500,5500,TRUE,F99+D99)</f>
        <v/>
      </c>
      <c r="H99" s="40">
        <f>LOOKUP(G99,$D$2:$D$17,$A$2:$A$17)</f>
        <v/>
      </c>
      <c r="I99" s="58">
        <f>IF(C99="W",1+I98,I98)</f>
        <v/>
      </c>
      <c r="J99" s="58">
        <f>IF(C99="L",1+J98,J98)</f>
        <v/>
      </c>
      <c r="K99" s="25">
        <f>I99/(J99+I99)</f>
        <v/>
      </c>
      <c r="L99" s="44">
        <f>IF(F99&gt;0,F99+L98,L98)</f>
        <v/>
      </c>
      <c r="M99" s="23" t="n"/>
      <c r="N99" s="58">
        <f>IF(M99="","",M99-G98)</f>
        <v/>
      </c>
      <c r="O99" s="58" t="n"/>
      <c r="P99" s="27">
        <f>IF(AI99&gt;AI98,$G$22+(7*AI99),"")</f>
        <v/>
      </c>
      <c r="R99" s="58" t="n"/>
      <c r="S99" s="58" t="n"/>
      <c r="T99" s="58" t="n"/>
      <c r="U99" s="58" t="n"/>
      <c r="V99" s="58" t="n"/>
      <c r="W99" s="53" t="n"/>
      <c r="X99" s="57" t="n"/>
      <c r="Y99" s="49">
        <f>_xlfn.IFS(R99 = "","",V99&gt;0,T99/V99,TRUE,T99/1)</f>
        <v/>
      </c>
      <c r="Z99" s="49">
        <f>_xlfn.IFS(R99 = "","",V99&gt;0,(T99+U99)/V99,TRUE,(T99+U99)/1)</f>
        <v/>
      </c>
      <c r="AA99" s="58" t="n"/>
      <c r="AC99" s="35" t="n"/>
      <c r="AD99">
        <f>IF(G99&gt;=2100,0,IF(C99="G",1,0))</f>
        <v/>
      </c>
      <c r="AE99">
        <f>IF(G99&gt;=5500,0,IF(C99="G",1,0))</f>
        <v/>
      </c>
      <c r="AF99">
        <f>IF(G99&gt;=2100,1,0)</f>
        <v/>
      </c>
      <c r="AG99">
        <f>IF(G99&gt;=5500,1,0)</f>
        <v/>
      </c>
      <c r="AH99">
        <f>IF(C99="G",0,AH98+1)</f>
        <v/>
      </c>
      <c r="AI99">
        <f>IF(C99="G",AI98+1,AI98)</f>
        <v/>
      </c>
      <c r="AJ99">
        <f>IF(AJ98="&gt;1000",IF(AF99&gt;0,IF(A99&lt;&gt;"",A99,A98),"&gt;1000"),AJ98)</f>
        <v/>
      </c>
      <c r="AK99">
        <f>IF(AK98="&gt;1000",IF(AG99&gt;0,IF(A99&lt;&gt;"",A99,A98),"&gt;1000"),AK98)</f>
        <v/>
      </c>
      <c r="AL99">
        <f>IF(AL98="&gt;1000",IF(L99&gt;=3500,IF(A99&lt;&gt;"",A99,A98),"&gt;1000"),AL98)</f>
        <v/>
      </c>
    </row>
    <row r="100">
      <c r="A100" s="59">
        <f>IF(B100="","",COUNT($B$32:B100))</f>
        <v/>
      </c>
      <c r="B100" s="58">
        <f>IF(C100&lt;&gt;"G",SUM(B99,1),"")</f>
        <v/>
      </c>
      <c r="C100" s="24">
        <f>IF(O100="",IF(AH99&gt;=$E$22,"G",IF(RAND()&lt;$F$22,"W","L")),O100)</f>
        <v/>
      </c>
      <c r="D100" s="58">
        <f>IF(M100="",IF(G99&lt;5500,G99,5500),M100)</f>
        <v/>
      </c>
      <c r="E100" s="58">
        <f>_xlfn.IFS(C99="W",E99+1,C99="L",0,C99="G",E99)</f>
        <v/>
      </c>
      <c r="F100" s="59">
        <f>_xlfn.IFS(C100="W",_xlfn.IFS(E100=0,LOOKUP(D100,$D$2:$D$17,$F$2:$F$17),E100=1,LOOKUP(D100,$D$2:$D$17,$G$2:$G$17),E100=2,LOOKUP(D100,$D$2:$D$17,$H$2:$H$17),E100=3,LOOKUP(D100,$D$2:$D$17,$I$2:$I$17),E100&gt;=4,LOOKUP(D100,$D$2:$D$17,$J$2:$J$17)),C100="L",LOOKUP(D100,$D$2:$D$17,$E$2:$E$17),C100="G",IF(OR(B99&lt;3,B99=""),0,LOOKUP(D100,$D$2:$D$17,$K$2:$K$17)))</f>
        <v/>
      </c>
      <c r="G100" s="59">
        <f>_xlfn.IFS(F100+D100&lt;0,0,F100+D100&gt;5500,5500,TRUE,F100+D100)</f>
        <v/>
      </c>
      <c r="H100" s="40">
        <f>LOOKUP(G100,$D$2:$D$17,$A$2:$A$17)</f>
        <v/>
      </c>
      <c r="I100" s="58">
        <f>IF(C100="W",1+I99,I99)</f>
        <v/>
      </c>
      <c r="J100" s="58">
        <f>IF(C100="L",1+J99,J99)</f>
        <v/>
      </c>
      <c r="K100" s="25">
        <f>I100/(J100+I100)</f>
        <v/>
      </c>
      <c r="L100" s="44">
        <f>IF(F100&gt;0,F100+L99,L99)</f>
        <v/>
      </c>
      <c r="M100" s="23" t="n"/>
      <c r="N100" s="58">
        <f>IF(M100="","",M100-G99)</f>
        <v/>
      </c>
      <c r="O100" s="58" t="n"/>
      <c r="P100" s="27">
        <f>IF(AI100&gt;AI99,$G$22+(7*AI100),"")</f>
        <v/>
      </c>
      <c r="R100" s="58" t="n"/>
      <c r="S100" s="58" t="n"/>
      <c r="T100" s="58" t="n"/>
      <c r="U100" s="58" t="n"/>
      <c r="V100" s="58" t="n"/>
      <c r="W100" s="53" t="n"/>
      <c r="X100" s="57" t="n"/>
      <c r="Y100" s="49">
        <f>_xlfn.IFS(R100 = "","",V100&gt;0,T100/V100,TRUE,T100/1)</f>
        <v/>
      </c>
      <c r="Z100" s="49">
        <f>_xlfn.IFS(R100 = "","",V100&gt;0,(T100+U100)/V100,TRUE,(T100+U100)/1)</f>
        <v/>
      </c>
      <c r="AA100" s="58" t="n"/>
      <c r="AC100" s="35" t="n"/>
      <c r="AD100">
        <f>IF(G100&gt;=2100,0,IF(C100="G",1,0))</f>
        <v/>
      </c>
      <c r="AE100">
        <f>IF(G100&gt;=5500,0,IF(C100="G",1,0))</f>
        <v/>
      </c>
      <c r="AF100">
        <f>IF(G100&gt;=2100,1,0)</f>
        <v/>
      </c>
      <c r="AG100">
        <f>IF(G100&gt;=5500,1,0)</f>
        <v/>
      </c>
      <c r="AH100">
        <f>IF(C100="G",0,AH99+1)</f>
        <v/>
      </c>
      <c r="AI100">
        <f>IF(C100="G",AI99+1,AI99)</f>
        <v/>
      </c>
      <c r="AJ100">
        <f>IF(AJ99="&gt;1000",IF(AF100&gt;0,IF(A100&lt;&gt;"",A100,A99),"&gt;1000"),AJ99)</f>
        <v/>
      </c>
      <c r="AK100">
        <f>IF(AK99="&gt;1000",IF(AG100&gt;0,IF(A100&lt;&gt;"",A100,A99),"&gt;1000"),AK99)</f>
        <v/>
      </c>
      <c r="AL100">
        <f>IF(AL99="&gt;1000",IF(L100&gt;=3500,IF(A100&lt;&gt;"",A100,A99),"&gt;1000"),AL99)</f>
        <v/>
      </c>
    </row>
    <row r="101">
      <c r="A101" s="59">
        <f>IF(B101="","",COUNT($B$32:B101))</f>
        <v/>
      </c>
      <c r="B101" s="58">
        <f>IF(C101&lt;&gt;"G",SUM(B100,1),"")</f>
        <v/>
      </c>
      <c r="C101" s="24">
        <f>IF(O101="",IF(AH100&gt;=$E$22,"G",IF(RAND()&lt;$F$22,"W","L")),O101)</f>
        <v/>
      </c>
      <c r="D101" s="58">
        <f>IF(M101="",IF(G100&lt;5500,G100,5500),M101)</f>
        <v/>
      </c>
      <c r="E101" s="58">
        <f>_xlfn.IFS(C100="W",E100+1,C100="L",0,C100="G",E100)</f>
        <v/>
      </c>
      <c r="F101" s="59">
        <f>_xlfn.IFS(C101="W",_xlfn.IFS(E101=0,LOOKUP(D101,$D$2:$D$17,$F$2:$F$17),E101=1,LOOKUP(D101,$D$2:$D$17,$G$2:$G$17),E101=2,LOOKUP(D101,$D$2:$D$17,$H$2:$H$17),E101=3,LOOKUP(D101,$D$2:$D$17,$I$2:$I$17),E101&gt;=4,LOOKUP(D101,$D$2:$D$17,$J$2:$J$17)),C101="L",LOOKUP(D101,$D$2:$D$17,$E$2:$E$17),C101="G",IF(OR(B100&lt;3,B100=""),0,LOOKUP(D101,$D$2:$D$17,$K$2:$K$17)))</f>
        <v/>
      </c>
      <c r="G101" s="59">
        <f>_xlfn.IFS(F101+D101&lt;0,0,F101+D101&gt;5500,5500,TRUE,F101+D101)</f>
        <v/>
      </c>
      <c r="H101" s="40">
        <f>LOOKUP(G101,$D$2:$D$17,$A$2:$A$17)</f>
        <v/>
      </c>
      <c r="I101" s="58">
        <f>IF(C101="W",1+I100,I100)</f>
        <v/>
      </c>
      <c r="J101" s="58">
        <f>IF(C101="L",1+J100,J100)</f>
        <v/>
      </c>
      <c r="K101" s="25">
        <f>I101/(J101+I101)</f>
        <v/>
      </c>
      <c r="L101" s="44">
        <f>IF(F101&gt;0,F101+L100,L100)</f>
        <v/>
      </c>
      <c r="M101" s="23" t="n"/>
      <c r="N101" s="58">
        <f>IF(M101="","",M101-G100)</f>
        <v/>
      </c>
      <c r="O101" s="58" t="n"/>
      <c r="P101" s="27">
        <f>IF(AI101&gt;AI100,$G$22+(7*AI101),"")</f>
        <v/>
      </c>
      <c r="R101" s="58" t="n"/>
      <c r="S101" s="58" t="n"/>
      <c r="T101" s="58" t="n"/>
      <c r="U101" s="58" t="n"/>
      <c r="V101" s="58" t="n"/>
      <c r="W101" s="53" t="n"/>
      <c r="X101" s="57" t="n"/>
      <c r="Y101" s="49">
        <f>_xlfn.IFS(R101 = "","",V101&gt;0,T101/V101,TRUE,T101/1)</f>
        <v/>
      </c>
      <c r="Z101" s="49">
        <f>_xlfn.IFS(R101 = "","",V101&gt;0,(T101+U101)/V101,TRUE,(T101+U101)/1)</f>
        <v/>
      </c>
      <c r="AA101" s="58" t="n"/>
      <c r="AC101" s="35" t="n"/>
      <c r="AD101">
        <f>IF(G101&gt;=2100,0,IF(C101="G",1,0))</f>
        <v/>
      </c>
      <c r="AE101">
        <f>IF(G101&gt;=5500,0,IF(C101="G",1,0))</f>
        <v/>
      </c>
      <c r="AF101">
        <f>IF(G101&gt;=2100,1,0)</f>
        <v/>
      </c>
      <c r="AG101">
        <f>IF(G101&gt;=5500,1,0)</f>
        <v/>
      </c>
      <c r="AH101">
        <f>IF(C101="G",0,AH100+1)</f>
        <v/>
      </c>
      <c r="AI101">
        <f>IF(C101="G",AI100+1,AI100)</f>
        <v/>
      </c>
      <c r="AJ101">
        <f>IF(AJ100="&gt;1000",IF(AF101&gt;0,IF(A101&lt;&gt;"",A101,A100),"&gt;1000"),AJ100)</f>
        <v/>
      </c>
      <c r="AK101">
        <f>IF(AK100="&gt;1000",IF(AG101&gt;0,IF(A101&lt;&gt;"",A101,A100),"&gt;1000"),AK100)</f>
        <v/>
      </c>
      <c r="AL101">
        <f>IF(AL100="&gt;1000",IF(L101&gt;=3500,IF(A101&lt;&gt;"",A101,A100),"&gt;1000"),AL100)</f>
        <v/>
      </c>
    </row>
    <row r="102">
      <c r="A102" s="59">
        <f>IF(B102="","",COUNT($B$32:B102))</f>
        <v/>
      </c>
      <c r="B102" s="58">
        <f>IF(C102&lt;&gt;"G",SUM(B101,1),"")</f>
        <v/>
      </c>
      <c r="C102" s="24">
        <f>IF(O102="",IF(AH101&gt;=$E$22,"G",IF(RAND()&lt;$F$22,"W","L")),O102)</f>
        <v/>
      </c>
      <c r="D102" s="58">
        <f>IF(M102="",IF(G101&lt;5500,G101,5500),M102)</f>
        <v/>
      </c>
      <c r="E102" s="58">
        <f>_xlfn.IFS(C101="W",E101+1,C101="L",0,C101="G",E101)</f>
        <v/>
      </c>
      <c r="F102" s="59">
        <f>_xlfn.IFS(C102="W",_xlfn.IFS(E102=0,LOOKUP(D102,$D$2:$D$17,$F$2:$F$17),E102=1,LOOKUP(D102,$D$2:$D$17,$G$2:$G$17),E102=2,LOOKUP(D102,$D$2:$D$17,$H$2:$H$17),E102=3,LOOKUP(D102,$D$2:$D$17,$I$2:$I$17),E102&gt;=4,LOOKUP(D102,$D$2:$D$17,$J$2:$J$17)),C102="L",LOOKUP(D102,$D$2:$D$17,$E$2:$E$17),C102="G",IF(OR(B101&lt;3,B101=""),0,LOOKUP(D102,$D$2:$D$17,$K$2:$K$17)))</f>
        <v/>
      </c>
      <c r="G102" s="59">
        <f>_xlfn.IFS(F102+D102&lt;0,0,F102+D102&gt;5500,5500,TRUE,F102+D102)</f>
        <v/>
      </c>
      <c r="H102" s="40">
        <f>LOOKUP(G102,$D$2:$D$17,$A$2:$A$17)</f>
        <v/>
      </c>
      <c r="I102" s="58">
        <f>IF(C102="W",1+I101,I101)</f>
        <v/>
      </c>
      <c r="J102" s="58">
        <f>IF(C102="L",1+J101,J101)</f>
        <v/>
      </c>
      <c r="K102" s="25">
        <f>I102/(J102+I102)</f>
        <v/>
      </c>
      <c r="L102" s="44">
        <f>IF(F102&gt;0,F102+L101,L101)</f>
        <v/>
      </c>
      <c r="M102" s="23" t="n"/>
      <c r="N102" s="58">
        <f>IF(M102="","",M102-G101)</f>
        <v/>
      </c>
      <c r="O102" s="58" t="n"/>
      <c r="P102" s="27">
        <f>IF(AI102&gt;AI101,$G$22+(7*AI102),"")</f>
        <v/>
      </c>
      <c r="R102" s="58" t="n"/>
      <c r="S102" s="58" t="n"/>
      <c r="T102" s="58" t="n"/>
      <c r="U102" s="58" t="n"/>
      <c r="V102" s="58" t="n"/>
      <c r="W102" s="53" t="n"/>
      <c r="X102" s="57" t="n"/>
      <c r="Y102" s="49">
        <f>_xlfn.IFS(R102 = "","",V102&gt;0,T102/V102,TRUE,T102/1)</f>
        <v/>
      </c>
      <c r="Z102" s="49">
        <f>_xlfn.IFS(R102 = "","",V102&gt;0,(T102+U102)/V102,TRUE,(T102+U102)/1)</f>
        <v/>
      </c>
      <c r="AA102" s="58" t="n"/>
      <c r="AC102" s="35" t="n"/>
      <c r="AD102">
        <f>IF(G102&gt;=2100,0,IF(C102="G",1,0))</f>
        <v/>
      </c>
      <c r="AE102">
        <f>IF(G102&gt;=5500,0,IF(C102="G",1,0))</f>
        <v/>
      </c>
      <c r="AF102">
        <f>IF(G102&gt;=2100,1,0)</f>
        <v/>
      </c>
      <c r="AG102">
        <f>IF(G102&gt;=5500,1,0)</f>
        <v/>
      </c>
      <c r="AH102">
        <f>IF(C102="G",0,AH101+1)</f>
        <v/>
      </c>
      <c r="AI102">
        <f>IF(C102="G",AI101+1,AI101)</f>
        <v/>
      </c>
      <c r="AJ102">
        <f>IF(AJ101="&gt;1000",IF(AF102&gt;0,IF(A102&lt;&gt;"",A102,A101),"&gt;1000"),AJ101)</f>
        <v/>
      </c>
      <c r="AK102">
        <f>IF(AK101="&gt;1000",IF(AG102&gt;0,IF(A102&lt;&gt;"",A102,A101),"&gt;1000"),AK101)</f>
        <v/>
      </c>
      <c r="AL102">
        <f>IF(AL101="&gt;1000",IF(L102&gt;=3500,IF(A102&lt;&gt;"",A102,A101),"&gt;1000"),AL101)</f>
        <v/>
      </c>
    </row>
    <row r="103">
      <c r="A103" s="59">
        <f>IF(B103="","",COUNT($B$32:B103))</f>
        <v/>
      </c>
      <c r="B103" s="58">
        <f>IF(C103&lt;&gt;"G",SUM(B102,1),"")</f>
        <v/>
      </c>
      <c r="C103" s="24">
        <f>IF(O103="",IF(AH102&gt;=$E$22,"G",IF(RAND()&lt;$F$22,"W","L")),O103)</f>
        <v/>
      </c>
      <c r="D103" s="58">
        <f>IF(M103="",IF(G102&lt;5500,G102,5500),M103)</f>
        <v/>
      </c>
      <c r="E103" s="58">
        <f>_xlfn.IFS(C102="W",E102+1,C102="L",0,C102="G",E102)</f>
        <v/>
      </c>
      <c r="F103" s="59">
        <f>_xlfn.IFS(C103="W",_xlfn.IFS(E103=0,LOOKUP(D103,$D$2:$D$17,$F$2:$F$17),E103=1,LOOKUP(D103,$D$2:$D$17,$G$2:$G$17),E103=2,LOOKUP(D103,$D$2:$D$17,$H$2:$H$17),E103=3,LOOKUP(D103,$D$2:$D$17,$I$2:$I$17),E103&gt;=4,LOOKUP(D103,$D$2:$D$17,$J$2:$J$17)),C103="L",LOOKUP(D103,$D$2:$D$17,$E$2:$E$17),C103="G",IF(OR(B102&lt;3,B102=""),0,LOOKUP(D103,$D$2:$D$17,$K$2:$K$17)))</f>
        <v/>
      </c>
      <c r="G103" s="59">
        <f>_xlfn.IFS(F103+D103&lt;0,0,F103+D103&gt;5500,5500,TRUE,F103+D103)</f>
        <v/>
      </c>
      <c r="H103" s="40">
        <f>LOOKUP(G103,$D$2:$D$17,$A$2:$A$17)</f>
        <v/>
      </c>
      <c r="I103" s="58">
        <f>IF(C103="W",1+I102,I102)</f>
        <v/>
      </c>
      <c r="J103" s="58">
        <f>IF(C103="L",1+J102,J102)</f>
        <v/>
      </c>
      <c r="K103" s="25">
        <f>I103/(J103+I103)</f>
        <v/>
      </c>
      <c r="L103" s="44">
        <f>IF(F103&gt;0,F103+L102,L102)</f>
        <v/>
      </c>
      <c r="M103" s="23" t="n"/>
      <c r="N103" s="58">
        <f>IF(M103="","",M103-G102)</f>
        <v/>
      </c>
      <c r="O103" s="58" t="n"/>
      <c r="P103" s="27">
        <f>IF(AI103&gt;AI102,$G$22+(7*AI103),"")</f>
        <v/>
      </c>
      <c r="R103" s="58" t="n"/>
      <c r="S103" s="58" t="n"/>
      <c r="T103" s="58" t="n"/>
      <c r="U103" s="58" t="n"/>
      <c r="V103" s="58" t="n"/>
      <c r="W103" s="53" t="n"/>
      <c r="X103" s="57" t="n"/>
      <c r="Y103" s="49">
        <f>_xlfn.IFS(R103 = "","",V103&gt;0,T103/V103,TRUE,T103/1)</f>
        <v/>
      </c>
      <c r="Z103" s="49">
        <f>_xlfn.IFS(R103 = "","",V103&gt;0,(T103+U103)/V103,TRUE,(T103+U103)/1)</f>
        <v/>
      </c>
      <c r="AA103" s="58" t="n"/>
      <c r="AC103" s="35" t="n"/>
      <c r="AD103">
        <f>IF(G103&gt;=2100,0,IF(C103="G",1,0))</f>
        <v/>
      </c>
      <c r="AE103">
        <f>IF(G103&gt;=5500,0,IF(C103="G",1,0))</f>
        <v/>
      </c>
      <c r="AF103">
        <f>IF(G103&gt;=2100,1,0)</f>
        <v/>
      </c>
      <c r="AG103">
        <f>IF(G103&gt;=5500,1,0)</f>
        <v/>
      </c>
      <c r="AH103">
        <f>IF(C103="G",0,AH102+1)</f>
        <v/>
      </c>
      <c r="AI103">
        <f>IF(C103="G",AI102+1,AI102)</f>
        <v/>
      </c>
      <c r="AJ103">
        <f>IF(AJ102="&gt;1000",IF(AF103&gt;0,IF(A103&lt;&gt;"",A103,A102),"&gt;1000"),AJ102)</f>
        <v/>
      </c>
      <c r="AK103">
        <f>IF(AK102="&gt;1000",IF(AG103&gt;0,IF(A103&lt;&gt;"",A103,A102),"&gt;1000"),AK102)</f>
        <v/>
      </c>
      <c r="AL103">
        <f>IF(AL102="&gt;1000",IF(L103&gt;=3500,IF(A103&lt;&gt;"",A103,A102),"&gt;1000"),AL102)</f>
        <v/>
      </c>
    </row>
    <row r="104">
      <c r="A104" s="59">
        <f>IF(B104="","",COUNT($B$32:B104))</f>
        <v/>
      </c>
      <c r="B104" s="58">
        <f>IF(C104&lt;&gt;"G",SUM(B103,1),"")</f>
        <v/>
      </c>
      <c r="C104" s="24">
        <f>IF(O104="",IF(AH103&gt;=$E$22,"G",IF(RAND()&lt;$F$22,"W","L")),O104)</f>
        <v/>
      </c>
      <c r="D104" s="58">
        <f>IF(M104="",IF(G103&lt;5500,G103,5500),M104)</f>
        <v/>
      </c>
      <c r="E104" s="58">
        <f>_xlfn.IFS(C103="W",E103+1,C103="L",0,C103="G",E103)</f>
        <v/>
      </c>
      <c r="F104" s="59">
        <f>_xlfn.IFS(C104="W",_xlfn.IFS(E104=0,LOOKUP(D104,$D$2:$D$17,$F$2:$F$17),E104=1,LOOKUP(D104,$D$2:$D$17,$G$2:$G$17),E104=2,LOOKUP(D104,$D$2:$D$17,$H$2:$H$17),E104=3,LOOKUP(D104,$D$2:$D$17,$I$2:$I$17),E104&gt;=4,LOOKUP(D104,$D$2:$D$17,$J$2:$J$17)),C104="L",LOOKUP(D104,$D$2:$D$17,$E$2:$E$17),C104="G",IF(OR(B103&lt;3,B103=""),0,LOOKUP(D104,$D$2:$D$17,$K$2:$K$17)))</f>
        <v/>
      </c>
      <c r="G104" s="59">
        <f>_xlfn.IFS(F104+D104&lt;0,0,F104+D104&gt;5500,5500,TRUE,F104+D104)</f>
        <v/>
      </c>
      <c r="H104" s="40">
        <f>LOOKUP(G104,$D$2:$D$17,$A$2:$A$17)</f>
        <v/>
      </c>
      <c r="I104" s="58">
        <f>IF(C104="W",1+I103,I103)</f>
        <v/>
      </c>
      <c r="J104" s="58">
        <f>IF(C104="L",1+J103,J103)</f>
        <v/>
      </c>
      <c r="K104" s="25">
        <f>I104/(J104+I104)</f>
        <v/>
      </c>
      <c r="L104" s="44">
        <f>IF(F104&gt;0,F104+L103,L103)</f>
        <v/>
      </c>
      <c r="M104" s="23" t="n"/>
      <c r="N104" s="58">
        <f>IF(M104="","",M104-G103)</f>
        <v/>
      </c>
      <c r="O104" s="58" t="n"/>
      <c r="P104" s="27">
        <f>IF(AI104&gt;AI103,$G$22+(7*AI104),"")</f>
        <v/>
      </c>
      <c r="R104" s="58" t="n"/>
      <c r="S104" s="58" t="n"/>
      <c r="T104" s="58" t="n"/>
      <c r="U104" s="58" t="n"/>
      <c r="V104" s="58" t="n"/>
      <c r="W104" s="53" t="n"/>
      <c r="X104" s="57" t="n"/>
      <c r="Y104" s="49">
        <f>_xlfn.IFS(R104 = "","",V104&gt;0,T104/V104,TRUE,T104/1)</f>
        <v/>
      </c>
      <c r="Z104" s="49">
        <f>_xlfn.IFS(R104 = "","",V104&gt;0,(T104+U104)/V104,TRUE,(T104+U104)/1)</f>
        <v/>
      </c>
      <c r="AA104" s="58" t="n"/>
      <c r="AC104" s="35" t="n"/>
      <c r="AD104">
        <f>IF(G104&gt;=2100,0,IF(C104="G",1,0))</f>
        <v/>
      </c>
      <c r="AE104">
        <f>IF(G104&gt;=5500,0,IF(C104="G",1,0))</f>
        <v/>
      </c>
      <c r="AF104">
        <f>IF(G104&gt;=2100,1,0)</f>
        <v/>
      </c>
      <c r="AG104">
        <f>IF(G104&gt;=5500,1,0)</f>
        <v/>
      </c>
      <c r="AH104">
        <f>IF(C104="G",0,AH103+1)</f>
        <v/>
      </c>
      <c r="AI104">
        <f>IF(C104="G",AI103+1,AI103)</f>
        <v/>
      </c>
      <c r="AJ104">
        <f>IF(AJ103="&gt;1000",IF(AF104&gt;0,IF(A104&lt;&gt;"",A104,A103),"&gt;1000"),AJ103)</f>
        <v/>
      </c>
      <c r="AK104">
        <f>IF(AK103="&gt;1000",IF(AG104&gt;0,IF(A104&lt;&gt;"",A104,A103),"&gt;1000"),AK103)</f>
        <v/>
      </c>
      <c r="AL104">
        <f>IF(AL103="&gt;1000",IF(L104&gt;=3500,IF(A104&lt;&gt;"",A104,A103),"&gt;1000"),AL103)</f>
        <v/>
      </c>
    </row>
    <row r="105">
      <c r="A105" s="59">
        <f>IF(B105="","",COUNT($B$32:B105))</f>
        <v/>
      </c>
      <c r="B105" s="58">
        <f>IF(C105&lt;&gt;"G",SUM(B104,1),"")</f>
        <v/>
      </c>
      <c r="C105" s="24">
        <f>IF(O105="",IF(AH104&gt;=$E$22,"G",IF(RAND()&lt;$F$22,"W","L")),O105)</f>
        <v/>
      </c>
      <c r="D105" s="58">
        <f>IF(M105="",IF(G104&lt;5500,G104,5500),M105)</f>
        <v/>
      </c>
      <c r="E105" s="58">
        <f>_xlfn.IFS(C104="W",E104+1,C104="L",0,C104="G",E104)</f>
        <v/>
      </c>
      <c r="F105" s="59">
        <f>_xlfn.IFS(C105="W",_xlfn.IFS(E105=0,LOOKUP(D105,$D$2:$D$17,$F$2:$F$17),E105=1,LOOKUP(D105,$D$2:$D$17,$G$2:$G$17),E105=2,LOOKUP(D105,$D$2:$D$17,$H$2:$H$17),E105=3,LOOKUP(D105,$D$2:$D$17,$I$2:$I$17),E105&gt;=4,LOOKUP(D105,$D$2:$D$17,$J$2:$J$17)),C105="L",LOOKUP(D105,$D$2:$D$17,$E$2:$E$17),C105="G",IF(OR(B104&lt;3,B104=""),0,LOOKUP(D105,$D$2:$D$17,$K$2:$K$17)))</f>
        <v/>
      </c>
      <c r="G105" s="59">
        <f>_xlfn.IFS(F105+D105&lt;0,0,F105+D105&gt;5500,5500,TRUE,F105+D105)</f>
        <v/>
      </c>
      <c r="H105" s="40">
        <f>LOOKUP(G105,$D$2:$D$17,$A$2:$A$17)</f>
        <v/>
      </c>
      <c r="I105" s="58">
        <f>IF(C105="W",1+I104,I104)</f>
        <v/>
      </c>
      <c r="J105" s="58">
        <f>IF(C105="L",1+J104,J104)</f>
        <v/>
      </c>
      <c r="K105" s="25">
        <f>I105/(J105+I105)</f>
        <v/>
      </c>
      <c r="L105" s="44">
        <f>IF(F105&gt;0,F105+L104,L104)</f>
        <v/>
      </c>
      <c r="M105" s="23" t="n"/>
      <c r="N105" s="58">
        <f>IF(M105="","",M105-G104)</f>
        <v/>
      </c>
      <c r="O105" s="58" t="n"/>
      <c r="P105" s="27">
        <f>IF(AI105&gt;AI104,$G$22+(7*AI105),"")</f>
        <v/>
      </c>
      <c r="R105" s="58" t="n"/>
      <c r="S105" s="58" t="n"/>
      <c r="T105" s="58" t="n"/>
      <c r="U105" s="58" t="n"/>
      <c r="V105" s="58" t="n"/>
      <c r="W105" s="53" t="n"/>
      <c r="X105" s="57" t="n"/>
      <c r="Y105" s="49">
        <f>_xlfn.IFS(R105 = "","",V105&gt;0,T105/V105,TRUE,T105/1)</f>
        <v/>
      </c>
      <c r="Z105" s="49">
        <f>_xlfn.IFS(R105 = "","",V105&gt;0,(T105+U105)/V105,TRUE,(T105+U105)/1)</f>
        <v/>
      </c>
      <c r="AA105" s="58" t="n"/>
      <c r="AC105" s="35" t="n"/>
      <c r="AD105">
        <f>IF(G105&gt;=2100,0,IF(C105="G",1,0))</f>
        <v/>
      </c>
      <c r="AE105">
        <f>IF(G105&gt;=5500,0,IF(C105="G",1,0))</f>
        <v/>
      </c>
      <c r="AF105">
        <f>IF(G105&gt;=2100,1,0)</f>
        <v/>
      </c>
      <c r="AG105">
        <f>IF(G105&gt;=5500,1,0)</f>
        <v/>
      </c>
      <c r="AH105">
        <f>IF(C105="G",0,AH104+1)</f>
        <v/>
      </c>
      <c r="AI105">
        <f>IF(C105="G",AI104+1,AI104)</f>
        <v/>
      </c>
      <c r="AJ105">
        <f>IF(AJ104="&gt;1000",IF(AF105&gt;0,IF(A105&lt;&gt;"",A105,A104),"&gt;1000"),AJ104)</f>
        <v/>
      </c>
      <c r="AK105">
        <f>IF(AK104="&gt;1000",IF(AG105&gt;0,IF(A105&lt;&gt;"",A105,A104),"&gt;1000"),AK104)</f>
        <v/>
      </c>
      <c r="AL105">
        <f>IF(AL104="&gt;1000",IF(L105&gt;=3500,IF(A105&lt;&gt;"",A105,A104),"&gt;1000"),AL104)</f>
        <v/>
      </c>
    </row>
    <row r="106">
      <c r="A106" s="59">
        <f>IF(B106="","",COUNT($B$32:B106))</f>
        <v/>
      </c>
      <c r="B106" s="58">
        <f>IF(C106&lt;&gt;"G",SUM(B105,1),"")</f>
        <v/>
      </c>
      <c r="C106" s="24">
        <f>IF(O106="",IF(AH105&gt;=$E$22,"G",IF(RAND()&lt;$F$22,"W","L")),O106)</f>
        <v/>
      </c>
      <c r="D106" s="58">
        <f>IF(M106="",IF(G105&lt;5500,G105,5500),M106)</f>
        <v/>
      </c>
      <c r="E106" s="58">
        <f>_xlfn.IFS(C105="W",E105+1,C105="L",0,C105="G",E105)</f>
        <v/>
      </c>
      <c r="F106" s="59">
        <f>_xlfn.IFS(C106="W",_xlfn.IFS(E106=0,LOOKUP(D106,$D$2:$D$17,$F$2:$F$17),E106=1,LOOKUP(D106,$D$2:$D$17,$G$2:$G$17),E106=2,LOOKUP(D106,$D$2:$D$17,$H$2:$H$17),E106=3,LOOKUP(D106,$D$2:$D$17,$I$2:$I$17),E106&gt;=4,LOOKUP(D106,$D$2:$D$17,$J$2:$J$17)),C106="L",LOOKUP(D106,$D$2:$D$17,$E$2:$E$17),C106="G",IF(OR(B105&lt;3,B105=""),0,LOOKUP(D106,$D$2:$D$17,$K$2:$K$17)))</f>
        <v/>
      </c>
      <c r="G106" s="59">
        <f>_xlfn.IFS(F106+D106&lt;0,0,F106+D106&gt;5500,5500,TRUE,F106+D106)</f>
        <v/>
      </c>
      <c r="H106" s="40">
        <f>LOOKUP(G106,$D$2:$D$17,$A$2:$A$17)</f>
        <v/>
      </c>
      <c r="I106" s="58">
        <f>IF(C106="W",1+I105,I105)</f>
        <v/>
      </c>
      <c r="J106" s="58">
        <f>IF(C106="L",1+J105,J105)</f>
        <v/>
      </c>
      <c r="K106" s="25">
        <f>I106/(J106+I106)</f>
        <v/>
      </c>
      <c r="L106" s="44">
        <f>IF(F106&gt;0,F106+L105,L105)</f>
        <v/>
      </c>
      <c r="M106" s="23" t="n"/>
      <c r="N106" s="58">
        <f>IF(M106="","",M106-G105)</f>
        <v/>
      </c>
      <c r="O106" s="58" t="n"/>
      <c r="P106" s="27">
        <f>IF(AI106&gt;AI105,$G$22+(7*AI106),"")</f>
        <v/>
      </c>
      <c r="R106" s="58" t="n"/>
      <c r="S106" s="58" t="n"/>
      <c r="T106" s="58" t="n"/>
      <c r="U106" s="58" t="n"/>
      <c r="V106" s="58" t="n"/>
      <c r="W106" s="53" t="n"/>
      <c r="X106" s="57" t="n"/>
      <c r="Y106" s="49">
        <f>_xlfn.IFS(R106 = "","",V106&gt;0,T106/V106,TRUE,T106/1)</f>
        <v/>
      </c>
      <c r="Z106" s="49">
        <f>_xlfn.IFS(R106 = "","",V106&gt;0,(T106+U106)/V106,TRUE,(T106+U106)/1)</f>
        <v/>
      </c>
      <c r="AA106" s="58" t="n"/>
      <c r="AC106" s="35" t="n"/>
      <c r="AD106">
        <f>IF(G106&gt;=2100,0,IF(C106="G",1,0))</f>
        <v/>
      </c>
      <c r="AE106">
        <f>IF(G106&gt;=5500,0,IF(C106="G",1,0))</f>
        <v/>
      </c>
      <c r="AF106">
        <f>IF(G106&gt;=2100,1,0)</f>
        <v/>
      </c>
      <c r="AG106">
        <f>IF(G106&gt;=5500,1,0)</f>
        <v/>
      </c>
      <c r="AH106">
        <f>IF(C106="G",0,AH105+1)</f>
        <v/>
      </c>
      <c r="AI106">
        <f>IF(C106="G",AI105+1,AI105)</f>
        <v/>
      </c>
      <c r="AJ106">
        <f>IF(AJ105="&gt;1000",IF(AF106&gt;0,IF(A106&lt;&gt;"",A106,A105),"&gt;1000"),AJ105)</f>
        <v/>
      </c>
      <c r="AK106">
        <f>IF(AK105="&gt;1000",IF(AG106&gt;0,IF(A106&lt;&gt;"",A106,A105),"&gt;1000"),AK105)</f>
        <v/>
      </c>
      <c r="AL106">
        <f>IF(AL105="&gt;1000",IF(L106&gt;=3500,IF(A106&lt;&gt;"",A106,A105),"&gt;1000"),AL105)</f>
        <v/>
      </c>
    </row>
    <row r="107">
      <c r="A107" s="59">
        <f>IF(B107="","",COUNT($B$32:B107))</f>
        <v/>
      </c>
      <c r="B107" s="58">
        <f>IF(C107&lt;&gt;"G",SUM(B106,1),"")</f>
        <v/>
      </c>
      <c r="C107" s="24">
        <f>IF(O107="",IF(AH106&gt;=$E$22,"G",IF(RAND()&lt;$F$22,"W","L")),O107)</f>
        <v/>
      </c>
      <c r="D107" s="58">
        <f>IF(M107="",IF(G106&lt;5500,G106,5500),M107)</f>
        <v/>
      </c>
      <c r="E107" s="58">
        <f>_xlfn.IFS(C106="W",E106+1,C106="L",0,C106="G",E106)</f>
        <v/>
      </c>
      <c r="F107" s="59">
        <f>_xlfn.IFS(C107="W",_xlfn.IFS(E107=0,LOOKUP(D107,$D$2:$D$17,$F$2:$F$17),E107=1,LOOKUP(D107,$D$2:$D$17,$G$2:$G$17),E107=2,LOOKUP(D107,$D$2:$D$17,$H$2:$H$17),E107=3,LOOKUP(D107,$D$2:$D$17,$I$2:$I$17),E107&gt;=4,LOOKUP(D107,$D$2:$D$17,$J$2:$J$17)),C107="L",LOOKUP(D107,$D$2:$D$17,$E$2:$E$17),C107="G",IF(OR(B106&lt;3,B106=""),0,LOOKUP(D107,$D$2:$D$17,$K$2:$K$17)))</f>
        <v/>
      </c>
      <c r="G107" s="59">
        <f>_xlfn.IFS(F107+D107&lt;0,0,F107+D107&gt;5500,5500,TRUE,F107+D107)</f>
        <v/>
      </c>
      <c r="H107" s="40">
        <f>LOOKUP(G107,$D$2:$D$17,$A$2:$A$17)</f>
        <v/>
      </c>
      <c r="I107" s="58">
        <f>IF(C107="W",1+I106,I106)</f>
        <v/>
      </c>
      <c r="J107" s="58">
        <f>IF(C107="L",1+J106,J106)</f>
        <v/>
      </c>
      <c r="K107" s="25">
        <f>I107/(J107+I107)</f>
        <v/>
      </c>
      <c r="L107" s="44">
        <f>IF(F107&gt;0,F107+L106,L106)</f>
        <v/>
      </c>
      <c r="M107" s="23" t="n"/>
      <c r="N107" s="58">
        <f>IF(M107="","",M107-G106)</f>
        <v/>
      </c>
      <c r="O107" s="58" t="n"/>
      <c r="P107" s="27">
        <f>IF(AI107&gt;AI106,$G$22+(7*AI107),"")</f>
        <v/>
      </c>
      <c r="R107" s="58" t="n"/>
      <c r="S107" s="58" t="n"/>
      <c r="T107" s="58" t="n"/>
      <c r="U107" s="58" t="n"/>
      <c r="V107" s="58" t="n"/>
      <c r="W107" s="53" t="n"/>
      <c r="X107" s="57" t="n"/>
      <c r="Y107" s="49">
        <f>_xlfn.IFS(R107 = "","",V107&gt;0,T107/V107,TRUE,T107/1)</f>
        <v/>
      </c>
      <c r="Z107" s="49">
        <f>_xlfn.IFS(R107 = "","",V107&gt;0,(T107+U107)/V107,TRUE,(T107+U107)/1)</f>
        <v/>
      </c>
      <c r="AA107" s="58" t="n"/>
      <c r="AC107" s="35" t="n"/>
      <c r="AD107">
        <f>IF(G107&gt;=2100,0,IF(C107="G",1,0))</f>
        <v/>
      </c>
      <c r="AE107">
        <f>IF(G107&gt;=5500,0,IF(C107="G",1,0))</f>
        <v/>
      </c>
      <c r="AF107">
        <f>IF(G107&gt;=2100,1,0)</f>
        <v/>
      </c>
      <c r="AG107">
        <f>IF(G107&gt;=5500,1,0)</f>
        <v/>
      </c>
      <c r="AH107">
        <f>IF(C107="G",0,AH106+1)</f>
        <v/>
      </c>
      <c r="AI107">
        <f>IF(C107="G",AI106+1,AI106)</f>
        <v/>
      </c>
      <c r="AJ107">
        <f>IF(AJ106="&gt;1000",IF(AF107&gt;0,IF(A107&lt;&gt;"",A107,A106),"&gt;1000"),AJ106)</f>
        <v/>
      </c>
      <c r="AK107">
        <f>IF(AK106="&gt;1000",IF(AG107&gt;0,IF(A107&lt;&gt;"",A107,A106),"&gt;1000"),AK106)</f>
        <v/>
      </c>
      <c r="AL107">
        <f>IF(AL106="&gt;1000",IF(L107&gt;=3500,IF(A107&lt;&gt;"",A107,A106),"&gt;1000"),AL106)</f>
        <v/>
      </c>
    </row>
    <row r="108">
      <c r="A108" s="59">
        <f>IF(B108="","",COUNT($B$32:B108))</f>
        <v/>
      </c>
      <c r="B108" s="58">
        <f>IF(C108&lt;&gt;"G",SUM(B107,1),"")</f>
        <v/>
      </c>
      <c r="C108" s="24">
        <f>IF(O108="",IF(AH107&gt;=$E$22,"G",IF(RAND()&lt;$F$22,"W","L")),O108)</f>
        <v/>
      </c>
      <c r="D108" s="58">
        <f>IF(M108="",IF(G107&lt;5500,G107,5500),M108)</f>
        <v/>
      </c>
      <c r="E108" s="58">
        <f>_xlfn.IFS(C107="W",E107+1,C107="L",0,C107="G",E107)</f>
        <v/>
      </c>
      <c r="F108" s="59">
        <f>_xlfn.IFS(C108="W",_xlfn.IFS(E108=0,LOOKUP(D108,$D$2:$D$17,$F$2:$F$17),E108=1,LOOKUP(D108,$D$2:$D$17,$G$2:$G$17),E108=2,LOOKUP(D108,$D$2:$D$17,$H$2:$H$17),E108=3,LOOKUP(D108,$D$2:$D$17,$I$2:$I$17),E108&gt;=4,LOOKUP(D108,$D$2:$D$17,$J$2:$J$17)),C108="L",LOOKUP(D108,$D$2:$D$17,$E$2:$E$17),C108="G",IF(OR(B107&lt;3,B107=""),0,LOOKUP(D108,$D$2:$D$17,$K$2:$K$17)))</f>
        <v/>
      </c>
      <c r="G108" s="59">
        <f>_xlfn.IFS(F108+D108&lt;0,0,F108+D108&gt;5500,5500,TRUE,F108+D108)</f>
        <v/>
      </c>
      <c r="H108" s="40">
        <f>LOOKUP(G108,$D$2:$D$17,$A$2:$A$17)</f>
        <v/>
      </c>
      <c r="I108" s="58">
        <f>IF(C108="W",1+I107,I107)</f>
        <v/>
      </c>
      <c r="J108" s="58">
        <f>IF(C108="L",1+J107,J107)</f>
        <v/>
      </c>
      <c r="K108" s="25">
        <f>I108/(J108+I108)</f>
        <v/>
      </c>
      <c r="L108" s="44">
        <f>IF(F108&gt;0,F108+L107,L107)</f>
        <v/>
      </c>
      <c r="M108" s="23" t="n"/>
      <c r="N108" s="58">
        <f>IF(M108="","",M108-G107)</f>
        <v/>
      </c>
      <c r="O108" s="58" t="n"/>
      <c r="P108" s="27">
        <f>IF(AI108&gt;AI107,$G$22+(7*AI108),"")</f>
        <v/>
      </c>
      <c r="R108" s="58" t="n"/>
      <c r="S108" s="58" t="n"/>
      <c r="T108" s="58" t="n"/>
      <c r="U108" s="58" t="n"/>
      <c r="V108" s="58" t="n"/>
      <c r="W108" s="53" t="n"/>
      <c r="X108" s="57" t="n"/>
      <c r="Y108" s="49">
        <f>_xlfn.IFS(R108 = "","",V108&gt;0,T108/V108,TRUE,T108/1)</f>
        <v/>
      </c>
      <c r="Z108" s="49">
        <f>_xlfn.IFS(R108 = "","",V108&gt;0,(T108+U108)/V108,TRUE,(T108+U108)/1)</f>
        <v/>
      </c>
      <c r="AA108" s="58" t="n"/>
      <c r="AC108" s="35" t="n"/>
      <c r="AD108">
        <f>IF(G108&gt;=2100,0,IF(C108="G",1,0))</f>
        <v/>
      </c>
      <c r="AE108">
        <f>IF(G108&gt;=5500,0,IF(C108="G",1,0))</f>
        <v/>
      </c>
      <c r="AF108">
        <f>IF(G108&gt;=2100,1,0)</f>
        <v/>
      </c>
      <c r="AG108">
        <f>IF(G108&gt;=5500,1,0)</f>
        <v/>
      </c>
      <c r="AH108">
        <f>IF(C108="G",0,AH107+1)</f>
        <v/>
      </c>
      <c r="AI108">
        <f>IF(C108="G",AI107+1,AI107)</f>
        <v/>
      </c>
      <c r="AJ108">
        <f>IF(AJ107="&gt;1000",IF(AF108&gt;0,IF(A108&lt;&gt;"",A108,A107),"&gt;1000"),AJ107)</f>
        <v/>
      </c>
      <c r="AK108">
        <f>IF(AK107="&gt;1000",IF(AG108&gt;0,IF(A108&lt;&gt;"",A108,A107),"&gt;1000"),AK107)</f>
        <v/>
      </c>
      <c r="AL108">
        <f>IF(AL107="&gt;1000",IF(L108&gt;=3500,IF(A108&lt;&gt;"",A108,A107),"&gt;1000"),AL107)</f>
        <v/>
      </c>
    </row>
    <row r="109">
      <c r="A109" s="59">
        <f>IF(B109="","",COUNT($B$32:B109))</f>
        <v/>
      </c>
      <c r="B109" s="58">
        <f>IF(C109&lt;&gt;"G",SUM(B108,1),"")</f>
        <v/>
      </c>
      <c r="C109" s="24">
        <f>IF(O109="",IF(AH108&gt;=$E$22,"G",IF(RAND()&lt;$F$22,"W","L")),O109)</f>
        <v/>
      </c>
      <c r="D109" s="58">
        <f>IF(M109="",IF(G108&lt;5500,G108,5500),M109)</f>
        <v/>
      </c>
      <c r="E109" s="58">
        <f>_xlfn.IFS(C108="W",E108+1,C108="L",0,C108="G",E108)</f>
        <v/>
      </c>
      <c r="F109" s="59">
        <f>_xlfn.IFS(C109="W",_xlfn.IFS(E109=0,LOOKUP(D109,$D$2:$D$17,$F$2:$F$17),E109=1,LOOKUP(D109,$D$2:$D$17,$G$2:$G$17),E109=2,LOOKUP(D109,$D$2:$D$17,$H$2:$H$17),E109=3,LOOKUP(D109,$D$2:$D$17,$I$2:$I$17),E109&gt;=4,LOOKUP(D109,$D$2:$D$17,$J$2:$J$17)),C109="L",LOOKUP(D109,$D$2:$D$17,$E$2:$E$17),C109="G",IF(OR(B108&lt;3,B108=""),0,LOOKUP(D109,$D$2:$D$17,$K$2:$K$17)))</f>
        <v/>
      </c>
      <c r="G109" s="59">
        <f>_xlfn.IFS(F109+D109&lt;0,0,F109+D109&gt;5500,5500,TRUE,F109+D109)</f>
        <v/>
      </c>
      <c r="H109" s="40">
        <f>LOOKUP(G109,$D$2:$D$17,$A$2:$A$17)</f>
        <v/>
      </c>
      <c r="I109" s="58">
        <f>IF(C109="W",1+I108,I108)</f>
        <v/>
      </c>
      <c r="J109" s="58">
        <f>IF(C109="L",1+J108,J108)</f>
        <v/>
      </c>
      <c r="K109" s="25">
        <f>I109/(J109+I109)</f>
        <v/>
      </c>
      <c r="L109" s="44">
        <f>IF(F109&gt;0,F109+L108,L108)</f>
        <v/>
      </c>
      <c r="M109" s="23" t="n"/>
      <c r="N109" s="58">
        <f>IF(M109="","",M109-G108)</f>
        <v/>
      </c>
      <c r="O109" s="58" t="n"/>
      <c r="P109" s="27">
        <f>IF(AI109&gt;AI108,$G$22+(7*AI109),"")</f>
        <v/>
      </c>
      <c r="R109" s="58" t="n"/>
      <c r="S109" s="58" t="n"/>
      <c r="T109" s="58" t="n"/>
      <c r="U109" s="58" t="n"/>
      <c r="V109" s="58" t="n"/>
      <c r="W109" s="53" t="n"/>
      <c r="X109" s="57" t="n"/>
      <c r="Y109" s="49">
        <f>_xlfn.IFS(R109 = "","",V109&gt;0,T109/V109,TRUE,T109/1)</f>
        <v/>
      </c>
      <c r="Z109" s="49">
        <f>_xlfn.IFS(R109 = "","",V109&gt;0,(T109+U109)/V109,TRUE,(T109+U109)/1)</f>
        <v/>
      </c>
      <c r="AA109" s="58" t="n"/>
      <c r="AC109" s="35" t="n"/>
      <c r="AD109">
        <f>IF(G109&gt;=2100,0,IF(C109="G",1,0))</f>
        <v/>
      </c>
      <c r="AE109">
        <f>IF(G109&gt;=5500,0,IF(C109="G",1,0))</f>
        <v/>
      </c>
      <c r="AF109">
        <f>IF(G109&gt;=2100,1,0)</f>
        <v/>
      </c>
      <c r="AG109">
        <f>IF(G109&gt;=5500,1,0)</f>
        <v/>
      </c>
      <c r="AH109">
        <f>IF(C109="G",0,AH108+1)</f>
        <v/>
      </c>
      <c r="AI109">
        <f>IF(C109="G",AI108+1,AI108)</f>
        <v/>
      </c>
      <c r="AJ109">
        <f>IF(AJ108="&gt;1000",IF(AF109&gt;0,IF(A109&lt;&gt;"",A109,A108),"&gt;1000"),AJ108)</f>
        <v/>
      </c>
      <c r="AK109">
        <f>IF(AK108="&gt;1000",IF(AG109&gt;0,IF(A109&lt;&gt;"",A109,A108),"&gt;1000"),AK108)</f>
        <v/>
      </c>
      <c r="AL109">
        <f>IF(AL108="&gt;1000",IF(L109&gt;=3500,IF(A109&lt;&gt;"",A109,A108),"&gt;1000"),AL108)</f>
        <v/>
      </c>
    </row>
    <row r="110">
      <c r="A110" s="59">
        <f>IF(B110="","",COUNT($B$32:B110))</f>
        <v/>
      </c>
      <c r="B110" s="58">
        <f>IF(C110&lt;&gt;"G",SUM(B109,1),"")</f>
        <v/>
      </c>
      <c r="C110" s="24">
        <f>IF(O110="",IF(AH109&gt;=$E$22,"G",IF(RAND()&lt;$F$22,"W","L")),O110)</f>
        <v/>
      </c>
      <c r="D110" s="58">
        <f>IF(M110="",IF(G109&lt;5500,G109,5500),M110)</f>
        <v/>
      </c>
      <c r="E110" s="58">
        <f>_xlfn.IFS(C109="W",E109+1,C109="L",0,C109="G",E109)</f>
        <v/>
      </c>
      <c r="F110" s="59">
        <f>_xlfn.IFS(C110="W",_xlfn.IFS(E110=0,LOOKUP(D110,$D$2:$D$17,$F$2:$F$17),E110=1,LOOKUP(D110,$D$2:$D$17,$G$2:$G$17),E110=2,LOOKUP(D110,$D$2:$D$17,$H$2:$H$17),E110=3,LOOKUP(D110,$D$2:$D$17,$I$2:$I$17),E110&gt;=4,LOOKUP(D110,$D$2:$D$17,$J$2:$J$17)),C110="L",LOOKUP(D110,$D$2:$D$17,$E$2:$E$17),C110="G",IF(OR(B109&lt;3,B109=""),0,LOOKUP(D110,$D$2:$D$17,$K$2:$K$17)))</f>
        <v/>
      </c>
      <c r="G110" s="59">
        <f>_xlfn.IFS(F110+D110&lt;0,0,F110+D110&gt;5500,5500,TRUE,F110+D110)</f>
        <v/>
      </c>
      <c r="H110" s="40">
        <f>LOOKUP(G110,$D$2:$D$17,$A$2:$A$17)</f>
        <v/>
      </c>
      <c r="I110" s="58">
        <f>IF(C110="W",1+I109,I109)</f>
        <v/>
      </c>
      <c r="J110" s="58">
        <f>IF(C110="L",1+J109,J109)</f>
        <v/>
      </c>
      <c r="K110" s="25">
        <f>I110/(J110+I110)</f>
        <v/>
      </c>
      <c r="L110" s="44">
        <f>IF(F110&gt;0,F110+L109,L109)</f>
        <v/>
      </c>
      <c r="M110" s="23" t="n"/>
      <c r="N110" s="58">
        <f>IF(M110="","",M110-G109)</f>
        <v/>
      </c>
      <c r="O110" s="58" t="n"/>
      <c r="P110" s="27">
        <f>IF(AI110&gt;AI109,$G$22+(7*AI110),"")</f>
        <v/>
      </c>
      <c r="R110" s="58" t="n"/>
      <c r="S110" s="58" t="n"/>
      <c r="T110" s="58" t="n"/>
      <c r="U110" s="58" t="n"/>
      <c r="V110" s="58" t="n"/>
      <c r="W110" s="53" t="n"/>
      <c r="X110" s="57" t="n"/>
      <c r="Y110" s="49">
        <f>_xlfn.IFS(R110 = "","",V110&gt;0,T110/V110,TRUE,T110/1)</f>
        <v/>
      </c>
      <c r="Z110" s="49">
        <f>_xlfn.IFS(R110 = "","",V110&gt;0,(T110+U110)/V110,TRUE,(T110+U110)/1)</f>
        <v/>
      </c>
      <c r="AA110" s="58" t="n"/>
      <c r="AC110" s="35" t="n"/>
      <c r="AD110">
        <f>IF(G110&gt;=2100,0,IF(C110="G",1,0))</f>
        <v/>
      </c>
      <c r="AE110">
        <f>IF(G110&gt;=5500,0,IF(C110="G",1,0))</f>
        <v/>
      </c>
      <c r="AF110">
        <f>IF(G110&gt;=2100,1,0)</f>
        <v/>
      </c>
      <c r="AG110">
        <f>IF(G110&gt;=5500,1,0)</f>
        <v/>
      </c>
      <c r="AH110">
        <f>IF(C110="G",0,AH109+1)</f>
        <v/>
      </c>
      <c r="AI110">
        <f>IF(C110="G",AI109+1,AI109)</f>
        <v/>
      </c>
      <c r="AJ110">
        <f>IF(AJ109="&gt;1000",IF(AF110&gt;0,IF(A110&lt;&gt;"",A110,A109),"&gt;1000"),AJ109)</f>
        <v/>
      </c>
      <c r="AK110">
        <f>IF(AK109="&gt;1000",IF(AG110&gt;0,IF(A110&lt;&gt;"",A110,A109),"&gt;1000"),AK109)</f>
        <v/>
      </c>
      <c r="AL110">
        <f>IF(AL109="&gt;1000",IF(L110&gt;=3500,IF(A110&lt;&gt;"",A110,A109),"&gt;1000"),AL109)</f>
        <v/>
      </c>
    </row>
    <row r="111">
      <c r="A111" s="59">
        <f>IF(B111="","",COUNT($B$32:B111))</f>
        <v/>
      </c>
      <c r="B111" s="58">
        <f>IF(C111&lt;&gt;"G",SUM(B110,1),"")</f>
        <v/>
      </c>
      <c r="C111" s="24">
        <f>IF(O111="",IF(AH110&gt;=$E$22,"G",IF(RAND()&lt;$F$22,"W","L")),O111)</f>
        <v/>
      </c>
      <c r="D111" s="58">
        <f>IF(M111="",IF(G110&lt;5500,G110,5500),M111)</f>
        <v/>
      </c>
      <c r="E111" s="58">
        <f>_xlfn.IFS(C110="W",E110+1,C110="L",0,C110="G",E110)</f>
        <v/>
      </c>
      <c r="F111" s="59">
        <f>_xlfn.IFS(C111="W",_xlfn.IFS(E111=0,LOOKUP(D111,$D$2:$D$17,$F$2:$F$17),E111=1,LOOKUP(D111,$D$2:$D$17,$G$2:$G$17),E111=2,LOOKUP(D111,$D$2:$D$17,$H$2:$H$17),E111=3,LOOKUP(D111,$D$2:$D$17,$I$2:$I$17),E111&gt;=4,LOOKUP(D111,$D$2:$D$17,$J$2:$J$17)),C111="L",LOOKUP(D111,$D$2:$D$17,$E$2:$E$17),C111="G",IF(OR(B110&lt;3,B110=""),0,LOOKUP(D111,$D$2:$D$17,$K$2:$K$17)))</f>
        <v/>
      </c>
      <c r="G111" s="59">
        <f>_xlfn.IFS(F111+D111&lt;0,0,F111+D111&gt;5500,5500,TRUE,F111+D111)</f>
        <v/>
      </c>
      <c r="H111" s="40">
        <f>LOOKUP(G111,$D$2:$D$17,$A$2:$A$17)</f>
        <v/>
      </c>
      <c r="I111" s="58">
        <f>IF(C111="W",1+I110,I110)</f>
        <v/>
      </c>
      <c r="J111" s="58">
        <f>IF(C111="L",1+J110,J110)</f>
        <v/>
      </c>
      <c r="K111" s="25">
        <f>I111/(J111+I111)</f>
        <v/>
      </c>
      <c r="L111" s="44">
        <f>IF(F111&gt;0,F111+L110,L110)</f>
        <v/>
      </c>
      <c r="M111" s="23" t="n"/>
      <c r="N111" s="58">
        <f>IF(M111="","",M111-G110)</f>
        <v/>
      </c>
      <c r="O111" s="58" t="n"/>
      <c r="P111" s="27">
        <f>IF(AI111&gt;AI110,$G$22+(7*AI111),"")</f>
        <v/>
      </c>
      <c r="R111" s="58" t="n"/>
      <c r="S111" s="58" t="n"/>
      <c r="T111" s="58" t="n"/>
      <c r="U111" s="58" t="n"/>
      <c r="V111" s="58" t="n"/>
      <c r="W111" s="53" t="n"/>
      <c r="X111" s="57" t="n"/>
      <c r="Y111" s="49">
        <f>_xlfn.IFS(R111 = "","",V111&gt;0,T111/V111,TRUE,T111/1)</f>
        <v/>
      </c>
      <c r="Z111" s="49">
        <f>_xlfn.IFS(R111 = "","",V111&gt;0,(T111+U111)/V111,TRUE,(T111+U111)/1)</f>
        <v/>
      </c>
      <c r="AA111" s="58" t="n"/>
      <c r="AC111" s="35" t="n"/>
      <c r="AD111">
        <f>IF(G111&gt;=2100,0,IF(C111="G",1,0))</f>
        <v/>
      </c>
      <c r="AE111">
        <f>IF(G111&gt;=5500,0,IF(C111="G",1,0))</f>
        <v/>
      </c>
      <c r="AF111">
        <f>IF(G111&gt;=2100,1,0)</f>
        <v/>
      </c>
      <c r="AG111">
        <f>IF(G111&gt;=5500,1,0)</f>
        <v/>
      </c>
      <c r="AH111">
        <f>IF(C111="G",0,AH110+1)</f>
        <v/>
      </c>
      <c r="AI111">
        <f>IF(C111="G",AI110+1,AI110)</f>
        <v/>
      </c>
      <c r="AJ111">
        <f>IF(AJ110="&gt;1000",IF(AF111&gt;0,IF(A111&lt;&gt;"",A111,A110),"&gt;1000"),AJ110)</f>
        <v/>
      </c>
      <c r="AK111">
        <f>IF(AK110="&gt;1000",IF(AG111&gt;0,IF(A111&lt;&gt;"",A111,A110),"&gt;1000"),AK110)</f>
        <v/>
      </c>
      <c r="AL111">
        <f>IF(AL110="&gt;1000",IF(L111&gt;=3500,IF(A111&lt;&gt;"",A111,A110),"&gt;1000"),AL110)</f>
        <v/>
      </c>
    </row>
    <row r="112">
      <c r="A112" s="59">
        <f>IF(B112="","",COUNT($B$32:B112))</f>
        <v/>
      </c>
      <c r="B112" s="58">
        <f>IF(C112&lt;&gt;"G",SUM(B111,1),"")</f>
        <v/>
      </c>
      <c r="C112" s="24">
        <f>IF(O112="",IF(AH111&gt;=$E$22,"G",IF(RAND()&lt;$F$22,"W","L")),O112)</f>
        <v/>
      </c>
      <c r="D112" s="58">
        <f>IF(M112="",IF(G111&lt;5500,G111,5500),M112)</f>
        <v/>
      </c>
      <c r="E112" s="58">
        <f>_xlfn.IFS(C111="W",E111+1,C111="L",0,C111="G",E111)</f>
        <v/>
      </c>
      <c r="F112" s="59">
        <f>_xlfn.IFS(C112="W",_xlfn.IFS(E112=0,LOOKUP(D112,$D$2:$D$17,$F$2:$F$17),E112=1,LOOKUP(D112,$D$2:$D$17,$G$2:$G$17),E112=2,LOOKUP(D112,$D$2:$D$17,$H$2:$H$17),E112=3,LOOKUP(D112,$D$2:$D$17,$I$2:$I$17),E112&gt;=4,LOOKUP(D112,$D$2:$D$17,$J$2:$J$17)),C112="L",LOOKUP(D112,$D$2:$D$17,$E$2:$E$17),C112="G",IF(OR(B111&lt;3,B111=""),0,LOOKUP(D112,$D$2:$D$17,$K$2:$K$17)))</f>
        <v/>
      </c>
      <c r="G112" s="59">
        <f>_xlfn.IFS(F112+D112&lt;0,0,F112+D112&gt;5500,5500,TRUE,F112+D112)</f>
        <v/>
      </c>
      <c r="H112" s="40">
        <f>LOOKUP(G112,$D$2:$D$17,$A$2:$A$17)</f>
        <v/>
      </c>
      <c r="I112" s="58">
        <f>IF(C112="W",1+I111,I111)</f>
        <v/>
      </c>
      <c r="J112" s="58">
        <f>IF(C112="L",1+J111,J111)</f>
        <v/>
      </c>
      <c r="K112" s="25">
        <f>I112/(J112+I112)</f>
        <v/>
      </c>
      <c r="L112" s="44">
        <f>IF(F112&gt;0,F112+L111,L111)</f>
        <v/>
      </c>
      <c r="M112" s="23" t="n"/>
      <c r="N112" s="58">
        <f>IF(M112="","",M112-G111)</f>
        <v/>
      </c>
      <c r="O112" s="58" t="n"/>
      <c r="P112" s="27">
        <f>IF(AI112&gt;AI111,$G$22+(7*AI112),"")</f>
        <v/>
      </c>
      <c r="R112" s="58" t="n"/>
      <c r="S112" s="58" t="n"/>
      <c r="T112" s="58" t="n"/>
      <c r="U112" s="58" t="n"/>
      <c r="V112" s="58" t="n"/>
      <c r="W112" s="53" t="n"/>
      <c r="X112" s="57" t="n"/>
      <c r="Y112" s="49">
        <f>_xlfn.IFS(R112 = "","",V112&gt;0,T112/V112,TRUE,T112/1)</f>
        <v/>
      </c>
      <c r="Z112" s="49">
        <f>_xlfn.IFS(R112 = "","",V112&gt;0,(T112+U112)/V112,TRUE,(T112+U112)/1)</f>
        <v/>
      </c>
      <c r="AA112" s="58" t="n"/>
      <c r="AC112" s="35" t="n"/>
      <c r="AD112">
        <f>IF(G112&gt;=2100,0,IF(C112="G",1,0))</f>
        <v/>
      </c>
      <c r="AE112">
        <f>IF(G112&gt;=5500,0,IF(C112="G",1,0))</f>
        <v/>
      </c>
      <c r="AF112">
        <f>IF(G112&gt;=2100,1,0)</f>
        <v/>
      </c>
      <c r="AG112">
        <f>IF(G112&gt;=5500,1,0)</f>
        <v/>
      </c>
      <c r="AH112">
        <f>IF(C112="G",0,AH111+1)</f>
        <v/>
      </c>
      <c r="AI112">
        <f>IF(C112="G",AI111+1,AI111)</f>
        <v/>
      </c>
      <c r="AJ112">
        <f>IF(AJ111="&gt;1000",IF(AF112&gt;0,IF(A112&lt;&gt;"",A112,A111),"&gt;1000"),AJ111)</f>
        <v/>
      </c>
      <c r="AK112">
        <f>IF(AK111="&gt;1000",IF(AG112&gt;0,IF(A112&lt;&gt;"",A112,A111),"&gt;1000"),AK111)</f>
        <v/>
      </c>
      <c r="AL112">
        <f>IF(AL111="&gt;1000",IF(L112&gt;=3500,IF(A112&lt;&gt;"",A112,A111),"&gt;1000"),AL111)</f>
        <v/>
      </c>
    </row>
    <row r="113">
      <c r="A113" s="59">
        <f>IF(B113="","",COUNT($B$32:B113))</f>
        <v/>
      </c>
      <c r="B113" s="58">
        <f>IF(C113&lt;&gt;"G",SUM(B112,1),"")</f>
        <v/>
      </c>
      <c r="C113" s="24">
        <f>IF(O113="",IF(AH112&gt;=$E$22,"G",IF(RAND()&lt;$F$22,"W","L")),O113)</f>
        <v/>
      </c>
      <c r="D113" s="58">
        <f>IF(M113="",IF(G112&lt;5500,G112,5500),M113)</f>
        <v/>
      </c>
      <c r="E113" s="58">
        <f>_xlfn.IFS(C112="W",E112+1,C112="L",0,C112="G",E112)</f>
        <v/>
      </c>
      <c r="F113" s="59">
        <f>_xlfn.IFS(C113="W",_xlfn.IFS(E113=0,LOOKUP(D113,$D$2:$D$17,$F$2:$F$17),E113=1,LOOKUP(D113,$D$2:$D$17,$G$2:$G$17),E113=2,LOOKUP(D113,$D$2:$D$17,$H$2:$H$17),E113=3,LOOKUP(D113,$D$2:$D$17,$I$2:$I$17),E113&gt;=4,LOOKUP(D113,$D$2:$D$17,$J$2:$J$17)),C113="L",LOOKUP(D113,$D$2:$D$17,$E$2:$E$17),C113="G",IF(OR(B112&lt;3,B112=""),0,LOOKUP(D113,$D$2:$D$17,$K$2:$K$17)))</f>
        <v/>
      </c>
      <c r="G113" s="59">
        <f>_xlfn.IFS(F113+D113&lt;0,0,F113+D113&gt;5500,5500,TRUE,F113+D113)</f>
        <v/>
      </c>
      <c r="H113" s="40">
        <f>LOOKUP(G113,$D$2:$D$17,$A$2:$A$17)</f>
        <v/>
      </c>
      <c r="I113" s="58">
        <f>IF(C113="W",1+I112,I112)</f>
        <v/>
      </c>
      <c r="J113" s="58">
        <f>IF(C113="L",1+J112,J112)</f>
        <v/>
      </c>
      <c r="K113" s="25">
        <f>I113/(J113+I113)</f>
        <v/>
      </c>
      <c r="L113" s="44">
        <f>IF(F113&gt;0,F113+L112,L112)</f>
        <v/>
      </c>
      <c r="M113" s="23" t="n"/>
      <c r="N113" s="58">
        <f>IF(M113="","",M113-G112)</f>
        <v/>
      </c>
      <c r="O113" s="58" t="n"/>
      <c r="P113" s="27">
        <f>IF(AI113&gt;AI112,$G$22+(7*AI113),"")</f>
        <v/>
      </c>
      <c r="R113" s="58" t="n"/>
      <c r="S113" s="58" t="n"/>
      <c r="T113" s="58" t="n"/>
      <c r="U113" s="58" t="n"/>
      <c r="V113" s="58" t="n"/>
      <c r="W113" s="53" t="n"/>
      <c r="X113" s="57" t="n"/>
      <c r="Y113" s="49">
        <f>_xlfn.IFS(R113 = "","",V113&gt;0,T113/V113,TRUE,T113/1)</f>
        <v/>
      </c>
      <c r="Z113" s="49">
        <f>_xlfn.IFS(R113 = "","",V113&gt;0,(T113+U113)/V113,TRUE,(T113+U113)/1)</f>
        <v/>
      </c>
      <c r="AA113" s="58" t="n"/>
      <c r="AC113" s="35" t="n"/>
      <c r="AD113">
        <f>IF(G113&gt;=2100,0,IF(C113="G",1,0))</f>
        <v/>
      </c>
      <c r="AE113">
        <f>IF(G113&gt;=5500,0,IF(C113="G",1,0))</f>
        <v/>
      </c>
      <c r="AF113">
        <f>IF(G113&gt;=2100,1,0)</f>
        <v/>
      </c>
      <c r="AG113">
        <f>IF(G113&gt;=5500,1,0)</f>
        <v/>
      </c>
      <c r="AH113">
        <f>IF(C113="G",0,AH112+1)</f>
        <v/>
      </c>
      <c r="AI113">
        <f>IF(C113="G",AI112+1,AI112)</f>
        <v/>
      </c>
      <c r="AJ113">
        <f>IF(AJ112="&gt;1000",IF(AF113&gt;0,IF(A113&lt;&gt;"",A113,A112),"&gt;1000"),AJ112)</f>
        <v/>
      </c>
      <c r="AK113">
        <f>IF(AK112="&gt;1000",IF(AG113&gt;0,IF(A113&lt;&gt;"",A113,A112),"&gt;1000"),AK112)</f>
        <v/>
      </c>
      <c r="AL113">
        <f>IF(AL112="&gt;1000",IF(L113&gt;=3500,IF(A113&lt;&gt;"",A113,A112),"&gt;1000"),AL112)</f>
        <v/>
      </c>
    </row>
    <row r="114">
      <c r="A114" s="59">
        <f>IF(B114="","",COUNT($B$32:B114))</f>
        <v/>
      </c>
      <c r="B114" s="58">
        <f>IF(C114&lt;&gt;"G",SUM(B113,1),"")</f>
        <v/>
      </c>
      <c r="C114" s="24">
        <f>IF(O114="",IF(AH113&gt;=$E$22,"G",IF(RAND()&lt;$F$22,"W","L")),O114)</f>
        <v/>
      </c>
      <c r="D114" s="58">
        <f>IF(M114="",IF(G113&lt;5500,G113,5500),M114)</f>
        <v/>
      </c>
      <c r="E114" s="58">
        <f>_xlfn.IFS(C113="W",E113+1,C113="L",0,C113="G",E113)</f>
        <v/>
      </c>
      <c r="F114" s="59">
        <f>_xlfn.IFS(C114="W",_xlfn.IFS(E114=0,LOOKUP(D114,$D$2:$D$17,$F$2:$F$17),E114=1,LOOKUP(D114,$D$2:$D$17,$G$2:$G$17),E114=2,LOOKUP(D114,$D$2:$D$17,$H$2:$H$17),E114=3,LOOKUP(D114,$D$2:$D$17,$I$2:$I$17),E114&gt;=4,LOOKUP(D114,$D$2:$D$17,$J$2:$J$17)),C114="L",LOOKUP(D114,$D$2:$D$17,$E$2:$E$17),C114="G",IF(OR(B113&lt;3,B113=""),0,LOOKUP(D114,$D$2:$D$17,$K$2:$K$17)))</f>
        <v/>
      </c>
      <c r="G114" s="59">
        <f>_xlfn.IFS(F114+D114&lt;0,0,F114+D114&gt;5500,5500,TRUE,F114+D114)</f>
        <v/>
      </c>
      <c r="H114" s="40">
        <f>LOOKUP(G114,$D$2:$D$17,$A$2:$A$17)</f>
        <v/>
      </c>
      <c r="I114" s="58">
        <f>IF(C114="W",1+I113,I113)</f>
        <v/>
      </c>
      <c r="J114" s="58">
        <f>IF(C114="L",1+J113,J113)</f>
        <v/>
      </c>
      <c r="K114" s="25">
        <f>I114/(J114+I114)</f>
        <v/>
      </c>
      <c r="L114" s="44">
        <f>IF(F114&gt;0,F114+L113,L113)</f>
        <v/>
      </c>
      <c r="M114" s="23" t="n"/>
      <c r="N114" s="58">
        <f>IF(M114="","",M114-G113)</f>
        <v/>
      </c>
      <c r="O114" s="58" t="n"/>
      <c r="P114" s="27">
        <f>IF(AI114&gt;AI113,$G$22+(7*AI114),"")</f>
        <v/>
      </c>
      <c r="R114" s="58" t="n"/>
      <c r="S114" s="58" t="n"/>
      <c r="T114" s="58" t="n"/>
      <c r="U114" s="58" t="n"/>
      <c r="V114" s="58" t="n"/>
      <c r="W114" s="53" t="n"/>
      <c r="X114" s="57" t="n"/>
      <c r="Y114" s="49">
        <f>_xlfn.IFS(R114 = "","",V114&gt;0,T114/V114,TRUE,T114/1)</f>
        <v/>
      </c>
      <c r="Z114" s="49">
        <f>_xlfn.IFS(R114 = "","",V114&gt;0,(T114+U114)/V114,TRUE,(T114+U114)/1)</f>
        <v/>
      </c>
      <c r="AA114" s="58" t="n"/>
      <c r="AC114" s="35" t="n"/>
      <c r="AD114">
        <f>IF(G114&gt;=2100,0,IF(C114="G",1,0))</f>
        <v/>
      </c>
      <c r="AE114">
        <f>IF(G114&gt;=5500,0,IF(C114="G",1,0))</f>
        <v/>
      </c>
      <c r="AF114">
        <f>IF(G114&gt;=2100,1,0)</f>
        <v/>
      </c>
      <c r="AG114">
        <f>IF(G114&gt;=5500,1,0)</f>
        <v/>
      </c>
      <c r="AH114">
        <f>IF(C114="G",0,AH113+1)</f>
        <v/>
      </c>
      <c r="AI114">
        <f>IF(C114="G",AI113+1,AI113)</f>
        <v/>
      </c>
      <c r="AJ114">
        <f>IF(AJ113="&gt;1000",IF(AF114&gt;0,IF(A114&lt;&gt;"",A114,A113),"&gt;1000"),AJ113)</f>
        <v/>
      </c>
      <c r="AK114">
        <f>IF(AK113="&gt;1000",IF(AG114&gt;0,IF(A114&lt;&gt;"",A114,A113),"&gt;1000"),AK113)</f>
        <v/>
      </c>
      <c r="AL114">
        <f>IF(AL113="&gt;1000",IF(L114&gt;=3500,IF(A114&lt;&gt;"",A114,A113),"&gt;1000"),AL113)</f>
        <v/>
      </c>
    </row>
    <row r="115">
      <c r="A115" s="59">
        <f>IF(B115="","",COUNT($B$32:B115))</f>
        <v/>
      </c>
      <c r="B115" s="58">
        <f>IF(C115&lt;&gt;"G",SUM(B114,1),"")</f>
        <v/>
      </c>
      <c r="C115" s="24">
        <f>IF(O115="",IF(AH114&gt;=$E$22,"G",IF(RAND()&lt;$F$22,"W","L")),O115)</f>
        <v/>
      </c>
      <c r="D115" s="58">
        <f>IF(M115="",IF(G114&lt;5500,G114,5500),M115)</f>
        <v/>
      </c>
      <c r="E115" s="58">
        <f>_xlfn.IFS(C114="W",E114+1,C114="L",0,C114="G",E114)</f>
        <v/>
      </c>
      <c r="F115" s="59">
        <f>_xlfn.IFS(C115="W",_xlfn.IFS(E115=0,LOOKUP(D115,$D$2:$D$17,$F$2:$F$17),E115=1,LOOKUP(D115,$D$2:$D$17,$G$2:$G$17),E115=2,LOOKUP(D115,$D$2:$D$17,$H$2:$H$17),E115=3,LOOKUP(D115,$D$2:$D$17,$I$2:$I$17),E115&gt;=4,LOOKUP(D115,$D$2:$D$17,$J$2:$J$17)),C115="L",LOOKUP(D115,$D$2:$D$17,$E$2:$E$17),C115="G",IF(OR(B114&lt;3,B114=""),0,LOOKUP(D115,$D$2:$D$17,$K$2:$K$17)))</f>
        <v/>
      </c>
      <c r="G115" s="59">
        <f>_xlfn.IFS(F115+D115&lt;0,0,F115+D115&gt;5500,5500,TRUE,F115+D115)</f>
        <v/>
      </c>
      <c r="H115" s="40">
        <f>LOOKUP(G115,$D$2:$D$17,$A$2:$A$17)</f>
        <v/>
      </c>
      <c r="I115" s="58">
        <f>IF(C115="W",1+I114,I114)</f>
        <v/>
      </c>
      <c r="J115" s="58">
        <f>IF(C115="L",1+J114,J114)</f>
        <v/>
      </c>
      <c r="K115" s="25">
        <f>I115/(J115+I115)</f>
        <v/>
      </c>
      <c r="L115" s="44">
        <f>IF(F115&gt;0,F115+L114,L114)</f>
        <v/>
      </c>
      <c r="M115" s="23" t="n"/>
      <c r="N115" s="58">
        <f>IF(M115="","",M115-G114)</f>
        <v/>
      </c>
      <c r="O115" s="58" t="n"/>
      <c r="P115" s="27">
        <f>IF(AI115&gt;AI114,$G$22+(7*AI115),"")</f>
        <v/>
      </c>
      <c r="R115" s="58" t="n"/>
      <c r="S115" s="58" t="n"/>
      <c r="T115" s="58" t="n"/>
      <c r="U115" s="58" t="n"/>
      <c r="V115" s="58" t="n"/>
      <c r="W115" s="53" t="n"/>
      <c r="X115" s="57" t="n"/>
      <c r="Y115" s="49">
        <f>_xlfn.IFS(R115 = "","",V115&gt;0,T115/V115,TRUE,T115/1)</f>
        <v/>
      </c>
      <c r="Z115" s="49">
        <f>_xlfn.IFS(R115 = "","",V115&gt;0,(T115+U115)/V115,TRUE,(T115+U115)/1)</f>
        <v/>
      </c>
      <c r="AA115" s="58" t="n"/>
      <c r="AC115" s="35" t="n"/>
      <c r="AD115">
        <f>IF(G115&gt;=2100,0,IF(C115="G",1,0))</f>
        <v/>
      </c>
      <c r="AE115">
        <f>IF(G115&gt;=5500,0,IF(C115="G",1,0))</f>
        <v/>
      </c>
      <c r="AF115">
        <f>IF(G115&gt;=2100,1,0)</f>
        <v/>
      </c>
      <c r="AG115">
        <f>IF(G115&gt;=5500,1,0)</f>
        <v/>
      </c>
      <c r="AH115">
        <f>IF(C115="G",0,AH114+1)</f>
        <v/>
      </c>
      <c r="AI115">
        <f>IF(C115="G",AI114+1,AI114)</f>
        <v/>
      </c>
      <c r="AJ115">
        <f>IF(AJ114="&gt;1000",IF(AF115&gt;0,IF(A115&lt;&gt;"",A115,A114),"&gt;1000"),AJ114)</f>
        <v/>
      </c>
      <c r="AK115">
        <f>IF(AK114="&gt;1000",IF(AG115&gt;0,IF(A115&lt;&gt;"",A115,A114),"&gt;1000"),AK114)</f>
        <v/>
      </c>
      <c r="AL115">
        <f>IF(AL114="&gt;1000",IF(L115&gt;=3500,IF(A115&lt;&gt;"",A115,A114),"&gt;1000"),AL114)</f>
        <v/>
      </c>
    </row>
    <row r="116">
      <c r="A116" s="59">
        <f>IF(B116="","",COUNT($B$32:B116))</f>
        <v/>
      </c>
      <c r="B116" s="58">
        <f>IF(C116&lt;&gt;"G",SUM(B115,1),"")</f>
        <v/>
      </c>
      <c r="C116" s="24">
        <f>IF(O116="",IF(AH115&gt;=$E$22,"G",IF(RAND()&lt;$F$22,"W","L")),O116)</f>
        <v/>
      </c>
      <c r="D116" s="58">
        <f>IF(M116="",IF(G115&lt;5500,G115,5500),M116)</f>
        <v/>
      </c>
      <c r="E116" s="58">
        <f>_xlfn.IFS(C115="W",E115+1,C115="L",0,C115="G",E115)</f>
        <v/>
      </c>
      <c r="F116" s="59">
        <f>_xlfn.IFS(C116="W",_xlfn.IFS(E116=0,LOOKUP(D116,$D$2:$D$17,$F$2:$F$17),E116=1,LOOKUP(D116,$D$2:$D$17,$G$2:$G$17),E116=2,LOOKUP(D116,$D$2:$D$17,$H$2:$H$17),E116=3,LOOKUP(D116,$D$2:$D$17,$I$2:$I$17),E116&gt;=4,LOOKUP(D116,$D$2:$D$17,$J$2:$J$17)),C116="L",LOOKUP(D116,$D$2:$D$17,$E$2:$E$17),C116="G",IF(OR(B115&lt;3,B115=""),0,LOOKUP(D116,$D$2:$D$17,$K$2:$K$17)))</f>
        <v/>
      </c>
      <c r="G116" s="59">
        <f>_xlfn.IFS(F116+D116&lt;0,0,F116+D116&gt;5500,5500,TRUE,F116+D116)</f>
        <v/>
      </c>
      <c r="H116" s="40">
        <f>LOOKUP(G116,$D$2:$D$17,$A$2:$A$17)</f>
        <v/>
      </c>
      <c r="I116" s="58">
        <f>IF(C116="W",1+I115,I115)</f>
        <v/>
      </c>
      <c r="J116" s="58">
        <f>IF(C116="L",1+J115,J115)</f>
        <v/>
      </c>
      <c r="K116" s="25">
        <f>I116/(J116+I116)</f>
        <v/>
      </c>
      <c r="L116" s="44">
        <f>IF(F116&gt;0,F116+L115,L115)</f>
        <v/>
      </c>
      <c r="M116" s="23" t="n"/>
      <c r="N116" s="58">
        <f>IF(M116="","",M116-G115)</f>
        <v/>
      </c>
      <c r="O116" s="58" t="n"/>
      <c r="P116" s="27">
        <f>IF(AI116&gt;AI115,$G$22+(7*AI116),"")</f>
        <v/>
      </c>
      <c r="R116" s="58" t="n"/>
      <c r="S116" s="58" t="n"/>
      <c r="T116" s="58" t="n"/>
      <c r="U116" s="58" t="n"/>
      <c r="V116" s="58" t="n"/>
      <c r="W116" s="53" t="n"/>
      <c r="X116" s="57" t="n"/>
      <c r="Y116" s="49">
        <f>_xlfn.IFS(R116 = "","",V116&gt;0,T116/V116,TRUE,T116/1)</f>
        <v/>
      </c>
      <c r="Z116" s="49">
        <f>_xlfn.IFS(R116 = "","",V116&gt;0,(T116+U116)/V116,TRUE,(T116+U116)/1)</f>
        <v/>
      </c>
      <c r="AA116" s="58" t="n"/>
      <c r="AC116" s="35" t="n"/>
      <c r="AD116">
        <f>IF(G116&gt;=2100,0,IF(C116="G",1,0))</f>
        <v/>
      </c>
      <c r="AE116">
        <f>IF(G116&gt;=5500,0,IF(C116="G",1,0))</f>
        <v/>
      </c>
      <c r="AF116">
        <f>IF(G116&gt;=2100,1,0)</f>
        <v/>
      </c>
      <c r="AG116">
        <f>IF(G116&gt;=5500,1,0)</f>
        <v/>
      </c>
      <c r="AH116">
        <f>IF(C116="G",0,AH115+1)</f>
        <v/>
      </c>
      <c r="AI116">
        <f>IF(C116="G",AI115+1,AI115)</f>
        <v/>
      </c>
      <c r="AJ116">
        <f>IF(AJ115="&gt;1000",IF(AF116&gt;0,IF(A116&lt;&gt;"",A116,A115),"&gt;1000"),AJ115)</f>
        <v/>
      </c>
      <c r="AK116">
        <f>IF(AK115="&gt;1000",IF(AG116&gt;0,IF(A116&lt;&gt;"",A116,A115),"&gt;1000"),AK115)</f>
        <v/>
      </c>
      <c r="AL116">
        <f>IF(AL115="&gt;1000",IF(L116&gt;=3500,IF(A116&lt;&gt;"",A116,A115),"&gt;1000"),AL115)</f>
        <v/>
      </c>
    </row>
    <row r="117">
      <c r="A117" s="59">
        <f>IF(B117="","",COUNT($B$32:B117))</f>
        <v/>
      </c>
      <c r="B117" s="58">
        <f>IF(C117&lt;&gt;"G",SUM(B116,1),"")</f>
        <v/>
      </c>
      <c r="C117" s="24">
        <f>IF(O117="",IF(AH116&gt;=$E$22,"G",IF(RAND()&lt;$F$22,"W","L")),O117)</f>
        <v/>
      </c>
      <c r="D117" s="58">
        <f>IF(M117="",IF(G116&lt;5500,G116,5500),M117)</f>
        <v/>
      </c>
      <c r="E117" s="58">
        <f>_xlfn.IFS(C116="W",E116+1,C116="L",0,C116="G",E116)</f>
        <v/>
      </c>
      <c r="F117" s="59">
        <f>_xlfn.IFS(C117="W",_xlfn.IFS(E117=0,LOOKUP(D117,$D$2:$D$17,$F$2:$F$17),E117=1,LOOKUP(D117,$D$2:$D$17,$G$2:$G$17),E117=2,LOOKUP(D117,$D$2:$D$17,$H$2:$H$17),E117=3,LOOKUP(D117,$D$2:$D$17,$I$2:$I$17),E117&gt;=4,LOOKUP(D117,$D$2:$D$17,$J$2:$J$17)),C117="L",LOOKUP(D117,$D$2:$D$17,$E$2:$E$17),C117="G",IF(OR(B116&lt;3,B116=""),0,LOOKUP(D117,$D$2:$D$17,$K$2:$K$17)))</f>
        <v/>
      </c>
      <c r="G117" s="59">
        <f>_xlfn.IFS(F117+D117&lt;0,0,F117+D117&gt;5500,5500,TRUE,F117+D117)</f>
        <v/>
      </c>
      <c r="H117" s="40">
        <f>LOOKUP(G117,$D$2:$D$17,$A$2:$A$17)</f>
        <v/>
      </c>
      <c r="I117" s="58">
        <f>IF(C117="W",1+I116,I116)</f>
        <v/>
      </c>
      <c r="J117" s="58">
        <f>IF(C117="L",1+J116,J116)</f>
        <v/>
      </c>
      <c r="K117" s="25">
        <f>I117/(J117+I117)</f>
        <v/>
      </c>
      <c r="L117" s="44">
        <f>IF(F117&gt;0,F117+L116,L116)</f>
        <v/>
      </c>
      <c r="M117" s="23" t="n"/>
      <c r="N117" s="58">
        <f>IF(M117="","",M117-G116)</f>
        <v/>
      </c>
      <c r="O117" s="58" t="n"/>
      <c r="P117" s="27">
        <f>IF(AI117&gt;AI116,$G$22+(7*AI117),"")</f>
        <v/>
      </c>
      <c r="R117" s="58" t="n"/>
      <c r="S117" s="58" t="n"/>
      <c r="T117" s="58" t="n"/>
      <c r="U117" s="58" t="n"/>
      <c r="V117" s="58" t="n"/>
      <c r="W117" s="53" t="n"/>
      <c r="X117" s="57" t="n"/>
      <c r="Y117" s="49">
        <f>_xlfn.IFS(R117 = "","",V117&gt;0,T117/V117,TRUE,T117/1)</f>
        <v/>
      </c>
      <c r="Z117" s="49">
        <f>_xlfn.IFS(R117 = "","",V117&gt;0,(T117+U117)/V117,TRUE,(T117+U117)/1)</f>
        <v/>
      </c>
      <c r="AA117" s="58" t="n"/>
      <c r="AC117" s="35" t="n"/>
      <c r="AD117">
        <f>IF(G117&gt;=2100,0,IF(C117="G",1,0))</f>
        <v/>
      </c>
      <c r="AE117">
        <f>IF(G117&gt;=5500,0,IF(C117="G",1,0))</f>
        <v/>
      </c>
      <c r="AF117">
        <f>IF(G117&gt;=2100,1,0)</f>
        <v/>
      </c>
      <c r="AG117">
        <f>IF(G117&gt;=5500,1,0)</f>
        <v/>
      </c>
      <c r="AH117">
        <f>IF(C117="G",0,AH116+1)</f>
        <v/>
      </c>
      <c r="AI117">
        <f>IF(C117="G",AI116+1,AI116)</f>
        <v/>
      </c>
      <c r="AJ117">
        <f>IF(AJ116="&gt;1000",IF(AF117&gt;0,IF(A117&lt;&gt;"",A117,A116),"&gt;1000"),AJ116)</f>
        <v/>
      </c>
      <c r="AK117">
        <f>IF(AK116="&gt;1000",IF(AG117&gt;0,IF(A117&lt;&gt;"",A117,A116),"&gt;1000"),AK116)</f>
        <v/>
      </c>
      <c r="AL117">
        <f>IF(AL116="&gt;1000",IF(L117&gt;=3500,IF(A117&lt;&gt;"",A117,A116),"&gt;1000"),AL116)</f>
        <v/>
      </c>
    </row>
    <row r="118">
      <c r="A118" s="59">
        <f>IF(B118="","",COUNT($B$32:B118))</f>
        <v/>
      </c>
      <c r="B118" s="58">
        <f>IF(C118&lt;&gt;"G",SUM(B117,1),"")</f>
        <v/>
      </c>
      <c r="C118" s="24">
        <f>IF(O118="",IF(AH117&gt;=$E$22,"G",IF(RAND()&lt;$F$22,"W","L")),O118)</f>
        <v/>
      </c>
      <c r="D118" s="58">
        <f>IF(M118="",IF(G117&lt;5500,G117,5500),M118)</f>
        <v/>
      </c>
      <c r="E118" s="58">
        <f>_xlfn.IFS(C117="W",E117+1,C117="L",0,C117="G",E117)</f>
        <v/>
      </c>
      <c r="F118" s="59">
        <f>_xlfn.IFS(C118="W",_xlfn.IFS(E118=0,LOOKUP(D118,$D$2:$D$17,$F$2:$F$17),E118=1,LOOKUP(D118,$D$2:$D$17,$G$2:$G$17),E118=2,LOOKUP(D118,$D$2:$D$17,$H$2:$H$17),E118=3,LOOKUP(D118,$D$2:$D$17,$I$2:$I$17),E118&gt;=4,LOOKUP(D118,$D$2:$D$17,$J$2:$J$17)),C118="L",LOOKUP(D118,$D$2:$D$17,$E$2:$E$17),C118="G",IF(OR(B117&lt;3,B117=""),0,LOOKUP(D118,$D$2:$D$17,$K$2:$K$17)))</f>
        <v/>
      </c>
      <c r="G118" s="59">
        <f>_xlfn.IFS(F118+D118&lt;0,0,F118+D118&gt;5500,5500,TRUE,F118+D118)</f>
        <v/>
      </c>
      <c r="H118" s="40">
        <f>LOOKUP(G118,$D$2:$D$17,$A$2:$A$17)</f>
        <v/>
      </c>
      <c r="I118" s="58">
        <f>IF(C118="W",1+I117,I117)</f>
        <v/>
      </c>
      <c r="J118" s="58">
        <f>IF(C118="L",1+J117,J117)</f>
        <v/>
      </c>
      <c r="K118" s="25">
        <f>I118/(J118+I118)</f>
        <v/>
      </c>
      <c r="L118" s="44">
        <f>IF(F118&gt;0,F118+L117,L117)</f>
        <v/>
      </c>
      <c r="M118" s="23" t="n"/>
      <c r="N118" s="58">
        <f>IF(M118="","",M118-G117)</f>
        <v/>
      </c>
      <c r="O118" s="58" t="n"/>
      <c r="P118" s="27">
        <f>IF(AI118&gt;AI117,$G$22+(7*AI118),"")</f>
        <v/>
      </c>
      <c r="R118" s="58" t="n"/>
      <c r="S118" s="58" t="n"/>
      <c r="T118" s="58" t="n"/>
      <c r="U118" s="58" t="n"/>
      <c r="V118" s="58" t="n"/>
      <c r="W118" s="53" t="n"/>
      <c r="X118" s="57" t="n"/>
      <c r="Y118" s="49">
        <f>_xlfn.IFS(R118 = "","",V118&gt;0,T118/V118,TRUE,T118/1)</f>
        <v/>
      </c>
      <c r="Z118" s="49">
        <f>_xlfn.IFS(R118 = "","",V118&gt;0,(T118+U118)/V118,TRUE,(T118+U118)/1)</f>
        <v/>
      </c>
      <c r="AA118" s="58" t="n"/>
      <c r="AC118" s="35" t="n"/>
      <c r="AD118">
        <f>IF(G118&gt;=2100,0,IF(C118="G",1,0))</f>
        <v/>
      </c>
      <c r="AE118">
        <f>IF(G118&gt;=5500,0,IF(C118="G",1,0))</f>
        <v/>
      </c>
      <c r="AF118">
        <f>IF(G118&gt;=2100,1,0)</f>
        <v/>
      </c>
      <c r="AG118">
        <f>IF(G118&gt;=5500,1,0)</f>
        <v/>
      </c>
      <c r="AH118">
        <f>IF(C118="G",0,AH117+1)</f>
        <v/>
      </c>
      <c r="AI118">
        <f>IF(C118="G",AI117+1,AI117)</f>
        <v/>
      </c>
      <c r="AJ118">
        <f>IF(AJ117="&gt;1000",IF(AF118&gt;0,IF(A118&lt;&gt;"",A118,A117),"&gt;1000"),AJ117)</f>
        <v/>
      </c>
      <c r="AK118">
        <f>IF(AK117="&gt;1000",IF(AG118&gt;0,IF(A118&lt;&gt;"",A118,A117),"&gt;1000"),AK117)</f>
        <v/>
      </c>
      <c r="AL118">
        <f>IF(AL117="&gt;1000",IF(L118&gt;=3500,IF(A118&lt;&gt;"",A118,A117),"&gt;1000"),AL117)</f>
        <v/>
      </c>
    </row>
    <row r="119">
      <c r="A119" s="59">
        <f>IF(B119="","",COUNT($B$32:B119))</f>
        <v/>
      </c>
      <c r="B119" s="58">
        <f>IF(C119&lt;&gt;"G",SUM(B118,1),"")</f>
        <v/>
      </c>
      <c r="C119" s="24">
        <f>IF(O119="",IF(AH118&gt;=$E$22,"G",IF(RAND()&lt;$F$22,"W","L")),O119)</f>
        <v/>
      </c>
      <c r="D119" s="58">
        <f>IF(M119="",IF(G118&lt;5500,G118,5500),M119)</f>
        <v/>
      </c>
      <c r="E119" s="58">
        <f>_xlfn.IFS(C118="W",E118+1,C118="L",0,C118="G",E118)</f>
        <v/>
      </c>
      <c r="F119" s="59">
        <f>_xlfn.IFS(C119="W",_xlfn.IFS(E119=0,LOOKUP(D119,$D$2:$D$17,$F$2:$F$17),E119=1,LOOKUP(D119,$D$2:$D$17,$G$2:$G$17),E119=2,LOOKUP(D119,$D$2:$D$17,$H$2:$H$17),E119=3,LOOKUP(D119,$D$2:$D$17,$I$2:$I$17),E119&gt;=4,LOOKUP(D119,$D$2:$D$17,$J$2:$J$17)),C119="L",LOOKUP(D119,$D$2:$D$17,$E$2:$E$17),C119="G",IF(OR(B118&lt;3,B118=""),0,LOOKUP(D119,$D$2:$D$17,$K$2:$K$17)))</f>
        <v/>
      </c>
      <c r="G119" s="59">
        <f>_xlfn.IFS(F119+D119&lt;0,0,F119+D119&gt;5500,5500,TRUE,F119+D119)</f>
        <v/>
      </c>
      <c r="H119" s="40">
        <f>LOOKUP(G119,$D$2:$D$17,$A$2:$A$17)</f>
        <v/>
      </c>
      <c r="I119" s="58">
        <f>IF(C119="W",1+I118,I118)</f>
        <v/>
      </c>
      <c r="J119" s="58">
        <f>IF(C119="L",1+J118,J118)</f>
        <v/>
      </c>
      <c r="K119" s="25">
        <f>I119/(J119+I119)</f>
        <v/>
      </c>
      <c r="L119" s="44">
        <f>IF(F119&gt;0,F119+L118,L118)</f>
        <v/>
      </c>
      <c r="M119" s="23" t="n"/>
      <c r="N119" s="58">
        <f>IF(M119="","",M119-G118)</f>
        <v/>
      </c>
      <c r="O119" s="58" t="n"/>
      <c r="P119" s="27">
        <f>IF(AI119&gt;AI118,$G$22+(7*AI119),"")</f>
        <v/>
      </c>
      <c r="R119" s="58" t="n"/>
      <c r="S119" s="58" t="n"/>
      <c r="T119" s="58" t="n"/>
      <c r="U119" s="58" t="n"/>
      <c r="V119" s="58" t="n"/>
      <c r="W119" s="53" t="n"/>
      <c r="X119" s="57" t="n"/>
      <c r="Y119" s="49">
        <f>_xlfn.IFS(R119 = "","",V119&gt;0,T119/V119,TRUE,T119/1)</f>
        <v/>
      </c>
      <c r="Z119" s="49">
        <f>_xlfn.IFS(R119 = "","",V119&gt;0,(T119+U119)/V119,TRUE,(T119+U119)/1)</f>
        <v/>
      </c>
      <c r="AA119" s="58" t="n"/>
      <c r="AC119" s="35" t="n"/>
      <c r="AD119">
        <f>IF(G119&gt;=2100,0,IF(C119="G",1,0))</f>
        <v/>
      </c>
      <c r="AE119">
        <f>IF(G119&gt;=5500,0,IF(C119="G",1,0))</f>
        <v/>
      </c>
      <c r="AF119">
        <f>IF(G119&gt;=2100,1,0)</f>
        <v/>
      </c>
      <c r="AG119">
        <f>IF(G119&gt;=5500,1,0)</f>
        <v/>
      </c>
      <c r="AH119">
        <f>IF(C119="G",0,AH118+1)</f>
        <v/>
      </c>
      <c r="AI119">
        <f>IF(C119="G",AI118+1,AI118)</f>
        <v/>
      </c>
      <c r="AJ119">
        <f>IF(AJ118="&gt;1000",IF(AF119&gt;0,IF(A119&lt;&gt;"",A119,A118),"&gt;1000"),AJ118)</f>
        <v/>
      </c>
      <c r="AK119">
        <f>IF(AK118="&gt;1000",IF(AG119&gt;0,IF(A119&lt;&gt;"",A119,A118),"&gt;1000"),AK118)</f>
        <v/>
      </c>
      <c r="AL119">
        <f>IF(AL118="&gt;1000",IF(L119&gt;=3500,IF(A119&lt;&gt;"",A119,A118),"&gt;1000"),AL118)</f>
        <v/>
      </c>
    </row>
    <row r="120">
      <c r="A120" s="59">
        <f>IF(B120="","",COUNT($B$32:B120))</f>
        <v/>
      </c>
      <c r="B120" s="58">
        <f>IF(C120&lt;&gt;"G",SUM(B119,1),"")</f>
        <v/>
      </c>
      <c r="C120" s="24">
        <f>IF(O120="",IF(AH119&gt;=$E$22,"G",IF(RAND()&lt;$F$22,"W","L")),O120)</f>
        <v/>
      </c>
      <c r="D120" s="58">
        <f>IF(M120="",IF(G119&lt;5500,G119,5500),M120)</f>
        <v/>
      </c>
      <c r="E120" s="58">
        <f>_xlfn.IFS(C119="W",E119+1,C119="L",0,C119="G",E119)</f>
        <v/>
      </c>
      <c r="F120" s="59">
        <f>_xlfn.IFS(C120="W",_xlfn.IFS(E120=0,LOOKUP(D120,$D$2:$D$17,$F$2:$F$17),E120=1,LOOKUP(D120,$D$2:$D$17,$G$2:$G$17),E120=2,LOOKUP(D120,$D$2:$D$17,$H$2:$H$17),E120=3,LOOKUP(D120,$D$2:$D$17,$I$2:$I$17),E120&gt;=4,LOOKUP(D120,$D$2:$D$17,$J$2:$J$17)),C120="L",LOOKUP(D120,$D$2:$D$17,$E$2:$E$17),C120="G",IF(OR(B119&lt;3,B119=""),0,LOOKUP(D120,$D$2:$D$17,$K$2:$K$17)))</f>
        <v/>
      </c>
      <c r="G120" s="59">
        <f>_xlfn.IFS(F120+D120&lt;0,0,F120+D120&gt;5500,5500,TRUE,F120+D120)</f>
        <v/>
      </c>
      <c r="H120" s="40">
        <f>LOOKUP(G120,$D$2:$D$17,$A$2:$A$17)</f>
        <v/>
      </c>
      <c r="I120" s="58">
        <f>IF(C120="W",1+I119,I119)</f>
        <v/>
      </c>
      <c r="J120" s="58">
        <f>IF(C120="L",1+J119,J119)</f>
        <v/>
      </c>
      <c r="K120" s="25">
        <f>I120/(J120+I120)</f>
        <v/>
      </c>
      <c r="L120" s="44">
        <f>IF(F120&gt;0,F120+L119,L119)</f>
        <v/>
      </c>
      <c r="M120" s="23" t="n"/>
      <c r="N120" s="58">
        <f>IF(M120="","",M120-G119)</f>
        <v/>
      </c>
      <c r="O120" s="58" t="n"/>
      <c r="P120" s="27">
        <f>IF(AI120&gt;AI119,$G$22+(7*AI120),"")</f>
        <v/>
      </c>
      <c r="R120" s="58" t="n"/>
      <c r="S120" s="58" t="n"/>
      <c r="T120" s="58" t="n"/>
      <c r="U120" s="58" t="n"/>
      <c r="V120" s="58" t="n"/>
      <c r="W120" s="53" t="n"/>
      <c r="X120" s="57" t="n"/>
      <c r="Y120" s="49">
        <f>_xlfn.IFS(R120 = "","",V120&gt;0,T120/V120,TRUE,T120/1)</f>
        <v/>
      </c>
      <c r="Z120" s="49">
        <f>_xlfn.IFS(R120 = "","",V120&gt;0,(T120+U120)/V120,TRUE,(T120+U120)/1)</f>
        <v/>
      </c>
      <c r="AA120" s="58" t="n"/>
      <c r="AC120" s="35" t="n"/>
      <c r="AD120">
        <f>IF(G120&gt;=2100,0,IF(C120="G",1,0))</f>
        <v/>
      </c>
      <c r="AE120">
        <f>IF(G120&gt;=5500,0,IF(C120="G",1,0))</f>
        <v/>
      </c>
      <c r="AF120">
        <f>IF(G120&gt;=2100,1,0)</f>
        <v/>
      </c>
      <c r="AG120">
        <f>IF(G120&gt;=5500,1,0)</f>
        <v/>
      </c>
      <c r="AH120">
        <f>IF(C120="G",0,AH119+1)</f>
        <v/>
      </c>
      <c r="AI120">
        <f>IF(C120="G",AI119+1,AI119)</f>
        <v/>
      </c>
      <c r="AJ120">
        <f>IF(AJ119="&gt;1000",IF(AF120&gt;0,IF(A120&lt;&gt;"",A120,A119),"&gt;1000"),AJ119)</f>
        <v/>
      </c>
      <c r="AK120">
        <f>IF(AK119="&gt;1000",IF(AG120&gt;0,IF(A120&lt;&gt;"",A120,A119),"&gt;1000"),AK119)</f>
        <v/>
      </c>
      <c r="AL120">
        <f>IF(AL119="&gt;1000",IF(L120&gt;=3500,IF(A120&lt;&gt;"",A120,A119),"&gt;1000"),AL119)</f>
        <v/>
      </c>
    </row>
    <row r="121">
      <c r="A121" s="59">
        <f>IF(B121="","",COUNT($B$32:B121))</f>
        <v/>
      </c>
      <c r="B121" s="58">
        <f>IF(C121&lt;&gt;"G",SUM(B120,1),"")</f>
        <v/>
      </c>
      <c r="C121" s="24">
        <f>IF(O121="",IF(AH120&gt;=$E$22,"G",IF(RAND()&lt;$F$22,"W","L")),O121)</f>
        <v/>
      </c>
      <c r="D121" s="58">
        <f>IF(M121="",IF(G120&lt;5500,G120,5500),M121)</f>
        <v/>
      </c>
      <c r="E121" s="58">
        <f>_xlfn.IFS(C120="W",E120+1,C120="L",0,C120="G",E120)</f>
        <v/>
      </c>
      <c r="F121" s="59">
        <f>_xlfn.IFS(C121="W",_xlfn.IFS(E121=0,LOOKUP(D121,$D$2:$D$17,$F$2:$F$17),E121=1,LOOKUP(D121,$D$2:$D$17,$G$2:$G$17),E121=2,LOOKUP(D121,$D$2:$D$17,$H$2:$H$17),E121=3,LOOKUP(D121,$D$2:$D$17,$I$2:$I$17),E121&gt;=4,LOOKUP(D121,$D$2:$D$17,$J$2:$J$17)),C121="L",LOOKUP(D121,$D$2:$D$17,$E$2:$E$17),C121="G",IF(OR(B120&lt;3,B120=""),0,LOOKUP(D121,$D$2:$D$17,$K$2:$K$17)))</f>
        <v/>
      </c>
      <c r="G121" s="59">
        <f>_xlfn.IFS(F121+D121&lt;0,0,F121+D121&gt;5500,5500,TRUE,F121+D121)</f>
        <v/>
      </c>
      <c r="H121" s="40">
        <f>LOOKUP(G121,$D$2:$D$17,$A$2:$A$17)</f>
        <v/>
      </c>
      <c r="I121" s="58">
        <f>IF(C121="W",1+I120,I120)</f>
        <v/>
      </c>
      <c r="J121" s="58">
        <f>IF(C121="L",1+J120,J120)</f>
        <v/>
      </c>
      <c r="K121" s="25">
        <f>I121/(J121+I121)</f>
        <v/>
      </c>
      <c r="L121" s="44">
        <f>IF(F121&gt;0,F121+L120,L120)</f>
        <v/>
      </c>
      <c r="M121" s="23" t="n"/>
      <c r="N121" s="58">
        <f>IF(M121="","",M121-G120)</f>
        <v/>
      </c>
      <c r="O121" s="58" t="n"/>
      <c r="P121" s="27">
        <f>IF(AI121&gt;AI120,$G$22+(7*AI121),"")</f>
        <v/>
      </c>
      <c r="R121" s="58" t="n"/>
      <c r="S121" s="58" t="n"/>
      <c r="T121" s="58" t="n"/>
      <c r="U121" s="58" t="n"/>
      <c r="V121" s="58" t="n"/>
      <c r="W121" s="53" t="n"/>
      <c r="X121" s="57" t="n"/>
      <c r="Y121" s="49">
        <f>_xlfn.IFS(R121 = "","",V121&gt;0,T121/V121,TRUE,T121/1)</f>
        <v/>
      </c>
      <c r="Z121" s="49">
        <f>_xlfn.IFS(R121 = "","",V121&gt;0,(T121+U121)/V121,TRUE,(T121+U121)/1)</f>
        <v/>
      </c>
      <c r="AA121" s="58" t="n"/>
      <c r="AC121" s="35" t="n"/>
      <c r="AD121">
        <f>IF(G121&gt;=2100,0,IF(C121="G",1,0))</f>
        <v/>
      </c>
      <c r="AE121">
        <f>IF(G121&gt;=5500,0,IF(C121="G",1,0))</f>
        <v/>
      </c>
      <c r="AF121">
        <f>IF(G121&gt;=2100,1,0)</f>
        <v/>
      </c>
      <c r="AG121">
        <f>IF(G121&gt;=5500,1,0)</f>
        <v/>
      </c>
      <c r="AH121">
        <f>IF(C121="G",0,AH120+1)</f>
        <v/>
      </c>
      <c r="AI121">
        <f>IF(C121="G",AI120+1,AI120)</f>
        <v/>
      </c>
      <c r="AJ121">
        <f>IF(AJ120="&gt;1000",IF(AF121&gt;0,IF(A121&lt;&gt;"",A121,A120),"&gt;1000"),AJ120)</f>
        <v/>
      </c>
      <c r="AK121">
        <f>IF(AK120="&gt;1000",IF(AG121&gt;0,IF(A121&lt;&gt;"",A121,A120),"&gt;1000"),AK120)</f>
        <v/>
      </c>
      <c r="AL121">
        <f>IF(AL120="&gt;1000",IF(L121&gt;=3500,IF(A121&lt;&gt;"",A121,A120),"&gt;1000"),AL120)</f>
        <v/>
      </c>
    </row>
    <row r="122">
      <c r="A122" s="59">
        <f>IF(B122="","",COUNT($B$32:B122))</f>
        <v/>
      </c>
      <c r="B122" s="58">
        <f>IF(C122&lt;&gt;"G",SUM(B121,1),"")</f>
        <v/>
      </c>
      <c r="C122" s="24">
        <f>IF(O122="",IF(AH121&gt;=$E$22,"G",IF(RAND()&lt;$F$22,"W","L")),O122)</f>
        <v/>
      </c>
      <c r="D122" s="58">
        <f>IF(M122="",IF(G121&lt;5500,G121,5500),M122)</f>
        <v/>
      </c>
      <c r="E122" s="58">
        <f>_xlfn.IFS(C121="W",E121+1,C121="L",0,C121="G",E121)</f>
        <v/>
      </c>
      <c r="F122" s="59">
        <f>_xlfn.IFS(C122="W",_xlfn.IFS(E122=0,LOOKUP(D122,$D$2:$D$17,$F$2:$F$17),E122=1,LOOKUP(D122,$D$2:$D$17,$G$2:$G$17),E122=2,LOOKUP(D122,$D$2:$D$17,$H$2:$H$17),E122=3,LOOKUP(D122,$D$2:$D$17,$I$2:$I$17),E122&gt;=4,LOOKUP(D122,$D$2:$D$17,$J$2:$J$17)),C122="L",LOOKUP(D122,$D$2:$D$17,$E$2:$E$17),C122="G",IF(OR(B121&lt;3,B121=""),0,LOOKUP(D122,$D$2:$D$17,$K$2:$K$17)))</f>
        <v/>
      </c>
      <c r="G122" s="59">
        <f>_xlfn.IFS(F122+D122&lt;0,0,F122+D122&gt;5500,5500,TRUE,F122+D122)</f>
        <v/>
      </c>
      <c r="H122" s="40">
        <f>LOOKUP(G122,$D$2:$D$17,$A$2:$A$17)</f>
        <v/>
      </c>
      <c r="I122" s="58">
        <f>IF(C122="W",1+I121,I121)</f>
        <v/>
      </c>
      <c r="J122" s="58">
        <f>IF(C122="L",1+J121,J121)</f>
        <v/>
      </c>
      <c r="K122" s="25">
        <f>I122/(J122+I122)</f>
        <v/>
      </c>
      <c r="L122" s="44">
        <f>IF(F122&gt;0,F122+L121,L121)</f>
        <v/>
      </c>
      <c r="M122" s="23" t="n"/>
      <c r="N122" s="58">
        <f>IF(M122="","",M122-G121)</f>
        <v/>
      </c>
      <c r="O122" s="58" t="n"/>
      <c r="P122" s="27">
        <f>IF(AI122&gt;AI121,$G$22+(7*AI122),"")</f>
        <v/>
      </c>
      <c r="R122" s="58" t="n"/>
      <c r="S122" s="58" t="n"/>
      <c r="T122" s="58" t="n"/>
      <c r="U122" s="58" t="n"/>
      <c r="V122" s="58" t="n"/>
      <c r="W122" s="53" t="n"/>
      <c r="X122" s="57" t="n"/>
      <c r="Y122" s="49">
        <f>_xlfn.IFS(R122 = "","",V122&gt;0,T122/V122,TRUE,T122/1)</f>
        <v/>
      </c>
      <c r="Z122" s="49">
        <f>_xlfn.IFS(R122 = "","",V122&gt;0,(T122+U122)/V122,TRUE,(T122+U122)/1)</f>
        <v/>
      </c>
      <c r="AA122" s="58" t="n"/>
      <c r="AC122" s="35" t="n"/>
      <c r="AD122">
        <f>IF(G122&gt;=2100,0,IF(C122="G",1,0))</f>
        <v/>
      </c>
      <c r="AE122">
        <f>IF(G122&gt;=5500,0,IF(C122="G",1,0))</f>
        <v/>
      </c>
      <c r="AF122">
        <f>IF(G122&gt;=2100,1,0)</f>
        <v/>
      </c>
      <c r="AG122">
        <f>IF(G122&gt;=5500,1,0)</f>
        <v/>
      </c>
      <c r="AH122">
        <f>IF(C122="G",0,AH121+1)</f>
        <v/>
      </c>
      <c r="AI122">
        <f>IF(C122="G",AI121+1,AI121)</f>
        <v/>
      </c>
      <c r="AJ122">
        <f>IF(AJ121="&gt;1000",IF(AF122&gt;0,IF(A122&lt;&gt;"",A122,A121),"&gt;1000"),AJ121)</f>
        <v/>
      </c>
      <c r="AK122">
        <f>IF(AK121="&gt;1000",IF(AG122&gt;0,IF(A122&lt;&gt;"",A122,A121),"&gt;1000"),AK121)</f>
        <v/>
      </c>
      <c r="AL122">
        <f>IF(AL121="&gt;1000",IF(L122&gt;=3500,IF(A122&lt;&gt;"",A122,A121),"&gt;1000"),AL121)</f>
        <v/>
      </c>
    </row>
    <row r="123">
      <c r="A123" s="59">
        <f>IF(B123="","",COUNT($B$32:B123))</f>
        <v/>
      </c>
      <c r="B123" s="58">
        <f>IF(C123&lt;&gt;"G",SUM(B122,1),"")</f>
        <v/>
      </c>
      <c r="C123" s="24">
        <f>IF(O123="",IF(AH122&gt;=$E$22,"G",IF(RAND()&lt;$F$22,"W","L")),O123)</f>
        <v/>
      </c>
      <c r="D123" s="58">
        <f>IF(M123="",IF(G122&lt;5500,G122,5500),M123)</f>
        <v/>
      </c>
      <c r="E123" s="58">
        <f>_xlfn.IFS(C122="W",E122+1,C122="L",0,C122="G",E122)</f>
        <v/>
      </c>
      <c r="F123" s="59">
        <f>_xlfn.IFS(C123="W",_xlfn.IFS(E123=0,LOOKUP(D123,$D$2:$D$17,$F$2:$F$17),E123=1,LOOKUP(D123,$D$2:$D$17,$G$2:$G$17),E123=2,LOOKUP(D123,$D$2:$D$17,$H$2:$H$17),E123=3,LOOKUP(D123,$D$2:$D$17,$I$2:$I$17),E123&gt;=4,LOOKUP(D123,$D$2:$D$17,$J$2:$J$17)),C123="L",LOOKUP(D123,$D$2:$D$17,$E$2:$E$17),C123="G",IF(OR(B122&lt;3,B122=""),0,LOOKUP(D123,$D$2:$D$17,$K$2:$K$17)))</f>
        <v/>
      </c>
      <c r="G123" s="59">
        <f>_xlfn.IFS(F123+D123&lt;0,0,F123+D123&gt;5500,5500,TRUE,F123+D123)</f>
        <v/>
      </c>
      <c r="H123" s="40">
        <f>LOOKUP(G123,$D$2:$D$17,$A$2:$A$17)</f>
        <v/>
      </c>
      <c r="I123" s="58">
        <f>IF(C123="W",1+I122,I122)</f>
        <v/>
      </c>
      <c r="J123" s="58">
        <f>IF(C123="L",1+J122,J122)</f>
        <v/>
      </c>
      <c r="K123" s="25">
        <f>I123/(J123+I123)</f>
        <v/>
      </c>
      <c r="L123" s="44">
        <f>IF(F123&gt;0,F123+L122,L122)</f>
        <v/>
      </c>
      <c r="M123" s="23" t="n"/>
      <c r="N123" s="58">
        <f>IF(M123="","",M123-G122)</f>
        <v/>
      </c>
      <c r="O123" s="58" t="n"/>
      <c r="P123" s="27">
        <f>IF(AI123&gt;AI122,$G$22+(7*AI123),"")</f>
        <v/>
      </c>
      <c r="R123" s="58" t="n"/>
      <c r="S123" s="58" t="n"/>
      <c r="T123" s="58" t="n"/>
      <c r="U123" s="58" t="n"/>
      <c r="V123" s="58" t="n"/>
      <c r="W123" s="53" t="n"/>
      <c r="X123" s="57" t="n"/>
      <c r="Y123" s="49">
        <f>_xlfn.IFS(R123 = "","",V123&gt;0,T123/V123,TRUE,T123/1)</f>
        <v/>
      </c>
      <c r="Z123" s="49">
        <f>_xlfn.IFS(R123 = "","",V123&gt;0,(T123+U123)/V123,TRUE,(T123+U123)/1)</f>
        <v/>
      </c>
      <c r="AA123" s="58" t="n"/>
      <c r="AC123" s="35" t="n"/>
      <c r="AD123">
        <f>IF(G123&gt;=2100,0,IF(C123="G",1,0))</f>
        <v/>
      </c>
      <c r="AE123">
        <f>IF(G123&gt;=5500,0,IF(C123="G",1,0))</f>
        <v/>
      </c>
      <c r="AF123">
        <f>IF(G123&gt;=2100,1,0)</f>
        <v/>
      </c>
      <c r="AG123">
        <f>IF(G123&gt;=5500,1,0)</f>
        <v/>
      </c>
      <c r="AH123">
        <f>IF(C123="G",0,AH122+1)</f>
        <v/>
      </c>
      <c r="AI123">
        <f>IF(C123="G",AI122+1,AI122)</f>
        <v/>
      </c>
      <c r="AJ123">
        <f>IF(AJ122="&gt;1000",IF(AF123&gt;0,IF(A123&lt;&gt;"",A123,A122),"&gt;1000"),AJ122)</f>
        <v/>
      </c>
      <c r="AK123">
        <f>IF(AK122="&gt;1000",IF(AG123&gt;0,IF(A123&lt;&gt;"",A123,A122),"&gt;1000"),AK122)</f>
        <v/>
      </c>
      <c r="AL123">
        <f>IF(AL122="&gt;1000",IF(L123&gt;=3500,IF(A123&lt;&gt;"",A123,A122),"&gt;1000"),AL122)</f>
        <v/>
      </c>
    </row>
    <row r="124">
      <c r="A124" s="59">
        <f>IF(B124="","",COUNT($B$32:B124))</f>
        <v/>
      </c>
      <c r="B124" s="58">
        <f>IF(C124&lt;&gt;"G",SUM(B123,1),"")</f>
        <v/>
      </c>
      <c r="C124" s="24">
        <f>IF(O124="",IF(AH123&gt;=$E$22,"G",IF(RAND()&lt;$F$22,"W","L")),O124)</f>
        <v/>
      </c>
      <c r="D124" s="58">
        <f>IF(M124="",IF(G123&lt;5500,G123,5500),M124)</f>
        <v/>
      </c>
      <c r="E124" s="58">
        <f>_xlfn.IFS(C123="W",E123+1,C123="L",0,C123="G",E123)</f>
        <v/>
      </c>
      <c r="F124" s="59">
        <f>_xlfn.IFS(C124="W",_xlfn.IFS(E124=0,LOOKUP(D124,$D$2:$D$17,$F$2:$F$17),E124=1,LOOKUP(D124,$D$2:$D$17,$G$2:$G$17),E124=2,LOOKUP(D124,$D$2:$D$17,$H$2:$H$17),E124=3,LOOKUP(D124,$D$2:$D$17,$I$2:$I$17),E124&gt;=4,LOOKUP(D124,$D$2:$D$17,$J$2:$J$17)),C124="L",LOOKUP(D124,$D$2:$D$17,$E$2:$E$17),C124="G",IF(OR(B123&lt;3,B123=""),0,LOOKUP(D124,$D$2:$D$17,$K$2:$K$17)))</f>
        <v/>
      </c>
      <c r="G124" s="59">
        <f>_xlfn.IFS(F124+D124&lt;0,0,F124+D124&gt;5500,5500,TRUE,F124+D124)</f>
        <v/>
      </c>
      <c r="H124" s="40">
        <f>LOOKUP(G124,$D$2:$D$17,$A$2:$A$17)</f>
        <v/>
      </c>
      <c r="I124" s="58">
        <f>IF(C124="W",1+I123,I123)</f>
        <v/>
      </c>
      <c r="J124" s="58">
        <f>IF(C124="L",1+J123,J123)</f>
        <v/>
      </c>
      <c r="K124" s="25">
        <f>I124/(J124+I124)</f>
        <v/>
      </c>
      <c r="L124" s="44">
        <f>IF(F124&gt;0,F124+L123,L123)</f>
        <v/>
      </c>
      <c r="M124" s="23" t="n"/>
      <c r="N124" s="58">
        <f>IF(M124="","",M124-G123)</f>
        <v/>
      </c>
      <c r="O124" s="58" t="n"/>
      <c r="P124" s="27">
        <f>IF(AI124&gt;AI123,$G$22+(7*AI124),"")</f>
        <v/>
      </c>
      <c r="R124" s="58" t="n"/>
      <c r="S124" s="58" t="n"/>
      <c r="T124" s="58" t="n"/>
      <c r="U124" s="58" t="n"/>
      <c r="V124" s="58" t="n"/>
      <c r="W124" s="53" t="n"/>
      <c r="X124" s="57" t="n"/>
      <c r="Y124" s="49">
        <f>_xlfn.IFS(R124 = "","",V124&gt;0,T124/V124,TRUE,T124/1)</f>
        <v/>
      </c>
      <c r="Z124" s="49">
        <f>_xlfn.IFS(R124 = "","",V124&gt;0,(T124+U124)/V124,TRUE,(T124+U124)/1)</f>
        <v/>
      </c>
      <c r="AA124" s="58" t="n"/>
      <c r="AC124" s="35" t="n"/>
      <c r="AD124">
        <f>IF(G124&gt;=2100,0,IF(C124="G",1,0))</f>
        <v/>
      </c>
      <c r="AE124">
        <f>IF(G124&gt;=5500,0,IF(C124="G",1,0))</f>
        <v/>
      </c>
      <c r="AF124">
        <f>IF(G124&gt;=2100,1,0)</f>
        <v/>
      </c>
      <c r="AG124">
        <f>IF(G124&gt;=5500,1,0)</f>
        <v/>
      </c>
      <c r="AH124">
        <f>IF(C124="G",0,AH123+1)</f>
        <v/>
      </c>
      <c r="AI124">
        <f>IF(C124="G",AI123+1,AI123)</f>
        <v/>
      </c>
      <c r="AJ124">
        <f>IF(AJ123="&gt;1000",IF(AF124&gt;0,IF(A124&lt;&gt;"",A124,A123),"&gt;1000"),AJ123)</f>
        <v/>
      </c>
      <c r="AK124">
        <f>IF(AK123="&gt;1000",IF(AG124&gt;0,IF(A124&lt;&gt;"",A124,A123),"&gt;1000"),AK123)</f>
        <v/>
      </c>
      <c r="AL124">
        <f>IF(AL123="&gt;1000",IF(L124&gt;=3500,IF(A124&lt;&gt;"",A124,A123),"&gt;1000"),AL123)</f>
        <v/>
      </c>
    </row>
    <row r="125">
      <c r="A125" s="59">
        <f>IF(B125="","",COUNT($B$32:B125))</f>
        <v/>
      </c>
      <c r="B125" s="58">
        <f>IF(C125&lt;&gt;"G",SUM(B124,1),"")</f>
        <v/>
      </c>
      <c r="C125" s="24">
        <f>IF(O125="",IF(AH124&gt;=$E$22,"G",IF(RAND()&lt;$F$22,"W","L")),O125)</f>
        <v/>
      </c>
      <c r="D125" s="58">
        <f>IF(M125="",IF(G124&lt;5500,G124,5500),M125)</f>
        <v/>
      </c>
      <c r="E125" s="58">
        <f>_xlfn.IFS(C124="W",E124+1,C124="L",0,C124="G",E124)</f>
        <v/>
      </c>
      <c r="F125" s="59">
        <f>_xlfn.IFS(C125="W",_xlfn.IFS(E125=0,LOOKUP(D125,$D$2:$D$17,$F$2:$F$17),E125=1,LOOKUP(D125,$D$2:$D$17,$G$2:$G$17),E125=2,LOOKUP(D125,$D$2:$D$17,$H$2:$H$17),E125=3,LOOKUP(D125,$D$2:$D$17,$I$2:$I$17),E125&gt;=4,LOOKUP(D125,$D$2:$D$17,$J$2:$J$17)),C125="L",LOOKUP(D125,$D$2:$D$17,$E$2:$E$17),C125="G",IF(OR(B124&lt;3,B124=""),0,LOOKUP(D125,$D$2:$D$17,$K$2:$K$17)))</f>
        <v/>
      </c>
      <c r="G125" s="59">
        <f>_xlfn.IFS(F125+D125&lt;0,0,F125+D125&gt;5500,5500,TRUE,F125+D125)</f>
        <v/>
      </c>
      <c r="H125" s="40">
        <f>LOOKUP(G125,$D$2:$D$17,$A$2:$A$17)</f>
        <v/>
      </c>
      <c r="I125" s="58">
        <f>IF(C125="W",1+I124,I124)</f>
        <v/>
      </c>
      <c r="J125" s="58">
        <f>IF(C125="L",1+J124,J124)</f>
        <v/>
      </c>
      <c r="K125" s="25">
        <f>I125/(J125+I125)</f>
        <v/>
      </c>
      <c r="L125" s="44">
        <f>IF(F125&gt;0,F125+L124,L124)</f>
        <v/>
      </c>
      <c r="M125" s="23" t="n"/>
      <c r="N125" s="58">
        <f>IF(M125="","",M125-G124)</f>
        <v/>
      </c>
      <c r="O125" s="58" t="n"/>
      <c r="P125" s="27">
        <f>IF(AI125&gt;AI124,$G$22+(7*AI125),"")</f>
        <v/>
      </c>
      <c r="R125" s="58" t="n"/>
      <c r="S125" s="58" t="n"/>
      <c r="T125" s="58" t="n"/>
      <c r="U125" s="58" t="n"/>
      <c r="V125" s="58" t="n"/>
      <c r="W125" s="53" t="n"/>
      <c r="X125" s="57" t="n"/>
      <c r="Y125" s="49">
        <f>_xlfn.IFS(R125 = "","",V125&gt;0,T125/V125,TRUE,T125/1)</f>
        <v/>
      </c>
      <c r="Z125" s="49">
        <f>_xlfn.IFS(R125 = "","",V125&gt;0,(T125+U125)/V125,TRUE,(T125+U125)/1)</f>
        <v/>
      </c>
      <c r="AA125" s="58" t="n"/>
      <c r="AC125" s="35" t="n"/>
      <c r="AD125">
        <f>IF(G125&gt;=2100,0,IF(C125="G",1,0))</f>
        <v/>
      </c>
      <c r="AE125">
        <f>IF(G125&gt;=5500,0,IF(C125="G",1,0))</f>
        <v/>
      </c>
      <c r="AF125">
        <f>IF(G125&gt;=2100,1,0)</f>
        <v/>
      </c>
      <c r="AG125">
        <f>IF(G125&gt;=5500,1,0)</f>
        <v/>
      </c>
      <c r="AH125">
        <f>IF(C125="G",0,AH124+1)</f>
        <v/>
      </c>
      <c r="AI125">
        <f>IF(C125="G",AI124+1,AI124)</f>
        <v/>
      </c>
      <c r="AJ125">
        <f>IF(AJ124="&gt;1000",IF(AF125&gt;0,IF(A125&lt;&gt;"",A125,A124),"&gt;1000"),AJ124)</f>
        <v/>
      </c>
      <c r="AK125">
        <f>IF(AK124="&gt;1000",IF(AG125&gt;0,IF(A125&lt;&gt;"",A125,A124),"&gt;1000"),AK124)</f>
        <v/>
      </c>
      <c r="AL125">
        <f>IF(AL124="&gt;1000",IF(L125&gt;=3500,IF(A125&lt;&gt;"",A125,A124),"&gt;1000"),AL124)</f>
        <v/>
      </c>
    </row>
    <row r="126">
      <c r="A126" s="59">
        <f>IF(B126="","",COUNT($B$32:B126))</f>
        <v/>
      </c>
      <c r="B126" s="58">
        <f>IF(C126&lt;&gt;"G",SUM(B125,1),"")</f>
        <v/>
      </c>
      <c r="C126" s="24">
        <f>IF(O126="",IF(AH125&gt;=$E$22,"G",IF(RAND()&lt;$F$22,"W","L")),O126)</f>
        <v/>
      </c>
      <c r="D126" s="58">
        <f>IF(M126="",IF(G125&lt;5500,G125,5500),M126)</f>
        <v/>
      </c>
      <c r="E126" s="58">
        <f>_xlfn.IFS(C125="W",E125+1,C125="L",0,C125="G",E125)</f>
        <v/>
      </c>
      <c r="F126" s="59">
        <f>_xlfn.IFS(C126="W",_xlfn.IFS(E126=0,LOOKUP(D126,$D$2:$D$17,$F$2:$F$17),E126=1,LOOKUP(D126,$D$2:$D$17,$G$2:$G$17),E126=2,LOOKUP(D126,$D$2:$D$17,$H$2:$H$17),E126=3,LOOKUP(D126,$D$2:$D$17,$I$2:$I$17),E126&gt;=4,LOOKUP(D126,$D$2:$D$17,$J$2:$J$17)),C126="L",LOOKUP(D126,$D$2:$D$17,$E$2:$E$17),C126="G",IF(OR(B125&lt;3,B125=""),0,LOOKUP(D126,$D$2:$D$17,$K$2:$K$17)))</f>
        <v/>
      </c>
      <c r="G126" s="59">
        <f>_xlfn.IFS(F126+D126&lt;0,0,F126+D126&gt;5500,5500,TRUE,F126+D126)</f>
        <v/>
      </c>
      <c r="H126" s="40">
        <f>LOOKUP(G126,$D$2:$D$17,$A$2:$A$17)</f>
        <v/>
      </c>
      <c r="I126" s="58">
        <f>IF(C126="W",1+I125,I125)</f>
        <v/>
      </c>
      <c r="J126" s="58">
        <f>IF(C126="L",1+J125,J125)</f>
        <v/>
      </c>
      <c r="K126" s="25">
        <f>I126/(J126+I126)</f>
        <v/>
      </c>
      <c r="L126" s="44">
        <f>IF(F126&gt;0,F126+L125,L125)</f>
        <v/>
      </c>
      <c r="M126" s="23" t="n"/>
      <c r="N126" s="58">
        <f>IF(M126="","",M126-G125)</f>
        <v/>
      </c>
      <c r="O126" s="58" t="n"/>
      <c r="P126" s="27">
        <f>IF(AI126&gt;AI125,$G$22+(7*AI126),"")</f>
        <v/>
      </c>
      <c r="R126" s="58" t="n"/>
      <c r="S126" s="58" t="n"/>
      <c r="T126" s="58" t="n"/>
      <c r="U126" s="58" t="n"/>
      <c r="V126" s="58" t="n"/>
      <c r="W126" s="53" t="n"/>
      <c r="X126" s="57" t="n"/>
      <c r="Y126" s="49">
        <f>_xlfn.IFS(R126 = "","",V126&gt;0,T126/V126,TRUE,T126/1)</f>
        <v/>
      </c>
      <c r="Z126" s="49">
        <f>_xlfn.IFS(R126 = "","",V126&gt;0,(T126+U126)/V126,TRUE,(T126+U126)/1)</f>
        <v/>
      </c>
      <c r="AA126" s="58" t="n"/>
      <c r="AC126" s="35" t="n"/>
      <c r="AD126">
        <f>IF(G126&gt;=2100,0,IF(C126="G",1,0))</f>
        <v/>
      </c>
      <c r="AE126">
        <f>IF(G126&gt;=5500,0,IF(C126="G",1,0))</f>
        <v/>
      </c>
      <c r="AF126">
        <f>IF(G126&gt;=2100,1,0)</f>
        <v/>
      </c>
      <c r="AG126">
        <f>IF(G126&gt;=5500,1,0)</f>
        <v/>
      </c>
      <c r="AH126">
        <f>IF(C126="G",0,AH125+1)</f>
        <v/>
      </c>
      <c r="AI126">
        <f>IF(C126="G",AI125+1,AI125)</f>
        <v/>
      </c>
      <c r="AJ126">
        <f>IF(AJ125="&gt;1000",IF(AF126&gt;0,IF(A126&lt;&gt;"",A126,A125),"&gt;1000"),AJ125)</f>
        <v/>
      </c>
      <c r="AK126">
        <f>IF(AK125="&gt;1000",IF(AG126&gt;0,IF(A126&lt;&gt;"",A126,A125),"&gt;1000"),AK125)</f>
        <v/>
      </c>
      <c r="AL126">
        <f>IF(AL125="&gt;1000",IF(L126&gt;=3500,IF(A126&lt;&gt;"",A126,A125),"&gt;1000"),AL125)</f>
        <v/>
      </c>
    </row>
    <row r="127">
      <c r="A127" s="59">
        <f>IF(B127="","",COUNT($B$32:B127))</f>
        <v/>
      </c>
      <c r="B127" s="58">
        <f>IF(C127&lt;&gt;"G",SUM(B126,1),"")</f>
        <v/>
      </c>
      <c r="C127" s="24">
        <f>IF(O127="",IF(AH126&gt;=$E$22,"G",IF(RAND()&lt;$F$22,"W","L")),O127)</f>
        <v/>
      </c>
      <c r="D127" s="58">
        <f>IF(M127="",IF(G126&lt;5500,G126,5500),M127)</f>
        <v/>
      </c>
      <c r="E127" s="58">
        <f>_xlfn.IFS(C126="W",E126+1,C126="L",0,C126="G",E126)</f>
        <v/>
      </c>
      <c r="F127" s="59">
        <f>_xlfn.IFS(C127="W",_xlfn.IFS(E127=0,LOOKUP(D127,$D$2:$D$17,$F$2:$F$17),E127=1,LOOKUP(D127,$D$2:$D$17,$G$2:$G$17),E127=2,LOOKUP(D127,$D$2:$D$17,$H$2:$H$17),E127=3,LOOKUP(D127,$D$2:$D$17,$I$2:$I$17),E127&gt;=4,LOOKUP(D127,$D$2:$D$17,$J$2:$J$17)),C127="L",LOOKUP(D127,$D$2:$D$17,$E$2:$E$17),C127="G",IF(OR(B126&lt;3,B126=""),0,LOOKUP(D127,$D$2:$D$17,$K$2:$K$17)))</f>
        <v/>
      </c>
      <c r="G127" s="59">
        <f>_xlfn.IFS(F127+D127&lt;0,0,F127+D127&gt;5500,5500,TRUE,F127+D127)</f>
        <v/>
      </c>
      <c r="H127" s="40">
        <f>LOOKUP(G127,$D$2:$D$17,$A$2:$A$17)</f>
        <v/>
      </c>
      <c r="I127" s="58">
        <f>IF(C127="W",1+I126,I126)</f>
        <v/>
      </c>
      <c r="J127" s="58">
        <f>IF(C127="L",1+J126,J126)</f>
        <v/>
      </c>
      <c r="K127" s="25">
        <f>I127/(J127+I127)</f>
        <v/>
      </c>
      <c r="L127" s="44">
        <f>IF(F127&gt;0,F127+L126,L126)</f>
        <v/>
      </c>
      <c r="M127" s="23" t="n"/>
      <c r="N127" s="58">
        <f>IF(M127="","",M127-G126)</f>
        <v/>
      </c>
      <c r="O127" s="58" t="n"/>
      <c r="P127" s="27">
        <f>IF(AI127&gt;AI126,$G$22+(7*AI127),"")</f>
        <v/>
      </c>
      <c r="R127" s="58" t="n"/>
      <c r="S127" s="58" t="n"/>
      <c r="T127" s="58" t="n"/>
      <c r="U127" s="58" t="n"/>
      <c r="V127" s="58" t="n"/>
      <c r="W127" s="53" t="n"/>
      <c r="X127" s="57" t="n"/>
      <c r="Y127" s="49">
        <f>_xlfn.IFS(R127 = "","",V127&gt;0,T127/V127,TRUE,T127/1)</f>
        <v/>
      </c>
      <c r="Z127" s="49">
        <f>_xlfn.IFS(R127 = "","",V127&gt;0,(T127+U127)/V127,TRUE,(T127+U127)/1)</f>
        <v/>
      </c>
      <c r="AA127" s="58" t="n"/>
      <c r="AC127" s="35" t="n"/>
      <c r="AD127">
        <f>IF(G127&gt;=2100,0,IF(C127="G",1,0))</f>
        <v/>
      </c>
      <c r="AE127">
        <f>IF(G127&gt;=5500,0,IF(C127="G",1,0))</f>
        <v/>
      </c>
      <c r="AF127">
        <f>IF(G127&gt;=2100,1,0)</f>
        <v/>
      </c>
      <c r="AG127">
        <f>IF(G127&gt;=5500,1,0)</f>
        <v/>
      </c>
      <c r="AH127">
        <f>IF(C127="G",0,AH126+1)</f>
        <v/>
      </c>
      <c r="AI127">
        <f>IF(C127="G",AI126+1,AI126)</f>
        <v/>
      </c>
      <c r="AJ127">
        <f>IF(AJ126="&gt;1000",IF(AF127&gt;0,IF(A127&lt;&gt;"",A127,A126),"&gt;1000"),AJ126)</f>
        <v/>
      </c>
      <c r="AK127">
        <f>IF(AK126="&gt;1000",IF(AG127&gt;0,IF(A127&lt;&gt;"",A127,A126),"&gt;1000"),AK126)</f>
        <v/>
      </c>
      <c r="AL127">
        <f>IF(AL126="&gt;1000",IF(L127&gt;=3500,IF(A127&lt;&gt;"",A127,A126),"&gt;1000"),AL126)</f>
        <v/>
      </c>
    </row>
    <row r="128">
      <c r="A128" s="59">
        <f>IF(B128="","",COUNT($B$32:B128))</f>
        <v/>
      </c>
      <c r="B128" s="58">
        <f>IF(C128&lt;&gt;"G",SUM(B127,1),"")</f>
        <v/>
      </c>
      <c r="C128" s="24">
        <f>IF(O128="",IF(AH127&gt;=$E$22,"G",IF(RAND()&lt;$F$22,"W","L")),O128)</f>
        <v/>
      </c>
      <c r="D128" s="58">
        <f>IF(M128="",IF(G127&lt;5500,G127,5500),M128)</f>
        <v/>
      </c>
      <c r="E128" s="58">
        <f>_xlfn.IFS(C127="W",E127+1,C127="L",0,C127="G",E127)</f>
        <v/>
      </c>
      <c r="F128" s="59">
        <f>_xlfn.IFS(C128="W",_xlfn.IFS(E128=0,LOOKUP(D128,$D$2:$D$17,$F$2:$F$17),E128=1,LOOKUP(D128,$D$2:$D$17,$G$2:$G$17),E128=2,LOOKUP(D128,$D$2:$D$17,$H$2:$H$17),E128=3,LOOKUP(D128,$D$2:$D$17,$I$2:$I$17),E128&gt;=4,LOOKUP(D128,$D$2:$D$17,$J$2:$J$17)),C128="L",LOOKUP(D128,$D$2:$D$17,$E$2:$E$17),C128="G",IF(OR(B127&lt;3,B127=""),0,LOOKUP(D128,$D$2:$D$17,$K$2:$K$17)))</f>
        <v/>
      </c>
      <c r="G128" s="59">
        <f>_xlfn.IFS(F128+D128&lt;0,0,F128+D128&gt;5500,5500,TRUE,F128+D128)</f>
        <v/>
      </c>
      <c r="H128" s="40">
        <f>LOOKUP(G128,$D$2:$D$17,$A$2:$A$17)</f>
        <v/>
      </c>
      <c r="I128" s="58">
        <f>IF(C128="W",1+I127,I127)</f>
        <v/>
      </c>
      <c r="J128" s="58">
        <f>IF(C128="L",1+J127,J127)</f>
        <v/>
      </c>
      <c r="K128" s="25">
        <f>I128/(J128+I128)</f>
        <v/>
      </c>
      <c r="L128" s="44">
        <f>IF(F128&gt;0,F128+L127,L127)</f>
        <v/>
      </c>
      <c r="M128" s="23" t="n"/>
      <c r="N128" s="58">
        <f>IF(M128="","",M128-G127)</f>
        <v/>
      </c>
      <c r="O128" s="58" t="n"/>
      <c r="P128" s="27">
        <f>IF(AI128&gt;AI127,$G$22+(7*AI128),"")</f>
        <v/>
      </c>
      <c r="R128" s="58" t="n"/>
      <c r="S128" s="58" t="n"/>
      <c r="T128" s="58" t="n"/>
      <c r="U128" s="58" t="n"/>
      <c r="V128" s="58" t="n"/>
      <c r="W128" s="53" t="n"/>
      <c r="X128" s="57" t="n"/>
      <c r="Y128" s="49">
        <f>_xlfn.IFS(R128 = "","",V128&gt;0,T128/V128,TRUE,T128/1)</f>
        <v/>
      </c>
      <c r="Z128" s="49">
        <f>_xlfn.IFS(R128 = "","",V128&gt;0,(T128+U128)/V128,TRUE,(T128+U128)/1)</f>
        <v/>
      </c>
      <c r="AA128" s="58" t="n"/>
      <c r="AC128" s="35" t="n"/>
      <c r="AD128">
        <f>IF(G128&gt;=2100,0,IF(C128="G",1,0))</f>
        <v/>
      </c>
      <c r="AE128">
        <f>IF(G128&gt;=5500,0,IF(C128="G",1,0))</f>
        <v/>
      </c>
      <c r="AF128">
        <f>IF(G128&gt;=2100,1,0)</f>
        <v/>
      </c>
      <c r="AG128">
        <f>IF(G128&gt;=5500,1,0)</f>
        <v/>
      </c>
      <c r="AH128">
        <f>IF(C128="G",0,AH127+1)</f>
        <v/>
      </c>
      <c r="AI128">
        <f>IF(C128="G",AI127+1,AI127)</f>
        <v/>
      </c>
      <c r="AJ128">
        <f>IF(AJ127="&gt;1000",IF(AF128&gt;0,IF(A128&lt;&gt;"",A128,A127),"&gt;1000"),AJ127)</f>
        <v/>
      </c>
      <c r="AK128">
        <f>IF(AK127="&gt;1000",IF(AG128&gt;0,IF(A128&lt;&gt;"",A128,A127),"&gt;1000"),AK127)</f>
        <v/>
      </c>
      <c r="AL128">
        <f>IF(AL127="&gt;1000",IF(L128&gt;=3500,IF(A128&lt;&gt;"",A128,A127),"&gt;1000"),AL127)</f>
        <v/>
      </c>
    </row>
    <row r="129">
      <c r="A129" s="59">
        <f>IF(B129="","",COUNT($B$32:B129))</f>
        <v/>
      </c>
      <c r="B129" s="58">
        <f>IF(C129&lt;&gt;"G",SUM(B128,1),"")</f>
        <v/>
      </c>
      <c r="C129" s="24">
        <f>IF(O129="",IF(AH128&gt;=$E$22,"G",IF(RAND()&lt;$F$22,"W","L")),O129)</f>
        <v/>
      </c>
      <c r="D129" s="58">
        <f>IF(M129="",IF(G128&lt;5500,G128,5500),M129)</f>
        <v/>
      </c>
      <c r="E129" s="58">
        <f>_xlfn.IFS(C128="W",E128+1,C128="L",0,C128="G",E128)</f>
        <v/>
      </c>
      <c r="F129" s="59">
        <f>_xlfn.IFS(C129="W",_xlfn.IFS(E129=0,LOOKUP(D129,$D$2:$D$17,$F$2:$F$17),E129=1,LOOKUP(D129,$D$2:$D$17,$G$2:$G$17),E129=2,LOOKUP(D129,$D$2:$D$17,$H$2:$H$17),E129=3,LOOKUP(D129,$D$2:$D$17,$I$2:$I$17),E129&gt;=4,LOOKUP(D129,$D$2:$D$17,$J$2:$J$17)),C129="L",LOOKUP(D129,$D$2:$D$17,$E$2:$E$17),C129="G",IF(OR(B128&lt;3,B128=""),0,LOOKUP(D129,$D$2:$D$17,$K$2:$K$17)))</f>
        <v/>
      </c>
      <c r="G129" s="59">
        <f>_xlfn.IFS(F129+D129&lt;0,0,F129+D129&gt;5500,5500,TRUE,F129+D129)</f>
        <v/>
      </c>
      <c r="H129" s="40">
        <f>LOOKUP(G129,$D$2:$D$17,$A$2:$A$17)</f>
        <v/>
      </c>
      <c r="I129" s="58">
        <f>IF(C129="W",1+I128,I128)</f>
        <v/>
      </c>
      <c r="J129" s="58">
        <f>IF(C129="L",1+J128,J128)</f>
        <v/>
      </c>
      <c r="K129" s="25">
        <f>I129/(J129+I129)</f>
        <v/>
      </c>
      <c r="L129" s="44">
        <f>IF(F129&gt;0,F129+L128,L128)</f>
        <v/>
      </c>
      <c r="M129" s="23" t="n"/>
      <c r="N129" s="58">
        <f>IF(M129="","",M129-G128)</f>
        <v/>
      </c>
      <c r="O129" s="58" t="n"/>
      <c r="P129" s="27">
        <f>IF(AI129&gt;AI128,$G$22+(7*AI129),"")</f>
        <v/>
      </c>
      <c r="R129" s="58" t="n"/>
      <c r="S129" s="58" t="n"/>
      <c r="T129" s="58" t="n"/>
      <c r="U129" s="58" t="n"/>
      <c r="V129" s="58" t="n"/>
      <c r="W129" s="53" t="n"/>
      <c r="X129" s="57" t="n"/>
      <c r="Y129" s="49">
        <f>_xlfn.IFS(R129 = "","",V129&gt;0,T129/V129,TRUE,T129/1)</f>
        <v/>
      </c>
      <c r="Z129" s="49">
        <f>_xlfn.IFS(R129 = "","",V129&gt;0,(T129+U129)/V129,TRUE,(T129+U129)/1)</f>
        <v/>
      </c>
      <c r="AA129" s="58" t="n"/>
      <c r="AC129" s="35" t="n"/>
      <c r="AD129">
        <f>IF(G129&gt;=2100,0,IF(C129="G",1,0))</f>
        <v/>
      </c>
      <c r="AE129">
        <f>IF(G129&gt;=5500,0,IF(C129="G",1,0))</f>
        <v/>
      </c>
      <c r="AF129">
        <f>IF(G129&gt;=2100,1,0)</f>
        <v/>
      </c>
      <c r="AG129">
        <f>IF(G129&gt;=5500,1,0)</f>
        <v/>
      </c>
      <c r="AH129">
        <f>IF(C129="G",0,AH128+1)</f>
        <v/>
      </c>
      <c r="AI129">
        <f>IF(C129="G",AI128+1,AI128)</f>
        <v/>
      </c>
      <c r="AJ129">
        <f>IF(AJ128="&gt;1000",IF(AF129&gt;0,IF(A129&lt;&gt;"",A129,A128),"&gt;1000"),AJ128)</f>
        <v/>
      </c>
      <c r="AK129">
        <f>IF(AK128="&gt;1000",IF(AG129&gt;0,IF(A129&lt;&gt;"",A129,A128),"&gt;1000"),AK128)</f>
        <v/>
      </c>
      <c r="AL129">
        <f>IF(AL128="&gt;1000",IF(L129&gt;=3500,IF(A129&lt;&gt;"",A129,A128),"&gt;1000"),AL128)</f>
        <v/>
      </c>
    </row>
    <row r="130">
      <c r="A130" s="59">
        <f>IF(B130="","",COUNT($B$32:B130))</f>
        <v/>
      </c>
      <c r="B130" s="58">
        <f>IF(C130&lt;&gt;"G",SUM(B129,1),"")</f>
        <v/>
      </c>
      <c r="C130" s="24">
        <f>IF(O130="",IF(AH129&gt;=$E$22,"G",IF(RAND()&lt;$F$22,"W","L")),O130)</f>
        <v/>
      </c>
      <c r="D130" s="58">
        <f>IF(M130="",IF(G129&lt;5500,G129,5500),M130)</f>
        <v/>
      </c>
      <c r="E130" s="58">
        <f>_xlfn.IFS(C129="W",E129+1,C129="L",0,C129="G",E129)</f>
        <v/>
      </c>
      <c r="F130" s="59">
        <f>_xlfn.IFS(C130="W",_xlfn.IFS(E130=0,LOOKUP(D130,$D$2:$D$17,$F$2:$F$17),E130=1,LOOKUP(D130,$D$2:$D$17,$G$2:$G$17),E130=2,LOOKUP(D130,$D$2:$D$17,$H$2:$H$17),E130=3,LOOKUP(D130,$D$2:$D$17,$I$2:$I$17),E130&gt;=4,LOOKUP(D130,$D$2:$D$17,$J$2:$J$17)),C130="L",LOOKUP(D130,$D$2:$D$17,$E$2:$E$17),C130="G",IF(OR(B129&lt;3,B129=""),0,LOOKUP(D130,$D$2:$D$17,$K$2:$K$17)))</f>
        <v/>
      </c>
      <c r="G130" s="59">
        <f>_xlfn.IFS(F130+D130&lt;0,0,F130+D130&gt;5500,5500,TRUE,F130+D130)</f>
        <v/>
      </c>
      <c r="H130" s="40">
        <f>LOOKUP(G130,$D$2:$D$17,$A$2:$A$17)</f>
        <v/>
      </c>
      <c r="I130" s="58">
        <f>IF(C130="W",1+I129,I129)</f>
        <v/>
      </c>
      <c r="J130" s="58">
        <f>IF(C130="L",1+J129,J129)</f>
        <v/>
      </c>
      <c r="K130" s="25">
        <f>I130/(J130+I130)</f>
        <v/>
      </c>
      <c r="L130" s="44">
        <f>IF(F130&gt;0,F130+L129,L129)</f>
        <v/>
      </c>
      <c r="M130" s="23" t="n"/>
      <c r="N130" s="58">
        <f>IF(M130="","",M130-G129)</f>
        <v/>
      </c>
      <c r="O130" s="58" t="n"/>
      <c r="P130" s="27">
        <f>IF(AI130&gt;AI129,$G$22+(7*AI130),"")</f>
        <v/>
      </c>
      <c r="R130" s="58" t="n"/>
      <c r="S130" s="58" t="n"/>
      <c r="T130" s="58" t="n"/>
      <c r="U130" s="58" t="n"/>
      <c r="V130" s="58" t="n"/>
      <c r="W130" s="53" t="n"/>
      <c r="X130" s="57" t="n"/>
      <c r="Y130" s="49">
        <f>_xlfn.IFS(R130 = "","",V130&gt;0,T130/V130,TRUE,T130/1)</f>
        <v/>
      </c>
      <c r="Z130" s="49">
        <f>_xlfn.IFS(R130 = "","",V130&gt;0,(T130+U130)/V130,TRUE,(T130+U130)/1)</f>
        <v/>
      </c>
      <c r="AA130" s="58" t="n"/>
      <c r="AC130" s="35" t="n"/>
      <c r="AD130">
        <f>IF(G130&gt;=2100,0,IF(C130="G",1,0))</f>
        <v/>
      </c>
      <c r="AE130">
        <f>IF(G130&gt;=5500,0,IF(C130="G",1,0))</f>
        <v/>
      </c>
      <c r="AF130">
        <f>IF(G130&gt;=2100,1,0)</f>
        <v/>
      </c>
      <c r="AG130">
        <f>IF(G130&gt;=5500,1,0)</f>
        <v/>
      </c>
      <c r="AH130">
        <f>IF(C130="G",0,AH129+1)</f>
        <v/>
      </c>
      <c r="AI130">
        <f>IF(C130="G",AI129+1,AI129)</f>
        <v/>
      </c>
      <c r="AJ130">
        <f>IF(AJ129="&gt;1000",IF(AF130&gt;0,IF(A130&lt;&gt;"",A130,A129),"&gt;1000"),AJ129)</f>
        <v/>
      </c>
      <c r="AK130">
        <f>IF(AK129="&gt;1000",IF(AG130&gt;0,IF(A130&lt;&gt;"",A130,A129),"&gt;1000"),AK129)</f>
        <v/>
      </c>
      <c r="AL130">
        <f>IF(AL129="&gt;1000",IF(L130&gt;=3500,IF(A130&lt;&gt;"",A130,A129),"&gt;1000"),AL129)</f>
        <v/>
      </c>
    </row>
    <row r="131">
      <c r="A131" s="59">
        <f>IF(B131="","",COUNT($B$32:B131))</f>
        <v/>
      </c>
      <c r="B131" s="58">
        <f>IF(C131&lt;&gt;"G",SUM(B130,1),"")</f>
        <v/>
      </c>
      <c r="C131" s="24">
        <f>IF(O131="",IF(AH130&gt;=$E$22,"G",IF(RAND()&lt;$F$22,"W","L")),O131)</f>
        <v/>
      </c>
      <c r="D131" s="58">
        <f>IF(M131="",IF(G130&lt;5500,G130,5500),M131)</f>
        <v/>
      </c>
      <c r="E131" s="58">
        <f>_xlfn.IFS(C130="W",E130+1,C130="L",0,C130="G",E130)</f>
        <v/>
      </c>
      <c r="F131" s="59">
        <f>_xlfn.IFS(C131="W",_xlfn.IFS(E131=0,LOOKUP(D131,$D$2:$D$17,$F$2:$F$17),E131=1,LOOKUP(D131,$D$2:$D$17,$G$2:$G$17),E131=2,LOOKUP(D131,$D$2:$D$17,$H$2:$H$17),E131=3,LOOKUP(D131,$D$2:$D$17,$I$2:$I$17),E131&gt;=4,LOOKUP(D131,$D$2:$D$17,$J$2:$J$17)),C131="L",LOOKUP(D131,$D$2:$D$17,$E$2:$E$17),C131="G",IF(OR(B130&lt;3,B130=""),0,LOOKUP(D131,$D$2:$D$17,$K$2:$K$17)))</f>
        <v/>
      </c>
      <c r="G131" s="59">
        <f>_xlfn.IFS(F131+D131&lt;0,0,F131+D131&gt;5500,5500,TRUE,F131+D131)</f>
        <v/>
      </c>
      <c r="H131" s="40">
        <f>LOOKUP(G131,$D$2:$D$17,$A$2:$A$17)</f>
        <v/>
      </c>
      <c r="I131" s="58">
        <f>IF(C131="W",1+I130,I130)</f>
        <v/>
      </c>
      <c r="J131" s="58">
        <f>IF(C131="L",1+J130,J130)</f>
        <v/>
      </c>
      <c r="K131" s="25">
        <f>I131/(J131+I131)</f>
        <v/>
      </c>
      <c r="L131" s="44">
        <f>IF(F131&gt;0,F131+L130,L130)</f>
        <v/>
      </c>
      <c r="M131" s="23" t="n"/>
      <c r="N131" s="58">
        <f>IF(M131="","",M131-G130)</f>
        <v/>
      </c>
      <c r="O131" s="58" t="n"/>
      <c r="P131" s="27">
        <f>IF(AI131&gt;AI130,$G$22+(7*AI131),"")</f>
        <v/>
      </c>
      <c r="R131" s="58" t="n"/>
      <c r="S131" s="58" t="n"/>
      <c r="T131" s="58" t="n"/>
      <c r="U131" s="58" t="n"/>
      <c r="V131" s="58" t="n"/>
      <c r="W131" s="53" t="n"/>
      <c r="X131" s="57" t="n"/>
      <c r="Y131" s="49">
        <f>_xlfn.IFS(R131 = "","",V131&gt;0,T131/V131,TRUE,T131/1)</f>
        <v/>
      </c>
      <c r="Z131" s="49">
        <f>_xlfn.IFS(R131 = "","",V131&gt;0,(T131+U131)/V131,TRUE,(T131+U131)/1)</f>
        <v/>
      </c>
      <c r="AA131" s="58" t="n"/>
      <c r="AC131" s="35" t="n"/>
      <c r="AD131">
        <f>IF(G131&gt;=2100,0,IF(C131="G",1,0))</f>
        <v/>
      </c>
      <c r="AE131">
        <f>IF(G131&gt;=5500,0,IF(C131="G",1,0))</f>
        <v/>
      </c>
      <c r="AF131">
        <f>IF(G131&gt;=2100,1,0)</f>
        <v/>
      </c>
      <c r="AG131">
        <f>IF(G131&gt;=5500,1,0)</f>
        <v/>
      </c>
      <c r="AH131">
        <f>IF(C131="G",0,AH130+1)</f>
        <v/>
      </c>
      <c r="AI131">
        <f>IF(C131="G",AI130+1,AI130)</f>
        <v/>
      </c>
      <c r="AJ131">
        <f>IF(AJ130="&gt;1000",IF(AF131&gt;0,IF(A131&lt;&gt;"",A131,A130),"&gt;1000"),AJ130)</f>
        <v/>
      </c>
      <c r="AK131">
        <f>IF(AK130="&gt;1000",IF(AG131&gt;0,IF(A131&lt;&gt;"",A131,A130),"&gt;1000"),AK130)</f>
        <v/>
      </c>
      <c r="AL131">
        <f>IF(AL130="&gt;1000",IF(L131&gt;=3500,IF(A131&lt;&gt;"",A131,A130),"&gt;1000"),AL130)</f>
        <v/>
      </c>
    </row>
    <row r="132">
      <c r="A132" s="59">
        <f>IF(B132="","",COUNT($B$32:B132))</f>
        <v/>
      </c>
      <c r="B132" s="58">
        <f>IF(C132&lt;&gt;"G",SUM(B131,1),"")</f>
        <v/>
      </c>
      <c r="C132" s="24">
        <f>IF(O132="",IF(AH131&gt;=$E$22,"G",IF(RAND()&lt;$F$22,"W","L")),O132)</f>
        <v/>
      </c>
      <c r="D132" s="58">
        <f>IF(M132="",IF(G131&lt;5500,G131,5500),M132)</f>
        <v/>
      </c>
      <c r="E132" s="58">
        <f>_xlfn.IFS(C131="W",E131+1,C131="L",0,C131="G",E131)</f>
        <v/>
      </c>
      <c r="F132" s="59">
        <f>_xlfn.IFS(C132="W",_xlfn.IFS(E132=0,LOOKUP(D132,$D$2:$D$17,$F$2:$F$17),E132=1,LOOKUP(D132,$D$2:$D$17,$G$2:$G$17),E132=2,LOOKUP(D132,$D$2:$D$17,$H$2:$H$17),E132=3,LOOKUP(D132,$D$2:$D$17,$I$2:$I$17),E132&gt;=4,LOOKUP(D132,$D$2:$D$17,$J$2:$J$17)),C132="L",LOOKUP(D132,$D$2:$D$17,$E$2:$E$17),C132="G",IF(OR(B131&lt;3,B131=""),0,LOOKUP(D132,$D$2:$D$17,$K$2:$K$17)))</f>
        <v/>
      </c>
      <c r="G132" s="59">
        <f>_xlfn.IFS(F132+D132&lt;0,0,F132+D132&gt;5500,5500,TRUE,F132+D132)</f>
        <v/>
      </c>
      <c r="H132" s="40">
        <f>LOOKUP(G132,$D$2:$D$17,$A$2:$A$17)</f>
        <v/>
      </c>
      <c r="I132" s="58">
        <f>IF(C132="W",1+I131,I131)</f>
        <v/>
      </c>
      <c r="J132" s="58">
        <f>IF(C132="L",1+J131,J131)</f>
        <v/>
      </c>
      <c r="K132" s="25">
        <f>I132/(J132+I132)</f>
        <v/>
      </c>
      <c r="L132" s="44">
        <f>IF(F132&gt;0,F132+L131,L131)</f>
        <v/>
      </c>
      <c r="M132" s="23" t="n"/>
      <c r="N132" s="58">
        <f>IF(M132="","",M132-G131)</f>
        <v/>
      </c>
      <c r="O132" s="58" t="n"/>
      <c r="P132" s="27">
        <f>IF(AI132&gt;AI131,$G$22+(7*AI132),"")</f>
        <v/>
      </c>
      <c r="R132" s="58" t="n"/>
      <c r="S132" s="58" t="n"/>
      <c r="T132" s="58" t="n"/>
      <c r="U132" s="58" t="n"/>
      <c r="V132" s="58" t="n"/>
      <c r="W132" s="53" t="n"/>
      <c r="X132" s="57" t="n"/>
      <c r="Y132" s="49">
        <f>_xlfn.IFS(R132 = "","",V132&gt;0,T132/V132,TRUE,T132/1)</f>
        <v/>
      </c>
      <c r="Z132" s="49">
        <f>_xlfn.IFS(R132 = "","",V132&gt;0,(T132+U132)/V132,TRUE,(T132+U132)/1)</f>
        <v/>
      </c>
      <c r="AA132" s="58" t="n"/>
      <c r="AC132" s="35" t="n"/>
      <c r="AD132">
        <f>IF(G132&gt;=2100,0,IF(C132="G",1,0))</f>
        <v/>
      </c>
      <c r="AE132">
        <f>IF(G132&gt;=5500,0,IF(C132="G",1,0))</f>
        <v/>
      </c>
      <c r="AF132">
        <f>IF(G132&gt;=2100,1,0)</f>
        <v/>
      </c>
      <c r="AG132">
        <f>IF(G132&gt;=5500,1,0)</f>
        <v/>
      </c>
      <c r="AH132">
        <f>IF(C132="G",0,AH131+1)</f>
        <v/>
      </c>
      <c r="AI132">
        <f>IF(C132="G",AI131+1,AI131)</f>
        <v/>
      </c>
      <c r="AJ132">
        <f>IF(AJ131="&gt;1000",IF(AF132&gt;0,IF(A132&lt;&gt;"",A132,A131),"&gt;1000"),AJ131)</f>
        <v/>
      </c>
      <c r="AK132">
        <f>IF(AK131="&gt;1000",IF(AG132&gt;0,IF(A132&lt;&gt;"",A132,A131),"&gt;1000"),AK131)</f>
        <v/>
      </c>
      <c r="AL132">
        <f>IF(AL131="&gt;1000",IF(L132&gt;=3500,IF(A132&lt;&gt;"",A132,A131),"&gt;1000"),AL131)</f>
        <v/>
      </c>
    </row>
    <row r="133">
      <c r="A133" s="59">
        <f>IF(B133="","",COUNT($B$32:B133))</f>
        <v/>
      </c>
      <c r="B133" s="58">
        <f>IF(C133&lt;&gt;"G",SUM(B132,1),"")</f>
        <v/>
      </c>
      <c r="C133" s="24">
        <f>IF(O133="",IF(AH132&gt;=$E$22,"G",IF(RAND()&lt;$F$22,"W","L")),O133)</f>
        <v/>
      </c>
      <c r="D133" s="58">
        <f>IF(M133="",IF(G132&lt;5500,G132,5500),M133)</f>
        <v/>
      </c>
      <c r="E133" s="58">
        <f>_xlfn.IFS(C132="W",E132+1,C132="L",0,C132="G",E132)</f>
        <v/>
      </c>
      <c r="F133" s="59">
        <f>_xlfn.IFS(C133="W",_xlfn.IFS(E133=0,LOOKUP(D133,$D$2:$D$17,$F$2:$F$17),E133=1,LOOKUP(D133,$D$2:$D$17,$G$2:$G$17),E133=2,LOOKUP(D133,$D$2:$D$17,$H$2:$H$17),E133=3,LOOKUP(D133,$D$2:$D$17,$I$2:$I$17),E133&gt;=4,LOOKUP(D133,$D$2:$D$17,$J$2:$J$17)),C133="L",LOOKUP(D133,$D$2:$D$17,$E$2:$E$17),C133="G",IF(OR(B132&lt;3,B132=""),0,LOOKUP(D133,$D$2:$D$17,$K$2:$K$17)))</f>
        <v/>
      </c>
      <c r="G133" s="59">
        <f>_xlfn.IFS(F133+D133&lt;0,0,F133+D133&gt;5500,5500,TRUE,F133+D133)</f>
        <v/>
      </c>
      <c r="H133" s="40">
        <f>LOOKUP(G133,$D$2:$D$17,$A$2:$A$17)</f>
        <v/>
      </c>
      <c r="I133" s="58">
        <f>IF(C133="W",1+I132,I132)</f>
        <v/>
      </c>
      <c r="J133" s="58">
        <f>IF(C133="L",1+J132,J132)</f>
        <v/>
      </c>
      <c r="K133" s="25">
        <f>I133/(J133+I133)</f>
        <v/>
      </c>
      <c r="L133" s="44">
        <f>IF(F133&gt;0,F133+L132,L132)</f>
        <v/>
      </c>
      <c r="M133" s="23" t="n"/>
      <c r="N133" s="58">
        <f>IF(M133="","",M133-G132)</f>
        <v/>
      </c>
      <c r="O133" s="58" t="n"/>
      <c r="P133" s="27">
        <f>IF(AI133&gt;AI132,$G$22+(7*AI133),"")</f>
        <v/>
      </c>
      <c r="R133" s="58" t="n"/>
      <c r="S133" s="58" t="n"/>
      <c r="T133" s="58" t="n"/>
      <c r="U133" s="58" t="n"/>
      <c r="V133" s="58" t="n"/>
      <c r="W133" s="53" t="n"/>
      <c r="X133" s="57" t="n"/>
      <c r="Y133" s="49">
        <f>_xlfn.IFS(R133 = "","",V133&gt;0,T133/V133,TRUE,T133/1)</f>
        <v/>
      </c>
      <c r="Z133" s="49">
        <f>_xlfn.IFS(R133 = "","",V133&gt;0,(T133+U133)/V133,TRUE,(T133+U133)/1)</f>
        <v/>
      </c>
      <c r="AA133" s="58" t="n"/>
      <c r="AC133" s="35" t="n"/>
      <c r="AD133">
        <f>IF(G133&gt;=2100,0,IF(C133="G",1,0))</f>
        <v/>
      </c>
      <c r="AE133">
        <f>IF(G133&gt;=5500,0,IF(C133="G",1,0))</f>
        <v/>
      </c>
      <c r="AF133">
        <f>IF(G133&gt;=2100,1,0)</f>
        <v/>
      </c>
      <c r="AG133">
        <f>IF(G133&gt;=5500,1,0)</f>
        <v/>
      </c>
      <c r="AH133">
        <f>IF(C133="G",0,AH132+1)</f>
        <v/>
      </c>
      <c r="AI133">
        <f>IF(C133="G",AI132+1,AI132)</f>
        <v/>
      </c>
      <c r="AJ133">
        <f>IF(AJ132="&gt;1000",IF(AF133&gt;0,IF(A133&lt;&gt;"",A133,A132),"&gt;1000"),AJ132)</f>
        <v/>
      </c>
      <c r="AK133">
        <f>IF(AK132="&gt;1000",IF(AG133&gt;0,IF(A133&lt;&gt;"",A133,A132),"&gt;1000"),AK132)</f>
        <v/>
      </c>
      <c r="AL133">
        <f>IF(AL132="&gt;1000",IF(L133&gt;=3500,IF(A133&lt;&gt;"",A133,A132),"&gt;1000"),AL132)</f>
        <v/>
      </c>
    </row>
    <row r="134">
      <c r="A134" s="59">
        <f>IF(B134="","",COUNT($B$32:B134))</f>
        <v/>
      </c>
      <c r="B134" s="58">
        <f>IF(C134&lt;&gt;"G",SUM(B133,1),"")</f>
        <v/>
      </c>
      <c r="C134" s="24">
        <f>IF(O134="",IF(AH133&gt;=$E$22,"G",IF(RAND()&lt;$F$22,"W","L")),O134)</f>
        <v/>
      </c>
      <c r="D134" s="58">
        <f>IF(M134="",IF(G133&lt;5500,G133,5500),M134)</f>
        <v/>
      </c>
      <c r="E134" s="58">
        <f>_xlfn.IFS(C133="W",E133+1,C133="L",0,C133="G",E133)</f>
        <v/>
      </c>
      <c r="F134" s="59">
        <f>_xlfn.IFS(C134="W",_xlfn.IFS(E134=0,LOOKUP(D134,$D$2:$D$17,$F$2:$F$17),E134=1,LOOKUP(D134,$D$2:$D$17,$G$2:$G$17),E134=2,LOOKUP(D134,$D$2:$D$17,$H$2:$H$17),E134=3,LOOKUP(D134,$D$2:$D$17,$I$2:$I$17),E134&gt;=4,LOOKUP(D134,$D$2:$D$17,$J$2:$J$17)),C134="L",LOOKUP(D134,$D$2:$D$17,$E$2:$E$17),C134="G",IF(OR(B133&lt;3,B133=""),0,LOOKUP(D134,$D$2:$D$17,$K$2:$K$17)))</f>
        <v/>
      </c>
      <c r="G134" s="59">
        <f>_xlfn.IFS(F134+D134&lt;0,0,F134+D134&gt;5500,5500,TRUE,F134+D134)</f>
        <v/>
      </c>
      <c r="H134" s="40">
        <f>LOOKUP(G134,$D$2:$D$17,$A$2:$A$17)</f>
        <v/>
      </c>
      <c r="I134" s="58">
        <f>IF(C134="W",1+I133,I133)</f>
        <v/>
      </c>
      <c r="J134" s="58">
        <f>IF(C134="L",1+J133,J133)</f>
        <v/>
      </c>
      <c r="K134" s="25">
        <f>I134/(J134+I134)</f>
        <v/>
      </c>
      <c r="L134" s="44">
        <f>IF(F134&gt;0,F134+L133,L133)</f>
        <v/>
      </c>
      <c r="M134" s="23" t="n"/>
      <c r="N134" s="58">
        <f>IF(M134="","",M134-G133)</f>
        <v/>
      </c>
      <c r="O134" s="58" t="n"/>
      <c r="P134" s="27">
        <f>IF(AI134&gt;AI133,$G$22+(7*AI134),"")</f>
        <v/>
      </c>
      <c r="R134" s="58" t="n"/>
      <c r="S134" s="58" t="n"/>
      <c r="T134" s="58" t="n"/>
      <c r="U134" s="58" t="n"/>
      <c r="V134" s="58" t="n"/>
      <c r="W134" s="53" t="n"/>
      <c r="X134" s="57" t="n"/>
      <c r="Y134" s="49">
        <f>_xlfn.IFS(R134 = "","",V134&gt;0,T134/V134,TRUE,T134/1)</f>
        <v/>
      </c>
      <c r="Z134" s="49">
        <f>_xlfn.IFS(R134 = "","",V134&gt;0,(T134+U134)/V134,TRUE,(T134+U134)/1)</f>
        <v/>
      </c>
      <c r="AA134" s="58" t="n"/>
      <c r="AC134" s="35" t="n"/>
      <c r="AD134">
        <f>IF(G134&gt;=2100,0,IF(C134="G",1,0))</f>
        <v/>
      </c>
      <c r="AE134">
        <f>IF(G134&gt;=5500,0,IF(C134="G",1,0))</f>
        <v/>
      </c>
      <c r="AF134">
        <f>IF(G134&gt;=2100,1,0)</f>
        <v/>
      </c>
      <c r="AG134">
        <f>IF(G134&gt;=5500,1,0)</f>
        <v/>
      </c>
      <c r="AH134">
        <f>IF(C134="G",0,AH133+1)</f>
        <v/>
      </c>
      <c r="AI134">
        <f>IF(C134="G",AI133+1,AI133)</f>
        <v/>
      </c>
      <c r="AJ134">
        <f>IF(AJ133="&gt;1000",IF(AF134&gt;0,IF(A134&lt;&gt;"",A134,A133),"&gt;1000"),AJ133)</f>
        <v/>
      </c>
      <c r="AK134">
        <f>IF(AK133="&gt;1000",IF(AG134&gt;0,IF(A134&lt;&gt;"",A134,A133),"&gt;1000"),AK133)</f>
        <v/>
      </c>
      <c r="AL134">
        <f>IF(AL133="&gt;1000",IF(L134&gt;=3500,IF(A134&lt;&gt;"",A134,A133),"&gt;1000"),AL133)</f>
        <v/>
      </c>
    </row>
    <row r="135">
      <c r="A135" s="59">
        <f>IF(B135="","",COUNT($B$32:B135))</f>
        <v/>
      </c>
      <c r="B135" s="58">
        <f>IF(C135&lt;&gt;"G",SUM(B134,1),"")</f>
        <v/>
      </c>
      <c r="C135" s="24">
        <f>IF(O135="",IF(AH134&gt;=$E$22,"G",IF(RAND()&lt;$F$22,"W","L")),O135)</f>
        <v/>
      </c>
      <c r="D135" s="58">
        <f>IF(M135="",IF(G134&lt;5500,G134,5500),M135)</f>
        <v/>
      </c>
      <c r="E135" s="58">
        <f>_xlfn.IFS(C134="W",E134+1,C134="L",0,C134="G",E134)</f>
        <v/>
      </c>
      <c r="F135" s="59">
        <f>_xlfn.IFS(C135="W",_xlfn.IFS(E135=0,LOOKUP(D135,$D$2:$D$17,$F$2:$F$17),E135=1,LOOKUP(D135,$D$2:$D$17,$G$2:$G$17),E135=2,LOOKUP(D135,$D$2:$D$17,$H$2:$H$17),E135=3,LOOKUP(D135,$D$2:$D$17,$I$2:$I$17),E135&gt;=4,LOOKUP(D135,$D$2:$D$17,$J$2:$J$17)),C135="L",LOOKUP(D135,$D$2:$D$17,$E$2:$E$17),C135="G",IF(OR(B134&lt;3,B134=""),0,LOOKUP(D135,$D$2:$D$17,$K$2:$K$17)))</f>
        <v/>
      </c>
      <c r="G135" s="59">
        <f>_xlfn.IFS(F135+D135&lt;0,0,F135+D135&gt;5500,5500,TRUE,F135+D135)</f>
        <v/>
      </c>
      <c r="H135" s="40">
        <f>LOOKUP(G135,$D$2:$D$17,$A$2:$A$17)</f>
        <v/>
      </c>
      <c r="I135" s="58">
        <f>IF(C135="W",1+I134,I134)</f>
        <v/>
      </c>
      <c r="J135" s="58">
        <f>IF(C135="L",1+J134,J134)</f>
        <v/>
      </c>
      <c r="K135" s="25">
        <f>I135/(J135+I135)</f>
        <v/>
      </c>
      <c r="L135" s="44">
        <f>IF(F135&gt;0,F135+L134,L134)</f>
        <v/>
      </c>
      <c r="M135" s="23" t="n"/>
      <c r="N135" s="58">
        <f>IF(M135="","",M135-G134)</f>
        <v/>
      </c>
      <c r="O135" s="58" t="n"/>
      <c r="P135" s="27">
        <f>IF(AI135&gt;AI134,$G$22+(7*AI135),"")</f>
        <v/>
      </c>
      <c r="R135" s="58" t="n"/>
      <c r="S135" s="58" t="n"/>
      <c r="T135" s="58" t="n"/>
      <c r="U135" s="58" t="n"/>
      <c r="V135" s="58" t="n"/>
      <c r="W135" s="53" t="n"/>
      <c r="X135" s="57" t="n"/>
      <c r="Y135" s="49">
        <f>_xlfn.IFS(R135 = "","",V135&gt;0,T135/V135,TRUE,T135/1)</f>
        <v/>
      </c>
      <c r="Z135" s="49">
        <f>_xlfn.IFS(R135 = "","",V135&gt;0,(T135+U135)/V135,TRUE,(T135+U135)/1)</f>
        <v/>
      </c>
      <c r="AA135" s="58" t="n"/>
      <c r="AC135" s="35" t="n"/>
      <c r="AD135">
        <f>IF(G135&gt;=2100,0,IF(C135="G",1,0))</f>
        <v/>
      </c>
      <c r="AE135">
        <f>IF(G135&gt;=5500,0,IF(C135="G",1,0))</f>
        <v/>
      </c>
      <c r="AF135">
        <f>IF(G135&gt;=2100,1,0)</f>
        <v/>
      </c>
      <c r="AG135">
        <f>IF(G135&gt;=5500,1,0)</f>
        <v/>
      </c>
      <c r="AH135">
        <f>IF(C135="G",0,AH134+1)</f>
        <v/>
      </c>
      <c r="AI135">
        <f>IF(C135="G",AI134+1,AI134)</f>
        <v/>
      </c>
      <c r="AJ135">
        <f>IF(AJ134="&gt;1000",IF(AF135&gt;0,IF(A135&lt;&gt;"",A135,A134),"&gt;1000"),AJ134)</f>
        <v/>
      </c>
      <c r="AK135">
        <f>IF(AK134="&gt;1000",IF(AG135&gt;0,IF(A135&lt;&gt;"",A135,A134),"&gt;1000"),AK134)</f>
        <v/>
      </c>
      <c r="AL135">
        <f>IF(AL134="&gt;1000",IF(L135&gt;=3500,IF(A135&lt;&gt;"",A135,A134),"&gt;1000"),AL134)</f>
        <v/>
      </c>
    </row>
    <row r="136">
      <c r="A136" s="59">
        <f>IF(B136="","",COUNT($B$32:B136))</f>
        <v/>
      </c>
      <c r="B136" s="58">
        <f>IF(C136&lt;&gt;"G",SUM(B135,1),"")</f>
        <v/>
      </c>
      <c r="C136" s="24">
        <f>IF(O136="",IF(AH135&gt;=$E$22,"G",IF(RAND()&lt;$F$22,"W","L")),O136)</f>
        <v/>
      </c>
      <c r="D136" s="58">
        <f>IF(M136="",IF(G135&lt;5500,G135,5500),M136)</f>
        <v/>
      </c>
      <c r="E136" s="58">
        <f>_xlfn.IFS(C135="W",E135+1,C135="L",0,C135="G",E135)</f>
        <v/>
      </c>
      <c r="F136" s="59">
        <f>_xlfn.IFS(C136="W",_xlfn.IFS(E136=0,LOOKUP(D136,$D$2:$D$17,$F$2:$F$17),E136=1,LOOKUP(D136,$D$2:$D$17,$G$2:$G$17),E136=2,LOOKUP(D136,$D$2:$D$17,$H$2:$H$17),E136=3,LOOKUP(D136,$D$2:$D$17,$I$2:$I$17),E136&gt;=4,LOOKUP(D136,$D$2:$D$17,$J$2:$J$17)),C136="L",LOOKUP(D136,$D$2:$D$17,$E$2:$E$17),C136="G",IF(OR(B135&lt;3,B135=""),0,LOOKUP(D136,$D$2:$D$17,$K$2:$K$17)))</f>
        <v/>
      </c>
      <c r="G136" s="59">
        <f>_xlfn.IFS(F136+D136&lt;0,0,F136+D136&gt;5500,5500,TRUE,F136+D136)</f>
        <v/>
      </c>
      <c r="H136" s="40">
        <f>LOOKUP(G136,$D$2:$D$17,$A$2:$A$17)</f>
        <v/>
      </c>
      <c r="I136" s="58">
        <f>IF(C136="W",1+I135,I135)</f>
        <v/>
      </c>
      <c r="J136" s="58">
        <f>IF(C136="L",1+J135,J135)</f>
        <v/>
      </c>
      <c r="K136" s="25">
        <f>I136/(J136+I136)</f>
        <v/>
      </c>
      <c r="L136" s="44">
        <f>IF(F136&gt;0,F136+L135,L135)</f>
        <v/>
      </c>
      <c r="M136" s="23" t="n"/>
      <c r="N136" s="58">
        <f>IF(M136="","",M136-G135)</f>
        <v/>
      </c>
      <c r="O136" s="58" t="n"/>
      <c r="P136" s="27">
        <f>IF(AI136&gt;AI135,$G$22+(7*AI136),"")</f>
        <v/>
      </c>
      <c r="R136" s="58" t="n"/>
      <c r="S136" s="58" t="n"/>
      <c r="T136" s="58" t="n"/>
      <c r="U136" s="58" t="n"/>
      <c r="V136" s="58" t="n"/>
      <c r="W136" s="53" t="n"/>
      <c r="X136" s="57" t="n"/>
      <c r="Y136" s="49">
        <f>_xlfn.IFS(R136 = "","",V136&gt;0,T136/V136,TRUE,T136/1)</f>
        <v/>
      </c>
      <c r="Z136" s="49">
        <f>_xlfn.IFS(R136 = "","",V136&gt;0,(T136+U136)/V136,TRUE,(T136+U136)/1)</f>
        <v/>
      </c>
      <c r="AA136" s="58" t="n"/>
      <c r="AC136" s="35" t="n"/>
      <c r="AD136">
        <f>IF(G136&gt;=2100,0,IF(C136="G",1,0))</f>
        <v/>
      </c>
      <c r="AE136">
        <f>IF(G136&gt;=5500,0,IF(C136="G",1,0))</f>
        <v/>
      </c>
      <c r="AF136">
        <f>IF(G136&gt;=2100,1,0)</f>
        <v/>
      </c>
      <c r="AG136">
        <f>IF(G136&gt;=5500,1,0)</f>
        <v/>
      </c>
      <c r="AH136">
        <f>IF(C136="G",0,AH135+1)</f>
        <v/>
      </c>
      <c r="AI136">
        <f>IF(C136="G",AI135+1,AI135)</f>
        <v/>
      </c>
      <c r="AJ136">
        <f>IF(AJ135="&gt;1000",IF(AF136&gt;0,IF(A136&lt;&gt;"",A136,A135),"&gt;1000"),AJ135)</f>
        <v/>
      </c>
      <c r="AK136">
        <f>IF(AK135="&gt;1000",IF(AG136&gt;0,IF(A136&lt;&gt;"",A136,A135),"&gt;1000"),AK135)</f>
        <v/>
      </c>
      <c r="AL136">
        <f>IF(AL135="&gt;1000",IF(L136&gt;=3500,IF(A136&lt;&gt;"",A136,A135),"&gt;1000"),AL135)</f>
        <v/>
      </c>
    </row>
    <row r="137">
      <c r="A137" s="59">
        <f>IF(B137="","",COUNT($B$32:B137))</f>
        <v/>
      </c>
      <c r="B137" s="58">
        <f>IF(C137&lt;&gt;"G",SUM(B136,1),"")</f>
        <v/>
      </c>
      <c r="C137" s="24">
        <f>IF(O137="",IF(AH136&gt;=$E$22,"G",IF(RAND()&lt;$F$22,"W","L")),O137)</f>
        <v/>
      </c>
      <c r="D137" s="58">
        <f>IF(M137="",IF(G136&lt;5500,G136,5500),M137)</f>
        <v/>
      </c>
      <c r="E137" s="58">
        <f>_xlfn.IFS(C136="W",E136+1,C136="L",0,C136="G",E136)</f>
        <v/>
      </c>
      <c r="F137" s="59">
        <f>_xlfn.IFS(C137="W",_xlfn.IFS(E137=0,LOOKUP(D137,$D$2:$D$17,$F$2:$F$17),E137=1,LOOKUP(D137,$D$2:$D$17,$G$2:$G$17),E137=2,LOOKUP(D137,$D$2:$D$17,$H$2:$H$17),E137=3,LOOKUP(D137,$D$2:$D$17,$I$2:$I$17),E137&gt;=4,LOOKUP(D137,$D$2:$D$17,$J$2:$J$17)),C137="L",LOOKUP(D137,$D$2:$D$17,$E$2:$E$17),C137="G",IF(OR(B136&lt;3,B136=""),0,LOOKUP(D137,$D$2:$D$17,$K$2:$K$17)))</f>
        <v/>
      </c>
      <c r="G137" s="59">
        <f>_xlfn.IFS(F137+D137&lt;0,0,F137+D137&gt;5500,5500,TRUE,F137+D137)</f>
        <v/>
      </c>
      <c r="H137" s="40">
        <f>LOOKUP(G137,$D$2:$D$17,$A$2:$A$17)</f>
        <v/>
      </c>
      <c r="I137" s="58">
        <f>IF(C137="W",1+I136,I136)</f>
        <v/>
      </c>
      <c r="J137" s="58">
        <f>IF(C137="L",1+J136,J136)</f>
        <v/>
      </c>
      <c r="K137" s="25">
        <f>I137/(J137+I137)</f>
        <v/>
      </c>
      <c r="L137" s="44">
        <f>IF(F137&gt;0,F137+L136,L136)</f>
        <v/>
      </c>
      <c r="M137" s="23" t="n"/>
      <c r="N137" s="58">
        <f>IF(M137="","",M137-G136)</f>
        <v/>
      </c>
      <c r="O137" s="58" t="n"/>
      <c r="P137" s="27">
        <f>IF(AI137&gt;AI136,$G$22+(7*AI137),"")</f>
        <v/>
      </c>
      <c r="R137" s="58" t="n"/>
      <c r="S137" s="58" t="n"/>
      <c r="T137" s="58" t="n"/>
      <c r="U137" s="58" t="n"/>
      <c r="V137" s="58" t="n"/>
      <c r="W137" s="53" t="n"/>
      <c r="X137" s="57" t="n"/>
      <c r="Y137" s="49">
        <f>_xlfn.IFS(R137 = "","",V137&gt;0,T137/V137,TRUE,T137/1)</f>
        <v/>
      </c>
      <c r="Z137" s="49">
        <f>_xlfn.IFS(R137 = "","",V137&gt;0,(T137+U137)/V137,TRUE,(T137+U137)/1)</f>
        <v/>
      </c>
      <c r="AA137" s="58" t="n"/>
      <c r="AC137" s="35" t="n"/>
      <c r="AD137">
        <f>IF(G137&gt;=2100,0,IF(C137="G",1,0))</f>
        <v/>
      </c>
      <c r="AE137">
        <f>IF(G137&gt;=5500,0,IF(C137="G",1,0))</f>
        <v/>
      </c>
      <c r="AF137">
        <f>IF(G137&gt;=2100,1,0)</f>
        <v/>
      </c>
      <c r="AG137">
        <f>IF(G137&gt;=5500,1,0)</f>
        <v/>
      </c>
      <c r="AH137">
        <f>IF(C137="G",0,AH136+1)</f>
        <v/>
      </c>
      <c r="AI137">
        <f>IF(C137="G",AI136+1,AI136)</f>
        <v/>
      </c>
      <c r="AJ137">
        <f>IF(AJ136="&gt;1000",IF(AF137&gt;0,IF(A137&lt;&gt;"",A137,A136),"&gt;1000"),AJ136)</f>
        <v/>
      </c>
      <c r="AK137">
        <f>IF(AK136="&gt;1000",IF(AG137&gt;0,IF(A137&lt;&gt;"",A137,A136),"&gt;1000"),AK136)</f>
        <v/>
      </c>
      <c r="AL137">
        <f>IF(AL136="&gt;1000",IF(L137&gt;=3500,IF(A137&lt;&gt;"",A137,A136),"&gt;1000"),AL136)</f>
        <v/>
      </c>
    </row>
    <row r="138">
      <c r="A138" s="59">
        <f>IF(B138="","",COUNT($B$32:B138))</f>
        <v/>
      </c>
      <c r="B138" s="58">
        <f>IF(C138&lt;&gt;"G",SUM(B137,1),"")</f>
        <v/>
      </c>
      <c r="C138" s="24">
        <f>IF(O138="",IF(AH137&gt;=$E$22,"G",IF(RAND()&lt;$F$22,"W","L")),O138)</f>
        <v/>
      </c>
      <c r="D138" s="58">
        <f>IF(M138="",IF(G137&lt;5500,G137,5500),M138)</f>
        <v/>
      </c>
      <c r="E138" s="58">
        <f>_xlfn.IFS(C137="W",E137+1,C137="L",0,C137="G",E137)</f>
        <v/>
      </c>
      <c r="F138" s="59">
        <f>_xlfn.IFS(C138="W",_xlfn.IFS(E138=0,LOOKUP(D138,$D$2:$D$17,$F$2:$F$17),E138=1,LOOKUP(D138,$D$2:$D$17,$G$2:$G$17),E138=2,LOOKUP(D138,$D$2:$D$17,$H$2:$H$17),E138=3,LOOKUP(D138,$D$2:$D$17,$I$2:$I$17),E138&gt;=4,LOOKUP(D138,$D$2:$D$17,$J$2:$J$17)),C138="L",LOOKUP(D138,$D$2:$D$17,$E$2:$E$17),C138="G",IF(OR(B137&lt;3,B137=""),0,LOOKUP(D138,$D$2:$D$17,$K$2:$K$17)))</f>
        <v/>
      </c>
      <c r="G138" s="59">
        <f>_xlfn.IFS(F138+D138&lt;0,0,F138+D138&gt;5500,5500,TRUE,F138+D138)</f>
        <v/>
      </c>
      <c r="H138" s="40">
        <f>LOOKUP(G138,$D$2:$D$17,$A$2:$A$17)</f>
        <v/>
      </c>
      <c r="I138" s="58">
        <f>IF(C138="W",1+I137,I137)</f>
        <v/>
      </c>
      <c r="J138" s="58">
        <f>IF(C138="L",1+J137,J137)</f>
        <v/>
      </c>
      <c r="K138" s="25">
        <f>I138/(J138+I138)</f>
        <v/>
      </c>
      <c r="L138" s="44">
        <f>IF(F138&gt;0,F138+L137,L137)</f>
        <v/>
      </c>
      <c r="M138" s="23" t="n"/>
      <c r="N138" s="58">
        <f>IF(M138="","",M138-G137)</f>
        <v/>
      </c>
      <c r="O138" s="58" t="n"/>
      <c r="P138" s="27">
        <f>IF(AI138&gt;AI137,$G$22+(7*AI138),"")</f>
        <v/>
      </c>
      <c r="R138" s="58" t="n"/>
      <c r="S138" s="58" t="n"/>
      <c r="T138" s="58" t="n"/>
      <c r="U138" s="58" t="n"/>
      <c r="V138" s="58" t="n"/>
      <c r="W138" s="53" t="n"/>
      <c r="X138" s="57" t="n"/>
      <c r="Y138" s="49">
        <f>_xlfn.IFS(R138 = "","",V138&gt;0,T138/V138,TRUE,T138/1)</f>
        <v/>
      </c>
      <c r="Z138" s="49">
        <f>_xlfn.IFS(R138 = "","",V138&gt;0,(T138+U138)/V138,TRUE,(T138+U138)/1)</f>
        <v/>
      </c>
      <c r="AA138" s="58" t="n"/>
      <c r="AC138" s="35" t="n"/>
      <c r="AD138">
        <f>IF(G138&gt;=2100,0,IF(C138="G",1,0))</f>
        <v/>
      </c>
      <c r="AE138">
        <f>IF(G138&gt;=5500,0,IF(C138="G",1,0))</f>
        <v/>
      </c>
      <c r="AF138">
        <f>IF(G138&gt;=2100,1,0)</f>
        <v/>
      </c>
      <c r="AG138">
        <f>IF(G138&gt;=5500,1,0)</f>
        <v/>
      </c>
      <c r="AH138">
        <f>IF(C138="G",0,AH137+1)</f>
        <v/>
      </c>
      <c r="AI138">
        <f>IF(C138="G",AI137+1,AI137)</f>
        <v/>
      </c>
      <c r="AJ138">
        <f>IF(AJ137="&gt;1000",IF(AF138&gt;0,IF(A138&lt;&gt;"",A138,A137),"&gt;1000"),AJ137)</f>
        <v/>
      </c>
      <c r="AK138">
        <f>IF(AK137="&gt;1000",IF(AG138&gt;0,IF(A138&lt;&gt;"",A138,A137),"&gt;1000"),AK137)</f>
        <v/>
      </c>
      <c r="AL138">
        <f>IF(AL137="&gt;1000",IF(L138&gt;=3500,IF(A138&lt;&gt;"",A138,A137),"&gt;1000"),AL137)</f>
        <v/>
      </c>
    </row>
    <row r="139">
      <c r="A139" s="59">
        <f>IF(B139="","",COUNT($B$32:B139))</f>
        <v/>
      </c>
      <c r="B139" s="58">
        <f>IF(C139&lt;&gt;"G",SUM(B138,1),"")</f>
        <v/>
      </c>
      <c r="C139" s="24">
        <f>IF(O139="",IF(AH138&gt;=$E$22,"G",IF(RAND()&lt;$F$22,"W","L")),O139)</f>
        <v/>
      </c>
      <c r="D139" s="58">
        <f>IF(M139="",IF(G138&lt;5500,G138,5500),M139)</f>
        <v/>
      </c>
      <c r="E139" s="58">
        <f>_xlfn.IFS(C138="W",E138+1,C138="L",0,C138="G",E138)</f>
        <v/>
      </c>
      <c r="F139" s="59">
        <f>_xlfn.IFS(C139="W",_xlfn.IFS(E139=0,LOOKUP(D139,$D$2:$D$17,$F$2:$F$17),E139=1,LOOKUP(D139,$D$2:$D$17,$G$2:$G$17),E139=2,LOOKUP(D139,$D$2:$D$17,$H$2:$H$17),E139=3,LOOKUP(D139,$D$2:$D$17,$I$2:$I$17),E139&gt;=4,LOOKUP(D139,$D$2:$D$17,$J$2:$J$17)),C139="L",LOOKUP(D139,$D$2:$D$17,$E$2:$E$17),C139="G",IF(OR(B138&lt;3,B138=""),0,LOOKUP(D139,$D$2:$D$17,$K$2:$K$17)))</f>
        <v/>
      </c>
      <c r="G139" s="59">
        <f>_xlfn.IFS(F139+D139&lt;0,0,F139+D139&gt;5500,5500,TRUE,F139+D139)</f>
        <v/>
      </c>
      <c r="H139" s="40">
        <f>LOOKUP(G139,$D$2:$D$17,$A$2:$A$17)</f>
        <v/>
      </c>
      <c r="I139" s="58">
        <f>IF(C139="W",1+I138,I138)</f>
        <v/>
      </c>
      <c r="J139" s="58">
        <f>IF(C139="L",1+J138,J138)</f>
        <v/>
      </c>
      <c r="K139" s="25">
        <f>I139/(J139+I139)</f>
        <v/>
      </c>
      <c r="L139" s="44">
        <f>IF(F139&gt;0,F139+L138,L138)</f>
        <v/>
      </c>
      <c r="M139" s="23" t="n"/>
      <c r="N139" s="58">
        <f>IF(M139="","",M139-G138)</f>
        <v/>
      </c>
      <c r="O139" s="58" t="n"/>
      <c r="P139" s="27">
        <f>IF(AI139&gt;AI138,$G$22+(7*AI139),"")</f>
        <v/>
      </c>
      <c r="R139" s="58" t="n"/>
      <c r="S139" s="58" t="n"/>
      <c r="T139" s="58" t="n"/>
      <c r="U139" s="58" t="n"/>
      <c r="V139" s="58" t="n"/>
      <c r="W139" s="53" t="n"/>
      <c r="X139" s="57" t="n"/>
      <c r="Y139" s="49">
        <f>_xlfn.IFS(R139 = "","",V139&gt;0,T139/V139,TRUE,T139/1)</f>
        <v/>
      </c>
      <c r="Z139" s="49">
        <f>_xlfn.IFS(R139 = "","",V139&gt;0,(T139+U139)/V139,TRUE,(T139+U139)/1)</f>
        <v/>
      </c>
      <c r="AA139" s="58" t="n"/>
      <c r="AC139" s="35" t="n"/>
      <c r="AD139">
        <f>IF(G139&gt;=2100,0,IF(C139="G",1,0))</f>
        <v/>
      </c>
      <c r="AE139">
        <f>IF(G139&gt;=5500,0,IF(C139="G",1,0))</f>
        <v/>
      </c>
      <c r="AF139">
        <f>IF(G139&gt;=2100,1,0)</f>
        <v/>
      </c>
      <c r="AG139">
        <f>IF(G139&gt;=5500,1,0)</f>
        <v/>
      </c>
      <c r="AH139">
        <f>IF(C139="G",0,AH138+1)</f>
        <v/>
      </c>
      <c r="AI139">
        <f>IF(C139="G",AI138+1,AI138)</f>
        <v/>
      </c>
      <c r="AJ139">
        <f>IF(AJ138="&gt;1000",IF(AF139&gt;0,IF(A139&lt;&gt;"",A139,A138),"&gt;1000"),AJ138)</f>
        <v/>
      </c>
      <c r="AK139">
        <f>IF(AK138="&gt;1000",IF(AG139&gt;0,IF(A139&lt;&gt;"",A139,A138),"&gt;1000"),AK138)</f>
        <v/>
      </c>
      <c r="AL139">
        <f>IF(AL138="&gt;1000",IF(L139&gt;=3500,IF(A139&lt;&gt;"",A139,A138),"&gt;1000"),AL138)</f>
        <v/>
      </c>
    </row>
    <row r="140">
      <c r="A140" s="59">
        <f>IF(B140="","",COUNT($B$32:B140))</f>
        <v/>
      </c>
      <c r="B140" s="58">
        <f>IF(C140&lt;&gt;"G",SUM(B139,1),"")</f>
        <v/>
      </c>
      <c r="C140" s="24">
        <f>IF(O140="",IF(AH139&gt;=$E$22,"G",IF(RAND()&lt;$F$22,"W","L")),O140)</f>
        <v/>
      </c>
      <c r="D140" s="58">
        <f>IF(M140="",IF(G139&lt;5500,G139,5500),M140)</f>
        <v/>
      </c>
      <c r="E140" s="58">
        <f>_xlfn.IFS(C139="W",E139+1,C139="L",0,C139="G",E139)</f>
        <v/>
      </c>
      <c r="F140" s="59">
        <f>_xlfn.IFS(C140="W",_xlfn.IFS(E140=0,LOOKUP(D140,$D$2:$D$17,$F$2:$F$17),E140=1,LOOKUP(D140,$D$2:$D$17,$G$2:$G$17),E140=2,LOOKUP(D140,$D$2:$D$17,$H$2:$H$17),E140=3,LOOKUP(D140,$D$2:$D$17,$I$2:$I$17),E140&gt;=4,LOOKUP(D140,$D$2:$D$17,$J$2:$J$17)),C140="L",LOOKUP(D140,$D$2:$D$17,$E$2:$E$17),C140="G",IF(OR(B139&lt;3,B139=""),0,LOOKUP(D140,$D$2:$D$17,$K$2:$K$17)))</f>
        <v/>
      </c>
      <c r="G140" s="59">
        <f>_xlfn.IFS(F140+D140&lt;0,0,F140+D140&gt;5500,5500,TRUE,F140+D140)</f>
        <v/>
      </c>
      <c r="H140" s="40">
        <f>LOOKUP(G140,$D$2:$D$17,$A$2:$A$17)</f>
        <v/>
      </c>
      <c r="I140" s="58">
        <f>IF(C140="W",1+I139,I139)</f>
        <v/>
      </c>
      <c r="J140" s="58">
        <f>IF(C140="L",1+J139,J139)</f>
        <v/>
      </c>
      <c r="K140" s="25">
        <f>I140/(J140+I140)</f>
        <v/>
      </c>
      <c r="L140" s="44">
        <f>IF(F140&gt;0,F140+L139,L139)</f>
        <v/>
      </c>
      <c r="M140" s="23" t="n"/>
      <c r="N140" s="58">
        <f>IF(M140="","",M140-G139)</f>
        <v/>
      </c>
      <c r="O140" s="58" t="n"/>
      <c r="P140" s="27">
        <f>IF(AI140&gt;AI139,$G$22+(7*AI140),"")</f>
        <v/>
      </c>
      <c r="R140" s="58" t="n"/>
      <c r="S140" s="58" t="n"/>
      <c r="T140" s="58" t="n"/>
      <c r="U140" s="58" t="n"/>
      <c r="V140" s="58" t="n"/>
      <c r="W140" s="53" t="n"/>
      <c r="X140" s="57" t="n"/>
      <c r="Y140" s="49">
        <f>_xlfn.IFS(R140 = "","",V140&gt;0,T140/V140,TRUE,T140/1)</f>
        <v/>
      </c>
      <c r="Z140" s="49">
        <f>_xlfn.IFS(R140 = "","",V140&gt;0,(T140+U140)/V140,TRUE,(T140+U140)/1)</f>
        <v/>
      </c>
      <c r="AA140" s="58" t="n"/>
      <c r="AC140" s="35" t="n"/>
      <c r="AD140">
        <f>IF(G140&gt;=2100,0,IF(C140="G",1,0))</f>
        <v/>
      </c>
      <c r="AE140">
        <f>IF(G140&gt;=5500,0,IF(C140="G",1,0))</f>
        <v/>
      </c>
      <c r="AF140">
        <f>IF(G140&gt;=2100,1,0)</f>
        <v/>
      </c>
      <c r="AG140">
        <f>IF(G140&gt;=5500,1,0)</f>
        <v/>
      </c>
      <c r="AH140">
        <f>IF(C140="G",0,AH139+1)</f>
        <v/>
      </c>
      <c r="AI140">
        <f>IF(C140="G",AI139+1,AI139)</f>
        <v/>
      </c>
      <c r="AJ140">
        <f>IF(AJ139="&gt;1000",IF(AF140&gt;0,IF(A140&lt;&gt;"",A140,A139),"&gt;1000"),AJ139)</f>
        <v/>
      </c>
      <c r="AK140">
        <f>IF(AK139="&gt;1000",IF(AG140&gt;0,IF(A140&lt;&gt;"",A140,A139),"&gt;1000"),AK139)</f>
        <v/>
      </c>
      <c r="AL140">
        <f>IF(AL139="&gt;1000",IF(L140&gt;=3500,IF(A140&lt;&gt;"",A140,A139),"&gt;1000"),AL139)</f>
        <v/>
      </c>
    </row>
    <row r="141">
      <c r="A141" s="59">
        <f>IF(B141="","",COUNT($B$32:B141))</f>
        <v/>
      </c>
      <c r="B141" s="58">
        <f>IF(C141&lt;&gt;"G",SUM(B140,1),"")</f>
        <v/>
      </c>
      <c r="C141" s="24">
        <f>IF(O141="",IF(AH140&gt;=$E$22,"G",IF(RAND()&lt;$F$22,"W","L")),O141)</f>
        <v/>
      </c>
      <c r="D141" s="58">
        <f>IF(M141="",IF(G140&lt;5500,G140,5500),M141)</f>
        <v/>
      </c>
      <c r="E141" s="58">
        <f>_xlfn.IFS(C140="W",E140+1,C140="L",0,C140="G",E140)</f>
        <v/>
      </c>
      <c r="F141" s="59">
        <f>_xlfn.IFS(C141="W",_xlfn.IFS(E141=0,LOOKUP(D141,$D$2:$D$17,$F$2:$F$17),E141=1,LOOKUP(D141,$D$2:$D$17,$G$2:$G$17),E141=2,LOOKUP(D141,$D$2:$D$17,$H$2:$H$17),E141=3,LOOKUP(D141,$D$2:$D$17,$I$2:$I$17),E141&gt;=4,LOOKUP(D141,$D$2:$D$17,$J$2:$J$17)),C141="L",LOOKUP(D141,$D$2:$D$17,$E$2:$E$17),C141="G",IF(OR(B140&lt;3,B140=""),0,LOOKUP(D141,$D$2:$D$17,$K$2:$K$17)))</f>
        <v/>
      </c>
      <c r="G141" s="59">
        <f>_xlfn.IFS(F141+D141&lt;0,0,F141+D141&gt;5500,5500,TRUE,F141+D141)</f>
        <v/>
      </c>
      <c r="H141" s="40">
        <f>LOOKUP(G141,$D$2:$D$17,$A$2:$A$17)</f>
        <v/>
      </c>
      <c r="I141" s="58">
        <f>IF(C141="W",1+I140,I140)</f>
        <v/>
      </c>
      <c r="J141" s="58">
        <f>IF(C141="L",1+J140,J140)</f>
        <v/>
      </c>
      <c r="K141" s="25">
        <f>I141/(J141+I141)</f>
        <v/>
      </c>
      <c r="L141" s="44">
        <f>IF(F141&gt;0,F141+L140,L140)</f>
        <v/>
      </c>
      <c r="M141" s="23" t="n"/>
      <c r="N141" s="58">
        <f>IF(M141="","",M141-G140)</f>
        <v/>
      </c>
      <c r="O141" s="58" t="n"/>
      <c r="P141" s="27">
        <f>IF(AI141&gt;AI140,$G$22+(7*AI141),"")</f>
        <v/>
      </c>
      <c r="R141" s="58" t="n"/>
      <c r="S141" s="58" t="n"/>
      <c r="T141" s="58" t="n"/>
      <c r="U141" s="58" t="n"/>
      <c r="V141" s="58" t="n"/>
      <c r="W141" s="53" t="n"/>
      <c r="X141" s="57" t="n"/>
      <c r="Y141" s="49">
        <f>_xlfn.IFS(R141 = "","",V141&gt;0,T141/V141,TRUE,T141/1)</f>
        <v/>
      </c>
      <c r="Z141" s="49">
        <f>_xlfn.IFS(R141 = "","",V141&gt;0,(T141+U141)/V141,TRUE,(T141+U141)/1)</f>
        <v/>
      </c>
      <c r="AA141" s="58" t="n"/>
      <c r="AC141" s="35" t="n"/>
      <c r="AD141">
        <f>IF(G141&gt;=2100,0,IF(C141="G",1,0))</f>
        <v/>
      </c>
      <c r="AE141">
        <f>IF(G141&gt;=5500,0,IF(C141="G",1,0))</f>
        <v/>
      </c>
      <c r="AF141">
        <f>IF(G141&gt;=2100,1,0)</f>
        <v/>
      </c>
      <c r="AG141">
        <f>IF(G141&gt;=5500,1,0)</f>
        <v/>
      </c>
      <c r="AH141">
        <f>IF(C141="G",0,AH140+1)</f>
        <v/>
      </c>
      <c r="AI141">
        <f>IF(C141="G",AI140+1,AI140)</f>
        <v/>
      </c>
      <c r="AJ141">
        <f>IF(AJ140="&gt;1000",IF(AF141&gt;0,IF(A141&lt;&gt;"",A141,A140),"&gt;1000"),AJ140)</f>
        <v/>
      </c>
      <c r="AK141">
        <f>IF(AK140="&gt;1000",IF(AG141&gt;0,IF(A141&lt;&gt;"",A141,A140),"&gt;1000"),AK140)</f>
        <v/>
      </c>
      <c r="AL141">
        <f>IF(AL140="&gt;1000",IF(L141&gt;=3500,IF(A141&lt;&gt;"",A141,A140),"&gt;1000"),AL140)</f>
        <v/>
      </c>
    </row>
    <row r="142">
      <c r="A142" s="59">
        <f>IF(B142="","",COUNT($B$32:B142))</f>
        <v/>
      </c>
      <c r="B142" s="58">
        <f>IF(C142&lt;&gt;"G",SUM(B141,1),"")</f>
        <v/>
      </c>
      <c r="C142" s="24">
        <f>IF(O142="",IF(AH141&gt;=$E$22,"G",IF(RAND()&lt;$F$22,"W","L")),O142)</f>
        <v/>
      </c>
      <c r="D142" s="58">
        <f>IF(M142="",IF(G141&lt;5500,G141,5500),M142)</f>
        <v/>
      </c>
      <c r="E142" s="58">
        <f>_xlfn.IFS(C141="W",E141+1,C141="L",0,C141="G",E141)</f>
        <v/>
      </c>
      <c r="F142" s="59">
        <f>_xlfn.IFS(C142="W",_xlfn.IFS(E142=0,LOOKUP(D142,$D$2:$D$17,$F$2:$F$17),E142=1,LOOKUP(D142,$D$2:$D$17,$G$2:$G$17),E142=2,LOOKUP(D142,$D$2:$D$17,$H$2:$H$17),E142=3,LOOKUP(D142,$D$2:$D$17,$I$2:$I$17),E142&gt;=4,LOOKUP(D142,$D$2:$D$17,$J$2:$J$17)),C142="L",LOOKUP(D142,$D$2:$D$17,$E$2:$E$17),C142="G",IF(OR(B141&lt;3,B141=""),0,LOOKUP(D142,$D$2:$D$17,$K$2:$K$17)))</f>
        <v/>
      </c>
      <c r="G142" s="59">
        <f>_xlfn.IFS(F142+D142&lt;0,0,F142+D142&gt;5500,5500,TRUE,F142+D142)</f>
        <v/>
      </c>
      <c r="H142" s="40">
        <f>LOOKUP(G142,$D$2:$D$17,$A$2:$A$17)</f>
        <v/>
      </c>
      <c r="I142" s="58">
        <f>IF(C142="W",1+I141,I141)</f>
        <v/>
      </c>
      <c r="J142" s="58">
        <f>IF(C142="L",1+J141,J141)</f>
        <v/>
      </c>
      <c r="K142" s="25">
        <f>I142/(J142+I142)</f>
        <v/>
      </c>
      <c r="L142" s="44">
        <f>IF(F142&gt;0,F142+L141,L141)</f>
        <v/>
      </c>
      <c r="M142" s="23" t="n"/>
      <c r="N142" s="58">
        <f>IF(M142="","",M142-G141)</f>
        <v/>
      </c>
      <c r="O142" s="58" t="n"/>
      <c r="P142" s="27">
        <f>IF(AI142&gt;AI141,$G$22+(7*AI142),"")</f>
        <v/>
      </c>
      <c r="R142" s="58" t="n"/>
      <c r="S142" s="58" t="n"/>
      <c r="T142" s="58" t="n"/>
      <c r="U142" s="58" t="n"/>
      <c r="V142" s="58" t="n"/>
      <c r="W142" s="53" t="n"/>
      <c r="X142" s="57" t="n"/>
      <c r="Y142" s="49">
        <f>_xlfn.IFS(R142 = "","",V142&gt;0,T142/V142,TRUE,T142/1)</f>
        <v/>
      </c>
      <c r="Z142" s="49">
        <f>_xlfn.IFS(R142 = "","",V142&gt;0,(T142+U142)/V142,TRUE,(T142+U142)/1)</f>
        <v/>
      </c>
      <c r="AA142" s="58" t="n"/>
      <c r="AC142" s="35" t="n"/>
      <c r="AD142">
        <f>IF(G142&gt;=2100,0,IF(C142="G",1,0))</f>
        <v/>
      </c>
      <c r="AE142">
        <f>IF(G142&gt;=5500,0,IF(C142="G",1,0))</f>
        <v/>
      </c>
      <c r="AF142">
        <f>IF(G142&gt;=2100,1,0)</f>
        <v/>
      </c>
      <c r="AG142">
        <f>IF(G142&gt;=5500,1,0)</f>
        <v/>
      </c>
      <c r="AH142">
        <f>IF(C142="G",0,AH141+1)</f>
        <v/>
      </c>
      <c r="AI142">
        <f>IF(C142="G",AI141+1,AI141)</f>
        <v/>
      </c>
      <c r="AJ142">
        <f>IF(AJ141="&gt;1000",IF(AF142&gt;0,IF(A142&lt;&gt;"",A142,A141),"&gt;1000"),AJ141)</f>
        <v/>
      </c>
      <c r="AK142">
        <f>IF(AK141="&gt;1000",IF(AG142&gt;0,IF(A142&lt;&gt;"",A142,A141),"&gt;1000"),AK141)</f>
        <v/>
      </c>
      <c r="AL142">
        <f>IF(AL141="&gt;1000",IF(L142&gt;=3500,IF(A142&lt;&gt;"",A142,A141),"&gt;1000"),AL141)</f>
        <v/>
      </c>
    </row>
    <row r="143">
      <c r="A143" s="59">
        <f>IF(B143="","",COUNT($B$32:B143))</f>
        <v/>
      </c>
      <c r="B143" s="58">
        <f>IF(C143&lt;&gt;"G",SUM(B142,1),"")</f>
        <v/>
      </c>
      <c r="C143" s="24">
        <f>IF(O143="",IF(AH142&gt;=$E$22,"G",IF(RAND()&lt;$F$22,"W","L")),O143)</f>
        <v/>
      </c>
      <c r="D143" s="58">
        <f>IF(M143="",IF(G142&lt;5500,G142,5500),M143)</f>
        <v/>
      </c>
      <c r="E143" s="58">
        <f>_xlfn.IFS(C142="W",E142+1,C142="L",0,C142="G",E142)</f>
        <v/>
      </c>
      <c r="F143" s="59">
        <f>_xlfn.IFS(C143="W",_xlfn.IFS(E143=0,LOOKUP(D143,$D$2:$D$17,$F$2:$F$17),E143=1,LOOKUP(D143,$D$2:$D$17,$G$2:$G$17),E143=2,LOOKUP(D143,$D$2:$D$17,$H$2:$H$17),E143=3,LOOKUP(D143,$D$2:$D$17,$I$2:$I$17),E143&gt;=4,LOOKUP(D143,$D$2:$D$17,$J$2:$J$17)),C143="L",LOOKUP(D143,$D$2:$D$17,$E$2:$E$17),C143="G",IF(OR(B142&lt;3,B142=""),0,LOOKUP(D143,$D$2:$D$17,$K$2:$K$17)))</f>
        <v/>
      </c>
      <c r="G143" s="59">
        <f>_xlfn.IFS(F143+D143&lt;0,0,F143+D143&gt;5500,5500,TRUE,F143+D143)</f>
        <v/>
      </c>
      <c r="H143" s="40">
        <f>LOOKUP(G143,$D$2:$D$17,$A$2:$A$17)</f>
        <v/>
      </c>
      <c r="I143" s="58">
        <f>IF(C143="W",1+I142,I142)</f>
        <v/>
      </c>
      <c r="J143" s="58">
        <f>IF(C143="L",1+J142,J142)</f>
        <v/>
      </c>
      <c r="K143" s="25">
        <f>I143/(J143+I143)</f>
        <v/>
      </c>
      <c r="L143" s="44">
        <f>IF(F143&gt;0,F143+L142,L142)</f>
        <v/>
      </c>
      <c r="M143" s="23" t="n"/>
      <c r="N143" s="58">
        <f>IF(M143="","",M143-G142)</f>
        <v/>
      </c>
      <c r="O143" s="58" t="n"/>
      <c r="P143" s="27">
        <f>IF(AI143&gt;AI142,$G$22+(7*AI143),"")</f>
        <v/>
      </c>
      <c r="R143" s="58" t="n"/>
      <c r="S143" s="58" t="n"/>
      <c r="T143" s="58" t="n"/>
      <c r="U143" s="58" t="n"/>
      <c r="V143" s="58" t="n"/>
      <c r="W143" s="53" t="n"/>
      <c r="X143" s="57" t="n"/>
      <c r="Y143" s="49">
        <f>_xlfn.IFS(R143 = "","",V143&gt;0,T143/V143,TRUE,T143/1)</f>
        <v/>
      </c>
      <c r="Z143" s="49">
        <f>_xlfn.IFS(R143 = "","",V143&gt;0,(T143+U143)/V143,TRUE,(T143+U143)/1)</f>
        <v/>
      </c>
      <c r="AA143" s="58" t="n"/>
      <c r="AC143" s="35" t="n"/>
      <c r="AD143">
        <f>IF(G143&gt;=2100,0,IF(C143="G",1,0))</f>
        <v/>
      </c>
      <c r="AE143">
        <f>IF(G143&gt;=5500,0,IF(C143="G",1,0))</f>
        <v/>
      </c>
      <c r="AF143">
        <f>IF(G143&gt;=2100,1,0)</f>
        <v/>
      </c>
      <c r="AG143">
        <f>IF(G143&gt;=5500,1,0)</f>
        <v/>
      </c>
      <c r="AH143">
        <f>IF(C143="G",0,AH142+1)</f>
        <v/>
      </c>
      <c r="AI143">
        <f>IF(C143="G",AI142+1,AI142)</f>
        <v/>
      </c>
      <c r="AJ143">
        <f>IF(AJ142="&gt;1000",IF(AF143&gt;0,IF(A143&lt;&gt;"",A143,A142),"&gt;1000"),AJ142)</f>
        <v/>
      </c>
      <c r="AK143">
        <f>IF(AK142="&gt;1000",IF(AG143&gt;0,IF(A143&lt;&gt;"",A143,A142),"&gt;1000"),AK142)</f>
        <v/>
      </c>
      <c r="AL143">
        <f>IF(AL142="&gt;1000",IF(L143&gt;=3500,IF(A143&lt;&gt;"",A143,A142),"&gt;1000"),AL142)</f>
        <v/>
      </c>
    </row>
    <row r="144">
      <c r="A144" s="59">
        <f>IF(B144="","",COUNT($B$32:B144))</f>
        <v/>
      </c>
      <c r="B144" s="58">
        <f>IF(C144&lt;&gt;"G",SUM(B143,1),"")</f>
        <v/>
      </c>
      <c r="C144" s="24">
        <f>IF(O144="",IF(AH143&gt;=$E$22,"G",IF(RAND()&lt;$F$22,"W","L")),O144)</f>
        <v/>
      </c>
      <c r="D144" s="58">
        <f>IF(M144="",IF(G143&lt;5500,G143,5500),M144)</f>
        <v/>
      </c>
      <c r="E144" s="58">
        <f>_xlfn.IFS(C143="W",E143+1,C143="L",0,C143="G",E143)</f>
        <v/>
      </c>
      <c r="F144" s="59">
        <f>_xlfn.IFS(C144="W",_xlfn.IFS(E144=0,LOOKUP(D144,$D$2:$D$17,$F$2:$F$17),E144=1,LOOKUP(D144,$D$2:$D$17,$G$2:$G$17),E144=2,LOOKUP(D144,$D$2:$D$17,$H$2:$H$17),E144=3,LOOKUP(D144,$D$2:$D$17,$I$2:$I$17),E144&gt;=4,LOOKUP(D144,$D$2:$D$17,$J$2:$J$17)),C144="L",LOOKUP(D144,$D$2:$D$17,$E$2:$E$17),C144="G",IF(OR(B143&lt;3,B143=""),0,LOOKUP(D144,$D$2:$D$17,$K$2:$K$17)))</f>
        <v/>
      </c>
      <c r="G144" s="59">
        <f>_xlfn.IFS(F144+D144&lt;0,0,F144+D144&gt;5500,5500,TRUE,F144+D144)</f>
        <v/>
      </c>
      <c r="H144" s="40">
        <f>LOOKUP(G144,$D$2:$D$17,$A$2:$A$17)</f>
        <v/>
      </c>
      <c r="I144" s="58">
        <f>IF(C144="W",1+I143,I143)</f>
        <v/>
      </c>
      <c r="J144" s="58">
        <f>IF(C144="L",1+J143,J143)</f>
        <v/>
      </c>
      <c r="K144" s="25">
        <f>I144/(J144+I144)</f>
        <v/>
      </c>
      <c r="L144" s="44">
        <f>IF(F144&gt;0,F144+L143,L143)</f>
        <v/>
      </c>
      <c r="M144" s="23" t="n"/>
      <c r="N144" s="58">
        <f>IF(M144="","",M144-G143)</f>
        <v/>
      </c>
      <c r="O144" s="58" t="n"/>
      <c r="P144" s="27">
        <f>IF(AI144&gt;AI143,$G$22+(7*AI144),"")</f>
        <v/>
      </c>
      <c r="R144" s="58" t="n"/>
      <c r="S144" s="58" t="n"/>
      <c r="T144" s="58" t="n"/>
      <c r="U144" s="58" t="n"/>
      <c r="V144" s="58" t="n"/>
      <c r="W144" s="53" t="n"/>
      <c r="X144" s="57" t="n"/>
      <c r="Y144" s="49">
        <f>_xlfn.IFS(R144 = "","",V144&gt;0,T144/V144,TRUE,T144/1)</f>
        <v/>
      </c>
      <c r="Z144" s="49">
        <f>_xlfn.IFS(R144 = "","",V144&gt;0,(T144+U144)/V144,TRUE,(T144+U144)/1)</f>
        <v/>
      </c>
      <c r="AA144" s="58" t="n"/>
      <c r="AC144" s="35" t="n"/>
      <c r="AD144">
        <f>IF(G144&gt;=2100,0,IF(C144="G",1,0))</f>
        <v/>
      </c>
      <c r="AE144">
        <f>IF(G144&gt;=5500,0,IF(C144="G",1,0))</f>
        <v/>
      </c>
      <c r="AF144">
        <f>IF(G144&gt;=2100,1,0)</f>
        <v/>
      </c>
      <c r="AG144">
        <f>IF(G144&gt;=5500,1,0)</f>
        <v/>
      </c>
      <c r="AH144">
        <f>IF(C144="G",0,AH143+1)</f>
        <v/>
      </c>
      <c r="AI144">
        <f>IF(C144="G",AI143+1,AI143)</f>
        <v/>
      </c>
      <c r="AJ144">
        <f>IF(AJ143="&gt;1000",IF(AF144&gt;0,IF(A144&lt;&gt;"",A144,A143),"&gt;1000"),AJ143)</f>
        <v/>
      </c>
      <c r="AK144">
        <f>IF(AK143="&gt;1000",IF(AG144&gt;0,IF(A144&lt;&gt;"",A144,A143),"&gt;1000"),AK143)</f>
        <v/>
      </c>
      <c r="AL144">
        <f>IF(AL143="&gt;1000",IF(L144&gt;=3500,IF(A144&lt;&gt;"",A144,A143),"&gt;1000"),AL143)</f>
        <v/>
      </c>
    </row>
    <row r="145">
      <c r="A145" s="59">
        <f>IF(B145="","",COUNT($B$32:B145))</f>
        <v/>
      </c>
      <c r="B145" s="58">
        <f>IF(C145&lt;&gt;"G",SUM(B144,1),"")</f>
        <v/>
      </c>
      <c r="C145" s="24">
        <f>IF(O145="",IF(AH144&gt;=$E$22,"G",IF(RAND()&lt;$F$22,"W","L")),O145)</f>
        <v/>
      </c>
      <c r="D145" s="58">
        <f>IF(M145="",IF(G144&lt;5500,G144,5500),M145)</f>
        <v/>
      </c>
      <c r="E145" s="58">
        <f>_xlfn.IFS(C144="W",E144+1,C144="L",0,C144="G",E144)</f>
        <v/>
      </c>
      <c r="F145" s="59">
        <f>_xlfn.IFS(C145="W",_xlfn.IFS(E145=0,LOOKUP(D145,$D$2:$D$17,$F$2:$F$17),E145=1,LOOKUP(D145,$D$2:$D$17,$G$2:$G$17),E145=2,LOOKUP(D145,$D$2:$D$17,$H$2:$H$17),E145=3,LOOKUP(D145,$D$2:$D$17,$I$2:$I$17),E145&gt;=4,LOOKUP(D145,$D$2:$D$17,$J$2:$J$17)),C145="L",LOOKUP(D145,$D$2:$D$17,$E$2:$E$17),C145="G",IF(OR(B144&lt;3,B144=""),0,LOOKUP(D145,$D$2:$D$17,$K$2:$K$17)))</f>
        <v/>
      </c>
      <c r="G145" s="59">
        <f>_xlfn.IFS(F145+D145&lt;0,0,F145+D145&gt;5500,5500,TRUE,F145+D145)</f>
        <v/>
      </c>
      <c r="H145" s="40">
        <f>LOOKUP(G145,$D$2:$D$17,$A$2:$A$17)</f>
        <v/>
      </c>
      <c r="I145" s="58">
        <f>IF(C145="W",1+I144,I144)</f>
        <v/>
      </c>
      <c r="J145" s="58">
        <f>IF(C145="L",1+J144,J144)</f>
        <v/>
      </c>
      <c r="K145" s="25">
        <f>I145/(J145+I145)</f>
        <v/>
      </c>
      <c r="L145" s="44">
        <f>IF(F145&gt;0,F145+L144,L144)</f>
        <v/>
      </c>
      <c r="M145" s="23" t="n"/>
      <c r="N145" s="58">
        <f>IF(M145="","",M145-G144)</f>
        <v/>
      </c>
      <c r="O145" s="58" t="n"/>
      <c r="P145" s="27">
        <f>IF(AI145&gt;AI144,$G$22+(7*AI145),"")</f>
        <v/>
      </c>
      <c r="R145" s="58" t="n"/>
      <c r="S145" s="58" t="n"/>
      <c r="T145" s="58" t="n"/>
      <c r="U145" s="58" t="n"/>
      <c r="V145" s="58" t="n"/>
      <c r="W145" s="53" t="n"/>
      <c r="X145" s="57" t="n"/>
      <c r="Y145" s="49">
        <f>_xlfn.IFS(R145 = "","",V145&gt;0,T145/V145,TRUE,T145/1)</f>
        <v/>
      </c>
      <c r="Z145" s="49">
        <f>_xlfn.IFS(R145 = "","",V145&gt;0,(T145+U145)/V145,TRUE,(T145+U145)/1)</f>
        <v/>
      </c>
      <c r="AA145" s="58" t="n"/>
      <c r="AC145" s="35" t="n"/>
      <c r="AD145">
        <f>IF(G145&gt;=2100,0,IF(C145="G",1,0))</f>
        <v/>
      </c>
      <c r="AE145">
        <f>IF(G145&gt;=5500,0,IF(C145="G",1,0))</f>
        <v/>
      </c>
      <c r="AF145">
        <f>IF(G145&gt;=2100,1,0)</f>
        <v/>
      </c>
      <c r="AG145">
        <f>IF(G145&gt;=5500,1,0)</f>
        <v/>
      </c>
      <c r="AH145">
        <f>IF(C145="G",0,AH144+1)</f>
        <v/>
      </c>
      <c r="AI145">
        <f>IF(C145="G",AI144+1,AI144)</f>
        <v/>
      </c>
      <c r="AJ145">
        <f>IF(AJ144="&gt;1000",IF(AF145&gt;0,IF(A145&lt;&gt;"",A145,A144),"&gt;1000"),AJ144)</f>
        <v/>
      </c>
      <c r="AK145">
        <f>IF(AK144="&gt;1000",IF(AG145&gt;0,IF(A145&lt;&gt;"",A145,A144),"&gt;1000"),AK144)</f>
        <v/>
      </c>
      <c r="AL145">
        <f>IF(AL144="&gt;1000",IF(L145&gt;=3500,IF(A145&lt;&gt;"",A145,A144),"&gt;1000"),AL144)</f>
        <v/>
      </c>
    </row>
    <row r="146">
      <c r="A146" s="59">
        <f>IF(B146="","",COUNT($B$32:B146))</f>
        <v/>
      </c>
      <c r="B146" s="58">
        <f>IF(C146&lt;&gt;"G",SUM(B145,1),"")</f>
        <v/>
      </c>
      <c r="C146" s="24">
        <f>IF(O146="",IF(AH145&gt;=$E$22,"G",IF(RAND()&lt;$F$22,"W","L")),O146)</f>
        <v/>
      </c>
      <c r="D146" s="58">
        <f>IF(M146="",IF(G145&lt;5500,G145,5500),M146)</f>
        <v/>
      </c>
      <c r="E146" s="58">
        <f>_xlfn.IFS(C145="W",E145+1,C145="L",0,C145="G",E145)</f>
        <v/>
      </c>
      <c r="F146" s="59">
        <f>_xlfn.IFS(C146="W",_xlfn.IFS(E146=0,LOOKUP(D146,$D$2:$D$17,$F$2:$F$17),E146=1,LOOKUP(D146,$D$2:$D$17,$G$2:$G$17),E146=2,LOOKUP(D146,$D$2:$D$17,$H$2:$H$17),E146=3,LOOKUP(D146,$D$2:$D$17,$I$2:$I$17),E146&gt;=4,LOOKUP(D146,$D$2:$D$17,$J$2:$J$17)),C146="L",LOOKUP(D146,$D$2:$D$17,$E$2:$E$17),C146="G",IF(OR(B145&lt;3,B145=""),0,LOOKUP(D146,$D$2:$D$17,$K$2:$K$17)))</f>
        <v/>
      </c>
      <c r="G146" s="59">
        <f>_xlfn.IFS(F146+D146&lt;0,0,F146+D146&gt;5500,5500,TRUE,F146+D146)</f>
        <v/>
      </c>
      <c r="H146" s="40">
        <f>LOOKUP(G146,$D$2:$D$17,$A$2:$A$17)</f>
        <v/>
      </c>
      <c r="I146" s="58">
        <f>IF(C146="W",1+I145,I145)</f>
        <v/>
      </c>
      <c r="J146" s="58">
        <f>IF(C146="L",1+J145,J145)</f>
        <v/>
      </c>
      <c r="K146" s="25">
        <f>I146/(J146+I146)</f>
        <v/>
      </c>
      <c r="L146" s="44">
        <f>IF(F146&gt;0,F146+L145,L145)</f>
        <v/>
      </c>
      <c r="M146" s="23" t="n"/>
      <c r="N146" s="58">
        <f>IF(M146="","",M146-G145)</f>
        <v/>
      </c>
      <c r="O146" s="58" t="n"/>
      <c r="P146" s="27">
        <f>IF(AI146&gt;AI145,$G$22+(7*AI146),"")</f>
        <v/>
      </c>
      <c r="R146" s="58" t="n"/>
      <c r="S146" s="58" t="n"/>
      <c r="T146" s="58" t="n"/>
      <c r="U146" s="58" t="n"/>
      <c r="V146" s="58" t="n"/>
      <c r="W146" s="53" t="n"/>
      <c r="X146" s="57" t="n"/>
      <c r="Y146" s="49">
        <f>_xlfn.IFS(R146 = "","",V146&gt;0,T146/V146,TRUE,T146/1)</f>
        <v/>
      </c>
      <c r="Z146" s="49">
        <f>_xlfn.IFS(R146 = "","",V146&gt;0,(T146+U146)/V146,TRUE,(T146+U146)/1)</f>
        <v/>
      </c>
      <c r="AA146" s="58" t="n"/>
      <c r="AC146" s="35" t="n"/>
      <c r="AD146">
        <f>IF(G146&gt;=2100,0,IF(C146="G",1,0))</f>
        <v/>
      </c>
      <c r="AE146">
        <f>IF(G146&gt;=5500,0,IF(C146="G",1,0))</f>
        <v/>
      </c>
      <c r="AF146">
        <f>IF(G146&gt;=2100,1,0)</f>
        <v/>
      </c>
      <c r="AG146">
        <f>IF(G146&gt;=5500,1,0)</f>
        <v/>
      </c>
      <c r="AH146">
        <f>IF(C146="G",0,AH145+1)</f>
        <v/>
      </c>
      <c r="AI146">
        <f>IF(C146="G",AI145+1,AI145)</f>
        <v/>
      </c>
      <c r="AJ146">
        <f>IF(AJ145="&gt;1000",IF(AF146&gt;0,IF(A146&lt;&gt;"",A146,A145),"&gt;1000"),AJ145)</f>
        <v/>
      </c>
      <c r="AK146">
        <f>IF(AK145="&gt;1000",IF(AG146&gt;0,IF(A146&lt;&gt;"",A146,A145),"&gt;1000"),AK145)</f>
        <v/>
      </c>
      <c r="AL146">
        <f>IF(AL145="&gt;1000",IF(L146&gt;=3500,IF(A146&lt;&gt;"",A146,A145),"&gt;1000"),AL145)</f>
        <v/>
      </c>
    </row>
    <row r="147">
      <c r="A147" s="59">
        <f>IF(B147="","",COUNT($B$32:B147))</f>
        <v/>
      </c>
      <c r="B147" s="58">
        <f>IF(C147&lt;&gt;"G",SUM(B146,1),"")</f>
        <v/>
      </c>
      <c r="C147" s="24">
        <f>IF(O147="",IF(AH146&gt;=$E$22,"G",IF(RAND()&lt;$F$22,"W","L")),O147)</f>
        <v/>
      </c>
      <c r="D147" s="58">
        <f>IF(M147="",IF(G146&lt;5500,G146,5500),M147)</f>
        <v/>
      </c>
      <c r="E147" s="58">
        <f>_xlfn.IFS(C146="W",E146+1,C146="L",0,C146="G",E146)</f>
        <v/>
      </c>
      <c r="F147" s="59">
        <f>_xlfn.IFS(C147="W",_xlfn.IFS(E147=0,LOOKUP(D147,$D$2:$D$17,$F$2:$F$17),E147=1,LOOKUP(D147,$D$2:$D$17,$G$2:$G$17),E147=2,LOOKUP(D147,$D$2:$D$17,$H$2:$H$17),E147=3,LOOKUP(D147,$D$2:$D$17,$I$2:$I$17),E147&gt;=4,LOOKUP(D147,$D$2:$D$17,$J$2:$J$17)),C147="L",LOOKUP(D147,$D$2:$D$17,$E$2:$E$17),C147="G",IF(OR(B146&lt;3,B146=""),0,LOOKUP(D147,$D$2:$D$17,$K$2:$K$17)))</f>
        <v/>
      </c>
      <c r="G147" s="59">
        <f>_xlfn.IFS(F147+D147&lt;0,0,F147+D147&gt;5500,5500,TRUE,F147+D147)</f>
        <v/>
      </c>
      <c r="H147" s="40">
        <f>LOOKUP(G147,$D$2:$D$17,$A$2:$A$17)</f>
        <v/>
      </c>
      <c r="I147" s="58">
        <f>IF(C147="W",1+I146,I146)</f>
        <v/>
      </c>
      <c r="J147" s="58">
        <f>IF(C147="L",1+J146,J146)</f>
        <v/>
      </c>
      <c r="K147" s="25">
        <f>I147/(J147+I147)</f>
        <v/>
      </c>
      <c r="L147" s="44">
        <f>IF(F147&gt;0,F147+L146,L146)</f>
        <v/>
      </c>
      <c r="M147" s="23" t="n"/>
      <c r="N147" s="58">
        <f>IF(M147="","",M147-G146)</f>
        <v/>
      </c>
      <c r="O147" s="58" t="n"/>
      <c r="P147" s="27">
        <f>IF(AI147&gt;AI146,$G$22+(7*AI147),"")</f>
        <v/>
      </c>
      <c r="R147" s="58" t="n"/>
      <c r="S147" s="58" t="n"/>
      <c r="T147" s="58" t="n"/>
      <c r="U147" s="58" t="n"/>
      <c r="V147" s="58" t="n"/>
      <c r="W147" s="53" t="n"/>
      <c r="X147" s="57" t="n"/>
      <c r="Y147" s="49">
        <f>_xlfn.IFS(R147 = "","",V147&gt;0,T147/V147,TRUE,T147/1)</f>
        <v/>
      </c>
      <c r="Z147" s="49">
        <f>_xlfn.IFS(R147 = "","",V147&gt;0,(T147+U147)/V147,TRUE,(T147+U147)/1)</f>
        <v/>
      </c>
      <c r="AA147" s="58" t="n"/>
      <c r="AC147" s="35" t="n"/>
      <c r="AD147">
        <f>IF(G147&gt;=2100,0,IF(C147="G",1,0))</f>
        <v/>
      </c>
      <c r="AE147">
        <f>IF(G147&gt;=5500,0,IF(C147="G",1,0))</f>
        <v/>
      </c>
      <c r="AF147">
        <f>IF(G147&gt;=2100,1,0)</f>
        <v/>
      </c>
      <c r="AG147">
        <f>IF(G147&gt;=5500,1,0)</f>
        <v/>
      </c>
      <c r="AH147">
        <f>IF(C147="G",0,AH146+1)</f>
        <v/>
      </c>
      <c r="AI147">
        <f>IF(C147="G",AI146+1,AI146)</f>
        <v/>
      </c>
      <c r="AJ147">
        <f>IF(AJ146="&gt;1000",IF(AF147&gt;0,IF(A147&lt;&gt;"",A147,A146),"&gt;1000"),AJ146)</f>
        <v/>
      </c>
      <c r="AK147">
        <f>IF(AK146="&gt;1000",IF(AG147&gt;0,IF(A147&lt;&gt;"",A147,A146),"&gt;1000"),AK146)</f>
        <v/>
      </c>
      <c r="AL147">
        <f>IF(AL146="&gt;1000",IF(L147&gt;=3500,IF(A147&lt;&gt;"",A147,A146),"&gt;1000"),AL146)</f>
        <v/>
      </c>
    </row>
    <row r="148">
      <c r="A148" s="59">
        <f>IF(B148="","",COUNT($B$32:B148))</f>
        <v/>
      </c>
      <c r="B148" s="58">
        <f>IF(C148&lt;&gt;"G",SUM(B147,1),"")</f>
        <v/>
      </c>
      <c r="C148" s="24">
        <f>IF(O148="",IF(AH147&gt;=$E$22,"G",IF(RAND()&lt;$F$22,"W","L")),O148)</f>
        <v/>
      </c>
      <c r="D148" s="58">
        <f>IF(M148="",IF(G147&lt;5500,G147,5500),M148)</f>
        <v/>
      </c>
      <c r="E148" s="58">
        <f>_xlfn.IFS(C147="W",E147+1,C147="L",0,C147="G",E147)</f>
        <v/>
      </c>
      <c r="F148" s="59">
        <f>_xlfn.IFS(C148="W",_xlfn.IFS(E148=0,LOOKUP(D148,$D$2:$D$17,$F$2:$F$17),E148=1,LOOKUP(D148,$D$2:$D$17,$G$2:$G$17),E148=2,LOOKUP(D148,$D$2:$D$17,$H$2:$H$17),E148=3,LOOKUP(D148,$D$2:$D$17,$I$2:$I$17),E148&gt;=4,LOOKUP(D148,$D$2:$D$17,$J$2:$J$17)),C148="L",LOOKUP(D148,$D$2:$D$17,$E$2:$E$17),C148="G",IF(OR(B147&lt;3,B147=""),0,LOOKUP(D148,$D$2:$D$17,$K$2:$K$17)))</f>
        <v/>
      </c>
      <c r="G148" s="59">
        <f>_xlfn.IFS(F148+D148&lt;0,0,F148+D148&gt;5500,5500,TRUE,F148+D148)</f>
        <v/>
      </c>
      <c r="H148" s="40">
        <f>LOOKUP(G148,$D$2:$D$17,$A$2:$A$17)</f>
        <v/>
      </c>
      <c r="I148" s="58">
        <f>IF(C148="W",1+I147,I147)</f>
        <v/>
      </c>
      <c r="J148" s="58">
        <f>IF(C148="L",1+J147,J147)</f>
        <v/>
      </c>
      <c r="K148" s="25">
        <f>I148/(J148+I148)</f>
        <v/>
      </c>
      <c r="L148" s="44">
        <f>IF(F148&gt;0,F148+L147,L147)</f>
        <v/>
      </c>
      <c r="M148" s="23" t="n"/>
      <c r="N148" s="58">
        <f>IF(M148="","",M148-G147)</f>
        <v/>
      </c>
      <c r="O148" s="58" t="n"/>
      <c r="P148" s="27">
        <f>IF(AI148&gt;AI147,$G$22+(7*AI148),"")</f>
        <v/>
      </c>
      <c r="R148" s="58" t="n"/>
      <c r="S148" s="58" t="n"/>
      <c r="T148" s="58" t="n"/>
      <c r="U148" s="58" t="n"/>
      <c r="V148" s="58" t="n"/>
      <c r="W148" s="53" t="n"/>
      <c r="X148" s="57" t="n"/>
      <c r="Y148" s="49">
        <f>_xlfn.IFS(R148 = "","",V148&gt;0,T148/V148,TRUE,T148/1)</f>
        <v/>
      </c>
      <c r="Z148" s="49">
        <f>_xlfn.IFS(R148 = "","",V148&gt;0,(T148+U148)/V148,TRUE,(T148+U148)/1)</f>
        <v/>
      </c>
      <c r="AA148" s="58" t="n"/>
      <c r="AC148" s="35" t="n"/>
      <c r="AD148">
        <f>IF(G148&gt;=2100,0,IF(C148="G",1,0))</f>
        <v/>
      </c>
      <c r="AE148">
        <f>IF(G148&gt;=5500,0,IF(C148="G",1,0))</f>
        <v/>
      </c>
      <c r="AF148">
        <f>IF(G148&gt;=2100,1,0)</f>
        <v/>
      </c>
      <c r="AG148">
        <f>IF(G148&gt;=5500,1,0)</f>
        <v/>
      </c>
      <c r="AH148">
        <f>IF(C148="G",0,AH147+1)</f>
        <v/>
      </c>
      <c r="AI148">
        <f>IF(C148="G",AI147+1,AI147)</f>
        <v/>
      </c>
      <c r="AJ148">
        <f>IF(AJ147="&gt;1000",IF(AF148&gt;0,IF(A148&lt;&gt;"",A148,A147),"&gt;1000"),AJ147)</f>
        <v/>
      </c>
      <c r="AK148">
        <f>IF(AK147="&gt;1000",IF(AG148&gt;0,IF(A148&lt;&gt;"",A148,A147),"&gt;1000"),AK147)</f>
        <v/>
      </c>
      <c r="AL148">
        <f>IF(AL147="&gt;1000",IF(L148&gt;=3500,IF(A148&lt;&gt;"",A148,A147),"&gt;1000"),AL147)</f>
        <v/>
      </c>
    </row>
    <row r="149">
      <c r="A149" s="59">
        <f>IF(B149="","",COUNT($B$32:B149))</f>
        <v/>
      </c>
      <c r="B149" s="58">
        <f>IF(C149&lt;&gt;"G",SUM(B148,1),"")</f>
        <v/>
      </c>
      <c r="C149" s="24">
        <f>IF(O149="",IF(AH148&gt;=$E$22,"G",IF(RAND()&lt;$F$22,"W","L")),O149)</f>
        <v/>
      </c>
      <c r="D149" s="58">
        <f>IF(M149="",IF(G148&lt;5500,G148,5500),M149)</f>
        <v/>
      </c>
      <c r="E149" s="58">
        <f>_xlfn.IFS(C148="W",E148+1,C148="L",0,C148="G",E148)</f>
        <v/>
      </c>
      <c r="F149" s="59">
        <f>_xlfn.IFS(C149="W",_xlfn.IFS(E149=0,LOOKUP(D149,$D$2:$D$17,$F$2:$F$17),E149=1,LOOKUP(D149,$D$2:$D$17,$G$2:$G$17),E149=2,LOOKUP(D149,$D$2:$D$17,$H$2:$H$17),E149=3,LOOKUP(D149,$D$2:$D$17,$I$2:$I$17),E149&gt;=4,LOOKUP(D149,$D$2:$D$17,$J$2:$J$17)),C149="L",LOOKUP(D149,$D$2:$D$17,$E$2:$E$17),C149="G",IF(OR(B148&lt;3,B148=""),0,LOOKUP(D149,$D$2:$D$17,$K$2:$K$17)))</f>
        <v/>
      </c>
      <c r="G149" s="59">
        <f>_xlfn.IFS(F149+D149&lt;0,0,F149+D149&gt;5500,5500,TRUE,F149+D149)</f>
        <v/>
      </c>
      <c r="H149" s="40">
        <f>LOOKUP(G149,$D$2:$D$17,$A$2:$A$17)</f>
        <v/>
      </c>
      <c r="I149" s="58">
        <f>IF(C149="W",1+I148,I148)</f>
        <v/>
      </c>
      <c r="J149" s="58">
        <f>IF(C149="L",1+J148,J148)</f>
        <v/>
      </c>
      <c r="K149" s="25">
        <f>I149/(J149+I149)</f>
        <v/>
      </c>
      <c r="L149" s="44">
        <f>IF(F149&gt;0,F149+L148,L148)</f>
        <v/>
      </c>
      <c r="M149" s="23" t="n"/>
      <c r="N149" s="58">
        <f>IF(M149="","",M149-G148)</f>
        <v/>
      </c>
      <c r="O149" s="58" t="n"/>
      <c r="P149" s="27">
        <f>IF(AI149&gt;AI148,$G$22+(7*AI149),"")</f>
        <v/>
      </c>
      <c r="R149" s="58" t="n"/>
      <c r="S149" s="58" t="n"/>
      <c r="T149" s="58" t="n"/>
      <c r="U149" s="58" t="n"/>
      <c r="V149" s="58" t="n"/>
      <c r="W149" s="53" t="n"/>
      <c r="X149" s="57" t="n"/>
      <c r="Y149" s="49">
        <f>_xlfn.IFS(R149 = "","",V149&gt;0,T149/V149,TRUE,T149/1)</f>
        <v/>
      </c>
      <c r="Z149" s="49">
        <f>_xlfn.IFS(R149 = "","",V149&gt;0,(T149+U149)/V149,TRUE,(T149+U149)/1)</f>
        <v/>
      </c>
      <c r="AA149" s="58" t="n"/>
      <c r="AC149" s="35" t="n"/>
      <c r="AD149">
        <f>IF(G149&gt;=2100,0,IF(C149="G",1,0))</f>
        <v/>
      </c>
      <c r="AE149">
        <f>IF(G149&gt;=5500,0,IF(C149="G",1,0))</f>
        <v/>
      </c>
      <c r="AF149">
        <f>IF(G149&gt;=2100,1,0)</f>
        <v/>
      </c>
      <c r="AG149">
        <f>IF(G149&gt;=5500,1,0)</f>
        <v/>
      </c>
      <c r="AH149">
        <f>IF(C149="G",0,AH148+1)</f>
        <v/>
      </c>
      <c r="AI149">
        <f>IF(C149="G",AI148+1,AI148)</f>
        <v/>
      </c>
      <c r="AJ149">
        <f>IF(AJ148="&gt;1000",IF(AF149&gt;0,IF(A149&lt;&gt;"",A149,A148),"&gt;1000"),AJ148)</f>
        <v/>
      </c>
      <c r="AK149">
        <f>IF(AK148="&gt;1000",IF(AG149&gt;0,IF(A149&lt;&gt;"",A149,A148),"&gt;1000"),AK148)</f>
        <v/>
      </c>
      <c r="AL149">
        <f>IF(AL148="&gt;1000",IF(L149&gt;=3500,IF(A149&lt;&gt;"",A149,A148),"&gt;1000"),AL148)</f>
        <v/>
      </c>
    </row>
    <row r="150">
      <c r="A150" s="59">
        <f>IF(B150="","",COUNT($B$32:B150))</f>
        <v/>
      </c>
      <c r="B150" s="58">
        <f>IF(C150&lt;&gt;"G",SUM(B149,1),"")</f>
        <v/>
      </c>
      <c r="C150" s="24">
        <f>IF(O150="",IF(AH149&gt;=$E$22,"G",IF(RAND()&lt;$F$22,"W","L")),O150)</f>
        <v/>
      </c>
      <c r="D150" s="58">
        <f>IF(M150="",IF(G149&lt;5500,G149,5500),M150)</f>
        <v/>
      </c>
      <c r="E150" s="58">
        <f>_xlfn.IFS(C149="W",E149+1,C149="L",0,C149="G",E149)</f>
        <v/>
      </c>
      <c r="F150" s="59">
        <f>_xlfn.IFS(C150="W",_xlfn.IFS(E150=0,LOOKUP(D150,$D$2:$D$17,$F$2:$F$17),E150=1,LOOKUP(D150,$D$2:$D$17,$G$2:$G$17),E150=2,LOOKUP(D150,$D$2:$D$17,$H$2:$H$17),E150=3,LOOKUP(D150,$D$2:$D$17,$I$2:$I$17),E150&gt;=4,LOOKUP(D150,$D$2:$D$17,$J$2:$J$17)),C150="L",LOOKUP(D150,$D$2:$D$17,$E$2:$E$17),C150="G",IF(OR(B149&lt;3,B149=""),0,LOOKUP(D150,$D$2:$D$17,$K$2:$K$17)))</f>
        <v/>
      </c>
      <c r="G150" s="59">
        <f>_xlfn.IFS(F150+D150&lt;0,0,F150+D150&gt;5500,5500,TRUE,F150+D150)</f>
        <v/>
      </c>
      <c r="H150" s="40">
        <f>LOOKUP(G150,$D$2:$D$17,$A$2:$A$17)</f>
        <v/>
      </c>
      <c r="I150" s="58">
        <f>IF(C150="W",1+I149,I149)</f>
        <v/>
      </c>
      <c r="J150" s="58">
        <f>IF(C150="L",1+J149,J149)</f>
        <v/>
      </c>
      <c r="K150" s="25">
        <f>I150/(J150+I150)</f>
        <v/>
      </c>
      <c r="L150" s="44">
        <f>IF(F150&gt;0,F150+L149,L149)</f>
        <v/>
      </c>
      <c r="M150" s="23" t="n"/>
      <c r="N150" s="58">
        <f>IF(M150="","",M150-G149)</f>
        <v/>
      </c>
      <c r="O150" s="58" t="n"/>
      <c r="P150" s="27">
        <f>IF(AI150&gt;AI149,$G$22+(7*AI150),"")</f>
        <v/>
      </c>
      <c r="R150" s="58" t="n"/>
      <c r="S150" s="58" t="n"/>
      <c r="T150" s="58" t="n"/>
      <c r="U150" s="58" t="n"/>
      <c r="V150" s="58" t="n"/>
      <c r="W150" s="53" t="n"/>
      <c r="X150" s="57" t="n"/>
      <c r="Y150" s="49">
        <f>_xlfn.IFS(R150 = "","",V150&gt;0,T150/V150,TRUE,T150/1)</f>
        <v/>
      </c>
      <c r="Z150" s="49">
        <f>_xlfn.IFS(R150 = "","",V150&gt;0,(T150+U150)/V150,TRUE,(T150+U150)/1)</f>
        <v/>
      </c>
      <c r="AA150" s="58" t="n"/>
      <c r="AC150" s="35" t="n"/>
      <c r="AD150">
        <f>IF(G150&gt;=2100,0,IF(C150="G",1,0))</f>
        <v/>
      </c>
      <c r="AE150">
        <f>IF(G150&gt;=5500,0,IF(C150="G",1,0))</f>
        <v/>
      </c>
      <c r="AF150">
        <f>IF(G150&gt;=2100,1,0)</f>
        <v/>
      </c>
      <c r="AG150">
        <f>IF(G150&gt;=5500,1,0)</f>
        <v/>
      </c>
      <c r="AH150">
        <f>IF(C150="G",0,AH149+1)</f>
        <v/>
      </c>
      <c r="AI150">
        <f>IF(C150="G",AI149+1,AI149)</f>
        <v/>
      </c>
      <c r="AJ150">
        <f>IF(AJ149="&gt;1000",IF(AF150&gt;0,IF(A150&lt;&gt;"",A150,A149),"&gt;1000"),AJ149)</f>
        <v/>
      </c>
      <c r="AK150">
        <f>IF(AK149="&gt;1000",IF(AG150&gt;0,IF(A150&lt;&gt;"",A150,A149),"&gt;1000"),AK149)</f>
        <v/>
      </c>
      <c r="AL150">
        <f>IF(AL149="&gt;1000",IF(L150&gt;=3500,IF(A150&lt;&gt;"",A150,A149),"&gt;1000"),AL149)</f>
        <v/>
      </c>
    </row>
    <row r="151">
      <c r="A151" s="59">
        <f>IF(B151="","",COUNT($B$32:B151))</f>
        <v/>
      </c>
      <c r="B151" s="58">
        <f>IF(C151&lt;&gt;"G",SUM(B150,1),"")</f>
        <v/>
      </c>
      <c r="C151" s="24">
        <f>IF(O151="",IF(AH150&gt;=$E$22,"G",IF(RAND()&lt;$F$22,"W","L")),O151)</f>
        <v/>
      </c>
      <c r="D151" s="58">
        <f>IF(M151="",IF(G150&lt;5500,G150,5500),M151)</f>
        <v/>
      </c>
      <c r="E151" s="58">
        <f>_xlfn.IFS(C150="W",E150+1,C150="L",0,C150="G",E150)</f>
        <v/>
      </c>
      <c r="F151" s="59">
        <f>_xlfn.IFS(C151="W",_xlfn.IFS(E151=0,LOOKUP(D151,$D$2:$D$17,$F$2:$F$17),E151=1,LOOKUP(D151,$D$2:$D$17,$G$2:$G$17),E151=2,LOOKUP(D151,$D$2:$D$17,$H$2:$H$17),E151=3,LOOKUP(D151,$D$2:$D$17,$I$2:$I$17),E151&gt;=4,LOOKUP(D151,$D$2:$D$17,$J$2:$J$17)),C151="L",LOOKUP(D151,$D$2:$D$17,$E$2:$E$17),C151="G",IF(OR(B150&lt;3,B150=""),0,LOOKUP(D151,$D$2:$D$17,$K$2:$K$17)))</f>
        <v/>
      </c>
      <c r="G151" s="59">
        <f>_xlfn.IFS(F151+D151&lt;0,0,F151+D151&gt;5500,5500,TRUE,F151+D151)</f>
        <v/>
      </c>
      <c r="H151" s="40">
        <f>LOOKUP(G151,$D$2:$D$17,$A$2:$A$17)</f>
        <v/>
      </c>
      <c r="I151" s="58">
        <f>IF(C151="W",1+I150,I150)</f>
        <v/>
      </c>
      <c r="J151" s="58">
        <f>IF(C151="L",1+J150,J150)</f>
        <v/>
      </c>
      <c r="K151" s="25">
        <f>I151/(J151+I151)</f>
        <v/>
      </c>
      <c r="L151" s="44">
        <f>IF(F151&gt;0,F151+L150,L150)</f>
        <v/>
      </c>
      <c r="M151" s="23" t="n"/>
      <c r="N151" s="58">
        <f>IF(M151="","",M151-G150)</f>
        <v/>
      </c>
      <c r="O151" s="58" t="n"/>
      <c r="P151" s="27">
        <f>IF(AI151&gt;AI150,$G$22+(7*AI151),"")</f>
        <v/>
      </c>
      <c r="R151" s="58" t="n"/>
      <c r="S151" s="58" t="n"/>
      <c r="T151" s="58" t="n"/>
      <c r="U151" s="58" t="n"/>
      <c r="V151" s="58" t="n"/>
      <c r="W151" s="53" t="n"/>
      <c r="X151" s="57" t="n"/>
      <c r="Y151" s="49">
        <f>_xlfn.IFS(R151 = "","",V151&gt;0,T151/V151,TRUE,T151/1)</f>
        <v/>
      </c>
      <c r="Z151" s="49">
        <f>_xlfn.IFS(R151 = "","",V151&gt;0,(T151+U151)/V151,TRUE,(T151+U151)/1)</f>
        <v/>
      </c>
      <c r="AA151" s="58" t="n"/>
      <c r="AC151" s="35" t="n"/>
      <c r="AD151">
        <f>IF(G151&gt;=2100,0,IF(C151="G",1,0))</f>
        <v/>
      </c>
      <c r="AE151">
        <f>IF(G151&gt;=5500,0,IF(C151="G",1,0))</f>
        <v/>
      </c>
      <c r="AF151">
        <f>IF(G151&gt;=2100,1,0)</f>
        <v/>
      </c>
      <c r="AG151">
        <f>IF(G151&gt;=5500,1,0)</f>
        <v/>
      </c>
      <c r="AH151">
        <f>IF(C151="G",0,AH150+1)</f>
        <v/>
      </c>
      <c r="AI151">
        <f>IF(C151="G",AI150+1,AI150)</f>
        <v/>
      </c>
      <c r="AJ151">
        <f>IF(AJ150="&gt;1000",IF(AF151&gt;0,IF(A151&lt;&gt;"",A151,A150),"&gt;1000"),AJ150)</f>
        <v/>
      </c>
      <c r="AK151">
        <f>IF(AK150="&gt;1000",IF(AG151&gt;0,IF(A151&lt;&gt;"",A151,A150),"&gt;1000"),AK150)</f>
        <v/>
      </c>
      <c r="AL151">
        <f>IF(AL150="&gt;1000",IF(L151&gt;=3500,IF(A151&lt;&gt;"",A151,A150),"&gt;1000"),AL150)</f>
        <v/>
      </c>
    </row>
    <row r="152">
      <c r="A152" s="59">
        <f>IF(B152="","",COUNT($B$32:B152))</f>
        <v/>
      </c>
      <c r="B152" s="58">
        <f>IF(C152&lt;&gt;"G",SUM(B151,1),"")</f>
        <v/>
      </c>
      <c r="C152" s="24">
        <f>IF(O152="",IF(AH151&gt;=$E$22,"G",IF(RAND()&lt;$F$22,"W","L")),O152)</f>
        <v/>
      </c>
      <c r="D152" s="58">
        <f>IF(M152="",IF(G151&lt;5500,G151,5500),M152)</f>
        <v/>
      </c>
      <c r="E152" s="58">
        <f>_xlfn.IFS(C151="W",E151+1,C151="L",0,C151="G",E151)</f>
        <v/>
      </c>
      <c r="F152" s="59">
        <f>_xlfn.IFS(C152="W",_xlfn.IFS(E152=0,LOOKUP(D152,$D$2:$D$17,$F$2:$F$17),E152=1,LOOKUP(D152,$D$2:$D$17,$G$2:$G$17),E152=2,LOOKUP(D152,$D$2:$D$17,$H$2:$H$17),E152=3,LOOKUP(D152,$D$2:$D$17,$I$2:$I$17),E152&gt;=4,LOOKUP(D152,$D$2:$D$17,$J$2:$J$17)),C152="L",LOOKUP(D152,$D$2:$D$17,$E$2:$E$17),C152="G",IF(OR(B151&lt;3,B151=""),0,LOOKUP(D152,$D$2:$D$17,$K$2:$K$17)))</f>
        <v/>
      </c>
      <c r="G152" s="59">
        <f>_xlfn.IFS(F152+D152&lt;0,0,F152+D152&gt;5500,5500,TRUE,F152+D152)</f>
        <v/>
      </c>
      <c r="H152" s="40">
        <f>LOOKUP(G152,$D$2:$D$17,$A$2:$A$17)</f>
        <v/>
      </c>
      <c r="I152" s="58">
        <f>IF(C152="W",1+I151,I151)</f>
        <v/>
      </c>
      <c r="J152" s="58">
        <f>IF(C152="L",1+J151,J151)</f>
        <v/>
      </c>
      <c r="K152" s="25">
        <f>I152/(J152+I152)</f>
        <v/>
      </c>
      <c r="L152" s="44">
        <f>IF(F152&gt;0,F152+L151,L151)</f>
        <v/>
      </c>
      <c r="M152" s="23" t="n"/>
      <c r="N152" s="58">
        <f>IF(M152="","",M152-G151)</f>
        <v/>
      </c>
      <c r="O152" s="58" t="n"/>
      <c r="P152" s="27">
        <f>IF(AI152&gt;AI151,$G$22+(7*AI152),"")</f>
        <v/>
      </c>
      <c r="R152" s="58" t="n"/>
      <c r="S152" s="58" t="n"/>
      <c r="T152" s="58" t="n"/>
      <c r="U152" s="58" t="n"/>
      <c r="V152" s="58" t="n"/>
      <c r="W152" s="53" t="n"/>
      <c r="X152" s="57" t="n"/>
      <c r="Y152" s="49">
        <f>_xlfn.IFS(R152 = "","",V152&gt;0,T152/V152,TRUE,T152/1)</f>
        <v/>
      </c>
      <c r="Z152" s="49">
        <f>_xlfn.IFS(R152 = "","",V152&gt;0,(T152+U152)/V152,TRUE,(T152+U152)/1)</f>
        <v/>
      </c>
      <c r="AA152" s="58" t="n"/>
      <c r="AC152" s="35" t="n"/>
      <c r="AD152">
        <f>IF(G152&gt;=2100,0,IF(C152="G",1,0))</f>
        <v/>
      </c>
      <c r="AE152">
        <f>IF(G152&gt;=5500,0,IF(C152="G",1,0))</f>
        <v/>
      </c>
      <c r="AF152">
        <f>IF(G152&gt;=2100,1,0)</f>
        <v/>
      </c>
      <c r="AG152">
        <f>IF(G152&gt;=5500,1,0)</f>
        <v/>
      </c>
      <c r="AH152">
        <f>IF(C152="G",0,AH151+1)</f>
        <v/>
      </c>
      <c r="AI152">
        <f>IF(C152="G",AI151+1,AI151)</f>
        <v/>
      </c>
      <c r="AJ152">
        <f>IF(AJ151="&gt;1000",IF(AF152&gt;0,IF(A152&lt;&gt;"",A152,A151),"&gt;1000"),AJ151)</f>
        <v/>
      </c>
      <c r="AK152">
        <f>IF(AK151="&gt;1000",IF(AG152&gt;0,IF(A152&lt;&gt;"",A152,A151),"&gt;1000"),AK151)</f>
        <v/>
      </c>
      <c r="AL152">
        <f>IF(AL151="&gt;1000",IF(L152&gt;=3500,IF(A152&lt;&gt;"",A152,A151),"&gt;1000"),AL151)</f>
        <v/>
      </c>
    </row>
    <row r="153">
      <c r="A153" s="59">
        <f>IF(B153="","",COUNT($B$32:B153))</f>
        <v/>
      </c>
      <c r="B153" s="58">
        <f>IF(C153&lt;&gt;"G",SUM(B152,1),"")</f>
        <v/>
      </c>
      <c r="C153" s="24">
        <f>IF(O153="",IF(AH152&gt;=$E$22,"G",IF(RAND()&lt;$F$22,"W","L")),O153)</f>
        <v/>
      </c>
      <c r="D153" s="58">
        <f>IF(M153="",IF(G152&lt;5500,G152,5500),M153)</f>
        <v/>
      </c>
      <c r="E153" s="58">
        <f>_xlfn.IFS(C152="W",E152+1,C152="L",0,C152="G",E152)</f>
        <v/>
      </c>
      <c r="F153" s="59">
        <f>_xlfn.IFS(C153="W",_xlfn.IFS(E153=0,LOOKUP(D153,$D$2:$D$17,$F$2:$F$17),E153=1,LOOKUP(D153,$D$2:$D$17,$G$2:$G$17),E153=2,LOOKUP(D153,$D$2:$D$17,$H$2:$H$17),E153=3,LOOKUP(D153,$D$2:$D$17,$I$2:$I$17),E153&gt;=4,LOOKUP(D153,$D$2:$D$17,$J$2:$J$17)),C153="L",LOOKUP(D153,$D$2:$D$17,$E$2:$E$17),C153="G",IF(OR(B152&lt;3,B152=""),0,LOOKUP(D153,$D$2:$D$17,$K$2:$K$17)))</f>
        <v/>
      </c>
      <c r="G153" s="59">
        <f>_xlfn.IFS(F153+D153&lt;0,0,F153+D153&gt;5500,5500,TRUE,F153+D153)</f>
        <v/>
      </c>
      <c r="H153" s="40">
        <f>LOOKUP(G153,$D$2:$D$17,$A$2:$A$17)</f>
        <v/>
      </c>
      <c r="I153" s="58">
        <f>IF(C153="W",1+I152,I152)</f>
        <v/>
      </c>
      <c r="J153" s="58">
        <f>IF(C153="L",1+J152,J152)</f>
        <v/>
      </c>
      <c r="K153" s="25">
        <f>I153/(J153+I153)</f>
        <v/>
      </c>
      <c r="L153" s="44">
        <f>IF(F153&gt;0,F153+L152,L152)</f>
        <v/>
      </c>
      <c r="M153" s="23" t="n"/>
      <c r="N153" s="58">
        <f>IF(M153="","",M153-G152)</f>
        <v/>
      </c>
      <c r="O153" s="58" t="n"/>
      <c r="P153" s="27">
        <f>IF(AI153&gt;AI152,$G$22+(7*AI153),"")</f>
        <v/>
      </c>
      <c r="R153" s="58" t="n"/>
      <c r="S153" s="58" t="n"/>
      <c r="T153" s="58" t="n"/>
      <c r="U153" s="58" t="n"/>
      <c r="V153" s="58" t="n"/>
      <c r="W153" s="53" t="n"/>
      <c r="X153" s="57" t="n"/>
      <c r="Y153" s="49">
        <f>_xlfn.IFS(R153 = "","",V153&gt;0,T153/V153,TRUE,T153/1)</f>
        <v/>
      </c>
      <c r="Z153" s="49">
        <f>_xlfn.IFS(R153 = "","",V153&gt;0,(T153+U153)/V153,TRUE,(T153+U153)/1)</f>
        <v/>
      </c>
      <c r="AA153" s="58" t="n"/>
      <c r="AC153" s="35" t="n"/>
      <c r="AD153">
        <f>IF(G153&gt;=2100,0,IF(C153="G",1,0))</f>
        <v/>
      </c>
      <c r="AE153">
        <f>IF(G153&gt;=5500,0,IF(C153="G",1,0))</f>
        <v/>
      </c>
      <c r="AF153">
        <f>IF(G153&gt;=2100,1,0)</f>
        <v/>
      </c>
      <c r="AG153">
        <f>IF(G153&gt;=5500,1,0)</f>
        <v/>
      </c>
      <c r="AH153">
        <f>IF(C153="G",0,AH152+1)</f>
        <v/>
      </c>
      <c r="AI153">
        <f>IF(C153="G",AI152+1,AI152)</f>
        <v/>
      </c>
      <c r="AJ153">
        <f>IF(AJ152="&gt;1000",IF(AF153&gt;0,IF(A153&lt;&gt;"",A153,A152),"&gt;1000"),AJ152)</f>
        <v/>
      </c>
      <c r="AK153">
        <f>IF(AK152="&gt;1000",IF(AG153&gt;0,IF(A153&lt;&gt;"",A153,A152),"&gt;1000"),AK152)</f>
        <v/>
      </c>
      <c r="AL153">
        <f>IF(AL152="&gt;1000",IF(L153&gt;=3500,IF(A153&lt;&gt;"",A153,A152),"&gt;1000"),AL152)</f>
        <v/>
      </c>
    </row>
    <row r="154">
      <c r="A154" s="59">
        <f>IF(B154="","",COUNT($B$32:B154))</f>
        <v/>
      </c>
      <c r="B154" s="58">
        <f>IF(C154&lt;&gt;"G",SUM(B153,1),"")</f>
        <v/>
      </c>
      <c r="C154" s="24">
        <f>IF(O154="",IF(AH153&gt;=$E$22,"G",IF(RAND()&lt;$F$22,"W","L")),O154)</f>
        <v/>
      </c>
      <c r="D154" s="58">
        <f>IF(M154="",IF(G153&lt;5500,G153,5500),M154)</f>
        <v/>
      </c>
      <c r="E154" s="58">
        <f>_xlfn.IFS(C153="W",E153+1,C153="L",0,C153="G",E153)</f>
        <v/>
      </c>
      <c r="F154" s="59">
        <f>_xlfn.IFS(C154="W",_xlfn.IFS(E154=0,LOOKUP(D154,$D$2:$D$17,$F$2:$F$17),E154=1,LOOKUP(D154,$D$2:$D$17,$G$2:$G$17),E154=2,LOOKUP(D154,$D$2:$D$17,$H$2:$H$17),E154=3,LOOKUP(D154,$D$2:$D$17,$I$2:$I$17),E154&gt;=4,LOOKUP(D154,$D$2:$D$17,$J$2:$J$17)),C154="L",LOOKUP(D154,$D$2:$D$17,$E$2:$E$17),C154="G",IF(OR(B153&lt;3,B153=""),0,LOOKUP(D154,$D$2:$D$17,$K$2:$K$17)))</f>
        <v/>
      </c>
      <c r="G154" s="59">
        <f>_xlfn.IFS(F154+D154&lt;0,0,F154+D154&gt;5500,5500,TRUE,F154+D154)</f>
        <v/>
      </c>
      <c r="H154" s="40">
        <f>LOOKUP(G154,$D$2:$D$17,$A$2:$A$17)</f>
        <v/>
      </c>
      <c r="I154" s="58">
        <f>IF(C154="W",1+I153,I153)</f>
        <v/>
      </c>
      <c r="J154" s="58">
        <f>IF(C154="L",1+J153,J153)</f>
        <v/>
      </c>
      <c r="K154" s="25">
        <f>I154/(J154+I154)</f>
        <v/>
      </c>
      <c r="L154" s="44">
        <f>IF(F154&gt;0,F154+L153,L153)</f>
        <v/>
      </c>
      <c r="M154" s="23" t="n"/>
      <c r="N154" s="58">
        <f>IF(M154="","",M154-G153)</f>
        <v/>
      </c>
      <c r="O154" s="58" t="n"/>
      <c r="P154" s="27">
        <f>IF(AI154&gt;AI153,$G$22+(7*AI154),"")</f>
        <v/>
      </c>
      <c r="R154" s="58" t="n"/>
      <c r="S154" s="58" t="n"/>
      <c r="T154" s="58" t="n"/>
      <c r="U154" s="58" t="n"/>
      <c r="V154" s="58" t="n"/>
      <c r="W154" s="53" t="n"/>
      <c r="X154" s="57" t="n"/>
      <c r="Y154" s="49">
        <f>_xlfn.IFS(R154 = "","",V154&gt;0,T154/V154,TRUE,T154/1)</f>
        <v/>
      </c>
      <c r="Z154" s="49">
        <f>_xlfn.IFS(R154 = "","",V154&gt;0,(T154+U154)/V154,TRUE,(T154+U154)/1)</f>
        <v/>
      </c>
      <c r="AA154" s="58" t="n"/>
      <c r="AC154" s="35" t="n"/>
      <c r="AD154">
        <f>IF(G154&gt;=2100,0,IF(C154="G",1,0))</f>
        <v/>
      </c>
      <c r="AE154">
        <f>IF(G154&gt;=5500,0,IF(C154="G",1,0))</f>
        <v/>
      </c>
      <c r="AF154">
        <f>IF(G154&gt;=2100,1,0)</f>
        <v/>
      </c>
      <c r="AG154">
        <f>IF(G154&gt;=5500,1,0)</f>
        <v/>
      </c>
      <c r="AH154">
        <f>IF(C154="G",0,AH153+1)</f>
        <v/>
      </c>
      <c r="AI154">
        <f>IF(C154="G",AI153+1,AI153)</f>
        <v/>
      </c>
      <c r="AJ154">
        <f>IF(AJ153="&gt;1000",IF(AF154&gt;0,IF(A154&lt;&gt;"",A154,A153),"&gt;1000"),AJ153)</f>
        <v/>
      </c>
      <c r="AK154">
        <f>IF(AK153="&gt;1000",IF(AG154&gt;0,IF(A154&lt;&gt;"",A154,A153),"&gt;1000"),AK153)</f>
        <v/>
      </c>
      <c r="AL154">
        <f>IF(AL153="&gt;1000",IF(L154&gt;=3500,IF(A154&lt;&gt;"",A154,A153),"&gt;1000"),AL153)</f>
        <v/>
      </c>
    </row>
    <row r="155">
      <c r="A155" s="59">
        <f>IF(B155="","",COUNT($B$32:B155))</f>
        <v/>
      </c>
      <c r="B155" s="58">
        <f>IF(C155&lt;&gt;"G",SUM(B154,1),"")</f>
        <v/>
      </c>
      <c r="C155" s="24">
        <f>IF(O155="",IF(AH154&gt;=$E$22,"G",IF(RAND()&lt;$F$22,"W","L")),O155)</f>
        <v/>
      </c>
      <c r="D155" s="58">
        <f>IF(M155="",IF(G154&lt;5500,G154,5500),M155)</f>
        <v/>
      </c>
      <c r="E155" s="58">
        <f>_xlfn.IFS(C154="W",E154+1,C154="L",0,C154="G",E154)</f>
        <v/>
      </c>
      <c r="F155" s="59">
        <f>_xlfn.IFS(C155="W",_xlfn.IFS(E155=0,LOOKUP(D155,$D$2:$D$17,$F$2:$F$17),E155=1,LOOKUP(D155,$D$2:$D$17,$G$2:$G$17),E155=2,LOOKUP(D155,$D$2:$D$17,$H$2:$H$17),E155=3,LOOKUP(D155,$D$2:$D$17,$I$2:$I$17),E155&gt;=4,LOOKUP(D155,$D$2:$D$17,$J$2:$J$17)),C155="L",LOOKUP(D155,$D$2:$D$17,$E$2:$E$17),C155="G",IF(OR(B154&lt;3,B154=""),0,LOOKUP(D155,$D$2:$D$17,$K$2:$K$17)))</f>
        <v/>
      </c>
      <c r="G155" s="59">
        <f>_xlfn.IFS(F155+D155&lt;0,0,F155+D155&gt;5500,5500,TRUE,F155+D155)</f>
        <v/>
      </c>
      <c r="H155" s="40">
        <f>LOOKUP(G155,$D$2:$D$17,$A$2:$A$17)</f>
        <v/>
      </c>
      <c r="I155" s="58">
        <f>IF(C155="W",1+I154,I154)</f>
        <v/>
      </c>
      <c r="J155" s="58">
        <f>IF(C155="L",1+J154,J154)</f>
        <v/>
      </c>
      <c r="K155" s="25">
        <f>I155/(J155+I155)</f>
        <v/>
      </c>
      <c r="L155" s="44">
        <f>IF(F155&gt;0,F155+L154,L154)</f>
        <v/>
      </c>
      <c r="M155" s="23" t="n"/>
      <c r="N155" s="58">
        <f>IF(M155="","",M155-G154)</f>
        <v/>
      </c>
      <c r="O155" s="58" t="n"/>
      <c r="P155" s="27">
        <f>IF(AI155&gt;AI154,$G$22+(7*AI155),"")</f>
        <v/>
      </c>
      <c r="R155" s="58" t="n"/>
      <c r="S155" s="58" t="n"/>
      <c r="T155" s="58" t="n"/>
      <c r="U155" s="58" t="n"/>
      <c r="V155" s="58" t="n"/>
      <c r="W155" s="53" t="n"/>
      <c r="X155" s="57" t="n"/>
      <c r="Y155" s="49">
        <f>_xlfn.IFS(R155 = "","",V155&gt;0,T155/V155,TRUE,T155/1)</f>
        <v/>
      </c>
      <c r="Z155" s="49">
        <f>_xlfn.IFS(R155 = "","",V155&gt;0,(T155+U155)/V155,TRUE,(T155+U155)/1)</f>
        <v/>
      </c>
      <c r="AA155" s="58" t="n"/>
      <c r="AC155" s="35" t="n"/>
      <c r="AD155">
        <f>IF(G155&gt;=2100,0,IF(C155="G",1,0))</f>
        <v/>
      </c>
      <c r="AE155">
        <f>IF(G155&gt;=5500,0,IF(C155="G",1,0))</f>
        <v/>
      </c>
      <c r="AF155">
        <f>IF(G155&gt;=2100,1,0)</f>
        <v/>
      </c>
      <c r="AG155">
        <f>IF(G155&gt;=5500,1,0)</f>
        <v/>
      </c>
      <c r="AH155">
        <f>IF(C155="G",0,AH154+1)</f>
        <v/>
      </c>
      <c r="AI155">
        <f>IF(C155="G",AI154+1,AI154)</f>
        <v/>
      </c>
      <c r="AJ155">
        <f>IF(AJ154="&gt;1000",IF(AF155&gt;0,IF(A155&lt;&gt;"",A155,A154),"&gt;1000"),AJ154)</f>
        <v/>
      </c>
      <c r="AK155">
        <f>IF(AK154="&gt;1000",IF(AG155&gt;0,IF(A155&lt;&gt;"",A155,A154),"&gt;1000"),AK154)</f>
        <v/>
      </c>
      <c r="AL155">
        <f>IF(AL154="&gt;1000",IF(L155&gt;=3500,IF(A155&lt;&gt;"",A155,A154),"&gt;1000"),AL154)</f>
        <v/>
      </c>
    </row>
    <row r="156">
      <c r="A156" s="59">
        <f>IF(B156="","",COUNT($B$32:B156))</f>
        <v/>
      </c>
      <c r="B156" s="58">
        <f>IF(C156&lt;&gt;"G",SUM(B155,1),"")</f>
        <v/>
      </c>
      <c r="C156" s="24">
        <f>IF(O156="",IF(AH155&gt;=$E$22,"G",IF(RAND()&lt;$F$22,"W","L")),O156)</f>
        <v/>
      </c>
      <c r="D156" s="58">
        <f>IF(M156="",IF(G155&lt;5500,G155,5500),M156)</f>
        <v/>
      </c>
      <c r="E156" s="58">
        <f>_xlfn.IFS(C155="W",E155+1,C155="L",0,C155="G",E155)</f>
        <v/>
      </c>
      <c r="F156" s="59">
        <f>_xlfn.IFS(C156="W",_xlfn.IFS(E156=0,LOOKUP(D156,$D$2:$D$17,$F$2:$F$17),E156=1,LOOKUP(D156,$D$2:$D$17,$G$2:$G$17),E156=2,LOOKUP(D156,$D$2:$D$17,$H$2:$H$17),E156=3,LOOKUP(D156,$D$2:$D$17,$I$2:$I$17),E156&gt;=4,LOOKUP(D156,$D$2:$D$17,$J$2:$J$17)),C156="L",LOOKUP(D156,$D$2:$D$17,$E$2:$E$17),C156="G",IF(OR(B155&lt;3,B155=""),0,LOOKUP(D156,$D$2:$D$17,$K$2:$K$17)))</f>
        <v/>
      </c>
      <c r="G156" s="59">
        <f>_xlfn.IFS(F156+D156&lt;0,0,F156+D156&gt;5500,5500,TRUE,F156+D156)</f>
        <v/>
      </c>
      <c r="H156" s="40">
        <f>LOOKUP(G156,$D$2:$D$17,$A$2:$A$17)</f>
        <v/>
      </c>
      <c r="I156" s="58">
        <f>IF(C156="W",1+I155,I155)</f>
        <v/>
      </c>
      <c r="J156" s="58">
        <f>IF(C156="L",1+J155,J155)</f>
        <v/>
      </c>
      <c r="K156" s="25">
        <f>I156/(J156+I156)</f>
        <v/>
      </c>
      <c r="L156" s="44">
        <f>IF(F156&gt;0,F156+L155,L155)</f>
        <v/>
      </c>
      <c r="M156" s="23" t="n"/>
      <c r="N156" s="58">
        <f>IF(M156="","",M156-G155)</f>
        <v/>
      </c>
      <c r="O156" s="58" t="n"/>
      <c r="P156" s="27">
        <f>IF(AI156&gt;AI155,$G$22+(7*AI156),"")</f>
        <v/>
      </c>
      <c r="R156" s="58" t="n"/>
      <c r="S156" s="58" t="n"/>
      <c r="T156" s="58" t="n"/>
      <c r="U156" s="58" t="n"/>
      <c r="V156" s="58" t="n"/>
      <c r="W156" s="53" t="n"/>
      <c r="X156" s="57" t="n"/>
      <c r="Y156" s="49">
        <f>_xlfn.IFS(R156 = "","",V156&gt;0,T156/V156,TRUE,T156/1)</f>
        <v/>
      </c>
      <c r="Z156" s="49">
        <f>_xlfn.IFS(R156 = "","",V156&gt;0,(T156+U156)/V156,TRUE,(T156+U156)/1)</f>
        <v/>
      </c>
      <c r="AA156" s="58" t="n"/>
      <c r="AC156" s="35" t="n"/>
      <c r="AD156">
        <f>IF(G156&gt;=2100,0,IF(C156="G",1,0))</f>
        <v/>
      </c>
      <c r="AE156">
        <f>IF(G156&gt;=5500,0,IF(C156="G",1,0))</f>
        <v/>
      </c>
      <c r="AF156">
        <f>IF(G156&gt;=2100,1,0)</f>
        <v/>
      </c>
      <c r="AG156">
        <f>IF(G156&gt;=5500,1,0)</f>
        <v/>
      </c>
      <c r="AH156">
        <f>IF(C156="G",0,AH155+1)</f>
        <v/>
      </c>
      <c r="AI156">
        <f>IF(C156="G",AI155+1,AI155)</f>
        <v/>
      </c>
      <c r="AJ156">
        <f>IF(AJ155="&gt;1000",IF(AF156&gt;0,IF(A156&lt;&gt;"",A156,A155),"&gt;1000"),AJ155)</f>
        <v/>
      </c>
      <c r="AK156">
        <f>IF(AK155="&gt;1000",IF(AG156&gt;0,IF(A156&lt;&gt;"",A156,A155),"&gt;1000"),AK155)</f>
        <v/>
      </c>
      <c r="AL156">
        <f>IF(AL155="&gt;1000",IF(L156&gt;=3500,IF(A156&lt;&gt;"",A156,A155),"&gt;1000"),AL155)</f>
        <v/>
      </c>
    </row>
    <row r="157">
      <c r="A157" s="59">
        <f>IF(B157="","",COUNT($B$32:B157))</f>
        <v/>
      </c>
      <c r="B157" s="58">
        <f>IF(C157&lt;&gt;"G",SUM(B156,1),"")</f>
        <v/>
      </c>
      <c r="C157" s="24">
        <f>IF(O157="",IF(AH156&gt;=$E$22,"G",IF(RAND()&lt;$F$22,"W","L")),O157)</f>
        <v/>
      </c>
      <c r="D157" s="58">
        <f>IF(M157="",IF(G156&lt;5500,G156,5500),M157)</f>
        <v/>
      </c>
      <c r="E157" s="58">
        <f>_xlfn.IFS(C156="W",E156+1,C156="L",0,C156="G",E156)</f>
        <v/>
      </c>
      <c r="F157" s="59">
        <f>_xlfn.IFS(C157="W",_xlfn.IFS(E157=0,LOOKUP(D157,$D$2:$D$17,$F$2:$F$17),E157=1,LOOKUP(D157,$D$2:$D$17,$G$2:$G$17),E157=2,LOOKUP(D157,$D$2:$D$17,$H$2:$H$17),E157=3,LOOKUP(D157,$D$2:$D$17,$I$2:$I$17),E157&gt;=4,LOOKUP(D157,$D$2:$D$17,$J$2:$J$17)),C157="L",LOOKUP(D157,$D$2:$D$17,$E$2:$E$17),C157="G",IF(OR(B156&lt;3,B156=""),0,LOOKUP(D157,$D$2:$D$17,$K$2:$K$17)))</f>
        <v/>
      </c>
      <c r="G157" s="59">
        <f>_xlfn.IFS(F157+D157&lt;0,0,F157+D157&gt;5500,5500,TRUE,F157+D157)</f>
        <v/>
      </c>
      <c r="H157" s="40">
        <f>LOOKUP(G157,$D$2:$D$17,$A$2:$A$17)</f>
        <v/>
      </c>
      <c r="I157" s="58">
        <f>IF(C157="W",1+I156,I156)</f>
        <v/>
      </c>
      <c r="J157" s="58">
        <f>IF(C157="L",1+J156,J156)</f>
        <v/>
      </c>
      <c r="K157" s="25">
        <f>I157/(J157+I157)</f>
        <v/>
      </c>
      <c r="L157" s="44">
        <f>IF(F157&gt;0,F157+L156,L156)</f>
        <v/>
      </c>
      <c r="M157" s="23" t="n"/>
      <c r="N157" s="58">
        <f>IF(M157="","",M157-G156)</f>
        <v/>
      </c>
      <c r="O157" s="58" t="n"/>
      <c r="P157" s="27">
        <f>IF(AI157&gt;AI156,$G$22+(7*AI157),"")</f>
        <v/>
      </c>
      <c r="R157" s="58" t="n"/>
      <c r="S157" s="58" t="n"/>
      <c r="T157" s="58" t="n"/>
      <c r="U157" s="58" t="n"/>
      <c r="V157" s="58" t="n"/>
      <c r="W157" s="53" t="n"/>
      <c r="X157" s="57" t="n"/>
      <c r="Y157" s="49">
        <f>_xlfn.IFS(R157 = "","",V157&gt;0,T157/V157,TRUE,T157/1)</f>
        <v/>
      </c>
      <c r="Z157" s="49">
        <f>_xlfn.IFS(R157 = "","",V157&gt;0,(T157+U157)/V157,TRUE,(T157+U157)/1)</f>
        <v/>
      </c>
      <c r="AA157" s="58" t="n"/>
      <c r="AC157" s="35" t="n"/>
      <c r="AD157">
        <f>IF(G157&gt;=2100,0,IF(C157="G",1,0))</f>
        <v/>
      </c>
      <c r="AE157">
        <f>IF(G157&gt;=5500,0,IF(C157="G",1,0))</f>
        <v/>
      </c>
      <c r="AF157">
        <f>IF(G157&gt;=2100,1,0)</f>
        <v/>
      </c>
      <c r="AG157">
        <f>IF(G157&gt;=5500,1,0)</f>
        <v/>
      </c>
      <c r="AH157">
        <f>IF(C157="G",0,AH156+1)</f>
        <v/>
      </c>
      <c r="AI157">
        <f>IF(C157="G",AI156+1,AI156)</f>
        <v/>
      </c>
      <c r="AJ157">
        <f>IF(AJ156="&gt;1000",IF(AF157&gt;0,IF(A157&lt;&gt;"",A157,A156),"&gt;1000"),AJ156)</f>
        <v/>
      </c>
      <c r="AK157">
        <f>IF(AK156="&gt;1000",IF(AG157&gt;0,IF(A157&lt;&gt;"",A157,A156),"&gt;1000"),AK156)</f>
        <v/>
      </c>
      <c r="AL157">
        <f>IF(AL156="&gt;1000",IF(L157&gt;=3500,IF(A157&lt;&gt;"",A157,A156),"&gt;1000"),AL156)</f>
        <v/>
      </c>
    </row>
    <row r="158">
      <c r="A158" s="59">
        <f>IF(B158="","",COUNT($B$32:B158))</f>
        <v/>
      </c>
      <c r="B158" s="58">
        <f>IF(C158&lt;&gt;"G",SUM(B157,1),"")</f>
        <v/>
      </c>
      <c r="C158" s="24">
        <f>IF(O158="",IF(AH157&gt;=$E$22,"G",IF(RAND()&lt;$F$22,"W","L")),O158)</f>
        <v/>
      </c>
      <c r="D158" s="58">
        <f>IF(M158="",IF(G157&lt;5500,G157,5500),M158)</f>
        <v/>
      </c>
      <c r="E158" s="58">
        <f>_xlfn.IFS(C157="W",E157+1,C157="L",0,C157="G",E157)</f>
        <v/>
      </c>
      <c r="F158" s="59">
        <f>_xlfn.IFS(C158="W",_xlfn.IFS(E158=0,LOOKUP(D158,$D$2:$D$17,$F$2:$F$17),E158=1,LOOKUP(D158,$D$2:$D$17,$G$2:$G$17),E158=2,LOOKUP(D158,$D$2:$D$17,$H$2:$H$17),E158=3,LOOKUP(D158,$D$2:$D$17,$I$2:$I$17),E158&gt;=4,LOOKUP(D158,$D$2:$D$17,$J$2:$J$17)),C158="L",LOOKUP(D158,$D$2:$D$17,$E$2:$E$17),C158="G",IF(OR(B157&lt;3,B157=""),0,LOOKUP(D158,$D$2:$D$17,$K$2:$K$17)))</f>
        <v/>
      </c>
      <c r="G158" s="59">
        <f>_xlfn.IFS(F158+D158&lt;0,0,F158+D158&gt;5500,5500,TRUE,F158+D158)</f>
        <v/>
      </c>
      <c r="H158" s="40">
        <f>LOOKUP(G158,$D$2:$D$17,$A$2:$A$17)</f>
        <v/>
      </c>
      <c r="I158" s="58">
        <f>IF(C158="W",1+I157,I157)</f>
        <v/>
      </c>
      <c r="J158" s="58">
        <f>IF(C158="L",1+J157,J157)</f>
        <v/>
      </c>
      <c r="K158" s="25">
        <f>I158/(J158+I158)</f>
        <v/>
      </c>
      <c r="L158" s="44">
        <f>IF(F158&gt;0,F158+L157,L157)</f>
        <v/>
      </c>
      <c r="M158" s="23" t="n"/>
      <c r="N158" s="58">
        <f>IF(M158="","",M158-G157)</f>
        <v/>
      </c>
      <c r="O158" s="58" t="n"/>
      <c r="P158" s="27">
        <f>IF(AI158&gt;AI157,$G$22+(7*AI158),"")</f>
        <v/>
      </c>
      <c r="R158" s="58" t="n"/>
      <c r="S158" s="58" t="n"/>
      <c r="T158" s="58" t="n"/>
      <c r="U158" s="58" t="n"/>
      <c r="V158" s="58" t="n"/>
      <c r="W158" s="53" t="n"/>
      <c r="X158" s="57" t="n"/>
      <c r="Y158" s="49">
        <f>_xlfn.IFS(R158 = "","",V158&gt;0,T158/V158,TRUE,T158/1)</f>
        <v/>
      </c>
      <c r="Z158" s="49">
        <f>_xlfn.IFS(R158 = "","",V158&gt;0,(T158+U158)/V158,TRUE,(T158+U158)/1)</f>
        <v/>
      </c>
      <c r="AA158" s="58" t="n"/>
      <c r="AC158" s="35" t="n"/>
      <c r="AD158">
        <f>IF(G158&gt;=2100,0,IF(C158="G",1,0))</f>
        <v/>
      </c>
      <c r="AE158">
        <f>IF(G158&gt;=5500,0,IF(C158="G",1,0))</f>
        <v/>
      </c>
      <c r="AF158">
        <f>IF(G158&gt;=2100,1,0)</f>
        <v/>
      </c>
      <c r="AG158">
        <f>IF(G158&gt;=5500,1,0)</f>
        <v/>
      </c>
      <c r="AH158">
        <f>IF(C158="G",0,AH157+1)</f>
        <v/>
      </c>
      <c r="AI158">
        <f>IF(C158="G",AI157+1,AI157)</f>
        <v/>
      </c>
      <c r="AJ158">
        <f>IF(AJ157="&gt;1000",IF(AF158&gt;0,IF(A158&lt;&gt;"",A158,A157),"&gt;1000"),AJ157)</f>
        <v/>
      </c>
      <c r="AK158">
        <f>IF(AK157="&gt;1000",IF(AG158&gt;0,IF(A158&lt;&gt;"",A158,A157),"&gt;1000"),AK157)</f>
        <v/>
      </c>
      <c r="AL158">
        <f>IF(AL157="&gt;1000",IF(L158&gt;=3500,IF(A158&lt;&gt;"",A158,A157),"&gt;1000"),AL157)</f>
        <v/>
      </c>
    </row>
    <row r="159">
      <c r="A159" s="59">
        <f>IF(B159="","",COUNT($B$32:B159))</f>
        <v/>
      </c>
      <c r="B159" s="58">
        <f>IF(C159&lt;&gt;"G",SUM(B158,1),"")</f>
        <v/>
      </c>
      <c r="C159" s="24">
        <f>IF(O159="",IF(AH158&gt;=$E$22,"G",IF(RAND()&lt;$F$22,"W","L")),O159)</f>
        <v/>
      </c>
      <c r="D159" s="58">
        <f>IF(M159="",IF(G158&lt;5500,G158,5500),M159)</f>
        <v/>
      </c>
      <c r="E159" s="58">
        <f>_xlfn.IFS(C158="W",E158+1,C158="L",0,C158="G",E158)</f>
        <v/>
      </c>
      <c r="F159" s="59">
        <f>_xlfn.IFS(C159="W",_xlfn.IFS(E159=0,LOOKUP(D159,$D$2:$D$17,$F$2:$F$17),E159=1,LOOKUP(D159,$D$2:$D$17,$G$2:$G$17),E159=2,LOOKUP(D159,$D$2:$D$17,$H$2:$H$17),E159=3,LOOKUP(D159,$D$2:$D$17,$I$2:$I$17),E159&gt;=4,LOOKUP(D159,$D$2:$D$17,$J$2:$J$17)),C159="L",LOOKUP(D159,$D$2:$D$17,$E$2:$E$17),C159="G",IF(OR(B158&lt;3,B158=""),0,LOOKUP(D159,$D$2:$D$17,$K$2:$K$17)))</f>
        <v/>
      </c>
      <c r="G159" s="59">
        <f>_xlfn.IFS(F159+D159&lt;0,0,F159+D159&gt;5500,5500,TRUE,F159+D159)</f>
        <v/>
      </c>
      <c r="H159" s="40">
        <f>LOOKUP(G159,$D$2:$D$17,$A$2:$A$17)</f>
        <v/>
      </c>
      <c r="I159" s="58">
        <f>IF(C159="W",1+I158,I158)</f>
        <v/>
      </c>
      <c r="J159" s="58">
        <f>IF(C159="L",1+J158,J158)</f>
        <v/>
      </c>
      <c r="K159" s="25">
        <f>I159/(J159+I159)</f>
        <v/>
      </c>
      <c r="L159" s="44">
        <f>IF(F159&gt;0,F159+L158,L158)</f>
        <v/>
      </c>
      <c r="M159" s="23" t="n"/>
      <c r="N159" s="58">
        <f>IF(M159="","",M159-G158)</f>
        <v/>
      </c>
      <c r="O159" s="58" t="n"/>
      <c r="P159" s="27">
        <f>IF(AI159&gt;AI158,$G$22+(7*AI159),"")</f>
        <v/>
      </c>
      <c r="R159" s="58" t="n"/>
      <c r="S159" s="58" t="n"/>
      <c r="T159" s="58" t="n"/>
      <c r="U159" s="58" t="n"/>
      <c r="V159" s="58" t="n"/>
      <c r="W159" s="53" t="n"/>
      <c r="X159" s="57" t="n"/>
      <c r="Y159" s="49">
        <f>_xlfn.IFS(R159 = "","",V159&gt;0,T159/V159,TRUE,T159/1)</f>
        <v/>
      </c>
      <c r="Z159" s="49">
        <f>_xlfn.IFS(R159 = "","",V159&gt;0,(T159+U159)/V159,TRUE,(T159+U159)/1)</f>
        <v/>
      </c>
      <c r="AA159" s="58" t="n"/>
      <c r="AC159" s="35" t="n"/>
      <c r="AD159">
        <f>IF(G159&gt;=2100,0,IF(C159="G",1,0))</f>
        <v/>
      </c>
      <c r="AE159">
        <f>IF(G159&gt;=5500,0,IF(C159="G",1,0))</f>
        <v/>
      </c>
      <c r="AF159">
        <f>IF(G159&gt;=2100,1,0)</f>
        <v/>
      </c>
      <c r="AG159">
        <f>IF(G159&gt;=5500,1,0)</f>
        <v/>
      </c>
      <c r="AH159">
        <f>IF(C159="G",0,AH158+1)</f>
        <v/>
      </c>
      <c r="AI159">
        <f>IF(C159="G",AI158+1,AI158)</f>
        <v/>
      </c>
      <c r="AJ159">
        <f>IF(AJ158="&gt;1000",IF(AF159&gt;0,IF(A159&lt;&gt;"",A159,A158),"&gt;1000"),AJ158)</f>
        <v/>
      </c>
      <c r="AK159">
        <f>IF(AK158="&gt;1000",IF(AG159&gt;0,IF(A159&lt;&gt;"",A159,A158),"&gt;1000"),AK158)</f>
        <v/>
      </c>
      <c r="AL159">
        <f>IF(AL158="&gt;1000",IF(L159&gt;=3500,IF(A159&lt;&gt;"",A159,A158),"&gt;1000"),AL158)</f>
        <v/>
      </c>
    </row>
    <row r="160">
      <c r="A160" s="59">
        <f>IF(B160="","",COUNT($B$32:B160))</f>
        <v/>
      </c>
      <c r="B160" s="58">
        <f>IF(C160&lt;&gt;"G",SUM(B159,1),"")</f>
        <v/>
      </c>
      <c r="C160" s="24">
        <f>IF(O160="",IF(AH159&gt;=$E$22,"G",IF(RAND()&lt;$F$22,"W","L")),O160)</f>
        <v/>
      </c>
      <c r="D160" s="58">
        <f>IF(M160="",IF(G159&lt;5500,G159,5500),M160)</f>
        <v/>
      </c>
      <c r="E160" s="58">
        <f>_xlfn.IFS(C159="W",E159+1,C159="L",0,C159="G",E159)</f>
        <v/>
      </c>
      <c r="F160" s="59">
        <f>_xlfn.IFS(C160="W",_xlfn.IFS(E160=0,LOOKUP(D160,$D$2:$D$17,$F$2:$F$17),E160=1,LOOKUP(D160,$D$2:$D$17,$G$2:$G$17),E160=2,LOOKUP(D160,$D$2:$D$17,$H$2:$H$17),E160=3,LOOKUP(D160,$D$2:$D$17,$I$2:$I$17),E160&gt;=4,LOOKUP(D160,$D$2:$D$17,$J$2:$J$17)),C160="L",LOOKUP(D160,$D$2:$D$17,$E$2:$E$17),C160="G",IF(OR(B159&lt;3,B159=""),0,LOOKUP(D160,$D$2:$D$17,$K$2:$K$17)))</f>
        <v/>
      </c>
      <c r="G160" s="59">
        <f>_xlfn.IFS(F160+D160&lt;0,0,F160+D160&gt;5500,5500,TRUE,F160+D160)</f>
        <v/>
      </c>
      <c r="H160" s="40">
        <f>LOOKUP(G160,$D$2:$D$17,$A$2:$A$17)</f>
        <v/>
      </c>
      <c r="I160" s="58">
        <f>IF(C160="W",1+I159,I159)</f>
        <v/>
      </c>
      <c r="J160" s="58">
        <f>IF(C160="L",1+J159,J159)</f>
        <v/>
      </c>
      <c r="K160" s="25">
        <f>I160/(J160+I160)</f>
        <v/>
      </c>
      <c r="L160" s="44">
        <f>IF(F160&gt;0,F160+L159,L159)</f>
        <v/>
      </c>
      <c r="M160" s="23" t="n"/>
      <c r="N160" s="58">
        <f>IF(M160="","",M160-G159)</f>
        <v/>
      </c>
      <c r="O160" s="58" t="n"/>
      <c r="P160" s="27">
        <f>IF(AI160&gt;AI159,$G$22+(7*AI160),"")</f>
        <v/>
      </c>
      <c r="R160" s="58" t="n"/>
      <c r="S160" s="58" t="n"/>
      <c r="T160" s="58" t="n"/>
      <c r="U160" s="58" t="n"/>
      <c r="V160" s="58" t="n"/>
      <c r="W160" s="53" t="n"/>
      <c r="X160" s="57" t="n"/>
      <c r="Y160" s="49">
        <f>_xlfn.IFS(R160 = "","",V160&gt;0,T160/V160,TRUE,T160/1)</f>
        <v/>
      </c>
      <c r="Z160" s="49">
        <f>_xlfn.IFS(R160 = "","",V160&gt;0,(T160+U160)/V160,TRUE,(T160+U160)/1)</f>
        <v/>
      </c>
      <c r="AA160" s="58" t="n"/>
      <c r="AC160" s="35" t="n"/>
      <c r="AD160">
        <f>IF(G160&gt;=2100,0,IF(C160="G",1,0))</f>
        <v/>
      </c>
      <c r="AE160">
        <f>IF(G160&gt;=5500,0,IF(C160="G",1,0))</f>
        <v/>
      </c>
      <c r="AF160">
        <f>IF(G160&gt;=2100,1,0)</f>
        <v/>
      </c>
      <c r="AG160">
        <f>IF(G160&gt;=5500,1,0)</f>
        <v/>
      </c>
      <c r="AH160">
        <f>IF(C160="G",0,AH159+1)</f>
        <v/>
      </c>
      <c r="AI160">
        <f>IF(C160="G",AI159+1,AI159)</f>
        <v/>
      </c>
      <c r="AJ160">
        <f>IF(AJ159="&gt;1000",IF(AF160&gt;0,IF(A160&lt;&gt;"",A160,A159),"&gt;1000"),AJ159)</f>
        <v/>
      </c>
      <c r="AK160">
        <f>IF(AK159="&gt;1000",IF(AG160&gt;0,IF(A160&lt;&gt;"",A160,A159),"&gt;1000"),AK159)</f>
        <v/>
      </c>
      <c r="AL160">
        <f>IF(AL159="&gt;1000",IF(L160&gt;=3500,IF(A160&lt;&gt;"",A160,A159),"&gt;1000"),AL159)</f>
        <v/>
      </c>
    </row>
    <row r="161">
      <c r="A161" s="59">
        <f>IF(B161="","",COUNT($B$32:B161))</f>
        <v/>
      </c>
      <c r="B161" s="58">
        <f>IF(C161&lt;&gt;"G",SUM(B160,1),"")</f>
        <v/>
      </c>
      <c r="C161" s="24">
        <f>IF(O161="",IF(AH160&gt;=$E$22,"G",IF(RAND()&lt;$F$22,"W","L")),O161)</f>
        <v/>
      </c>
      <c r="D161" s="58">
        <f>IF(M161="",IF(G160&lt;5500,G160,5500),M161)</f>
        <v/>
      </c>
      <c r="E161" s="58">
        <f>_xlfn.IFS(C160="W",E160+1,C160="L",0,C160="G",E160)</f>
        <v/>
      </c>
      <c r="F161" s="59">
        <f>_xlfn.IFS(C161="W",_xlfn.IFS(E161=0,LOOKUP(D161,$D$2:$D$17,$F$2:$F$17),E161=1,LOOKUP(D161,$D$2:$D$17,$G$2:$G$17),E161=2,LOOKUP(D161,$D$2:$D$17,$H$2:$H$17),E161=3,LOOKUP(D161,$D$2:$D$17,$I$2:$I$17),E161&gt;=4,LOOKUP(D161,$D$2:$D$17,$J$2:$J$17)),C161="L",LOOKUP(D161,$D$2:$D$17,$E$2:$E$17),C161="G",IF(OR(B160&lt;3,B160=""),0,LOOKUP(D161,$D$2:$D$17,$K$2:$K$17)))</f>
        <v/>
      </c>
      <c r="G161" s="59">
        <f>_xlfn.IFS(F161+D161&lt;0,0,F161+D161&gt;5500,5500,TRUE,F161+D161)</f>
        <v/>
      </c>
      <c r="H161" s="40">
        <f>LOOKUP(G161,$D$2:$D$17,$A$2:$A$17)</f>
        <v/>
      </c>
      <c r="I161" s="58">
        <f>IF(C161="W",1+I160,I160)</f>
        <v/>
      </c>
      <c r="J161" s="58">
        <f>IF(C161="L",1+J160,J160)</f>
        <v/>
      </c>
      <c r="K161" s="25">
        <f>I161/(J161+I161)</f>
        <v/>
      </c>
      <c r="L161" s="44">
        <f>IF(F161&gt;0,F161+L160,L160)</f>
        <v/>
      </c>
      <c r="M161" s="23" t="n"/>
      <c r="N161" s="58">
        <f>IF(M161="","",M161-G160)</f>
        <v/>
      </c>
      <c r="O161" s="58" t="n"/>
      <c r="P161" s="27">
        <f>IF(AI161&gt;AI160,$G$22+(7*AI161),"")</f>
        <v/>
      </c>
      <c r="R161" s="58" t="n"/>
      <c r="S161" s="58" t="n"/>
      <c r="T161" s="58" t="n"/>
      <c r="U161" s="58" t="n"/>
      <c r="V161" s="58" t="n"/>
      <c r="W161" s="53" t="n"/>
      <c r="X161" s="57" t="n"/>
      <c r="Y161" s="49">
        <f>_xlfn.IFS(R161 = "","",V161&gt;0,T161/V161,TRUE,T161/1)</f>
        <v/>
      </c>
      <c r="Z161" s="49">
        <f>_xlfn.IFS(R161 = "","",V161&gt;0,(T161+U161)/V161,TRUE,(T161+U161)/1)</f>
        <v/>
      </c>
      <c r="AA161" s="58" t="n"/>
      <c r="AC161" s="35" t="n"/>
      <c r="AD161">
        <f>IF(G161&gt;=2100,0,IF(C161="G",1,0))</f>
        <v/>
      </c>
      <c r="AE161">
        <f>IF(G161&gt;=5500,0,IF(C161="G",1,0))</f>
        <v/>
      </c>
      <c r="AF161">
        <f>IF(G161&gt;=2100,1,0)</f>
        <v/>
      </c>
      <c r="AG161">
        <f>IF(G161&gt;=5500,1,0)</f>
        <v/>
      </c>
      <c r="AH161">
        <f>IF(C161="G",0,AH160+1)</f>
        <v/>
      </c>
      <c r="AI161">
        <f>IF(C161="G",AI160+1,AI160)</f>
        <v/>
      </c>
      <c r="AJ161">
        <f>IF(AJ160="&gt;1000",IF(AF161&gt;0,IF(A161&lt;&gt;"",A161,A160),"&gt;1000"),AJ160)</f>
        <v/>
      </c>
      <c r="AK161">
        <f>IF(AK160="&gt;1000",IF(AG161&gt;0,IF(A161&lt;&gt;"",A161,A160),"&gt;1000"),AK160)</f>
        <v/>
      </c>
      <c r="AL161">
        <f>IF(AL160="&gt;1000",IF(L161&gt;=3500,IF(A161&lt;&gt;"",A161,A160),"&gt;1000"),AL160)</f>
        <v/>
      </c>
    </row>
    <row r="162">
      <c r="A162" s="59">
        <f>IF(B162="","",COUNT($B$32:B162))</f>
        <v/>
      </c>
      <c r="B162" s="58">
        <f>IF(C162&lt;&gt;"G",SUM(B161,1),"")</f>
        <v/>
      </c>
      <c r="C162" s="24">
        <f>IF(O162="",IF(AH161&gt;=$E$22,"G",IF(RAND()&lt;$F$22,"W","L")),O162)</f>
        <v/>
      </c>
      <c r="D162" s="58">
        <f>IF(M162="",IF(G161&lt;5500,G161,5500),M162)</f>
        <v/>
      </c>
      <c r="E162" s="58">
        <f>_xlfn.IFS(C161="W",E161+1,C161="L",0,C161="G",E161)</f>
        <v/>
      </c>
      <c r="F162" s="59">
        <f>_xlfn.IFS(C162="W",_xlfn.IFS(E162=0,LOOKUP(D162,$D$2:$D$17,$F$2:$F$17),E162=1,LOOKUP(D162,$D$2:$D$17,$G$2:$G$17),E162=2,LOOKUP(D162,$D$2:$D$17,$H$2:$H$17),E162=3,LOOKUP(D162,$D$2:$D$17,$I$2:$I$17),E162&gt;=4,LOOKUP(D162,$D$2:$D$17,$J$2:$J$17)),C162="L",LOOKUP(D162,$D$2:$D$17,$E$2:$E$17),C162="G",IF(OR(B161&lt;3,B161=""),0,LOOKUP(D162,$D$2:$D$17,$K$2:$K$17)))</f>
        <v/>
      </c>
      <c r="G162" s="59">
        <f>_xlfn.IFS(F162+D162&lt;0,0,F162+D162&gt;5500,5500,TRUE,F162+D162)</f>
        <v/>
      </c>
      <c r="H162" s="40">
        <f>LOOKUP(G162,$D$2:$D$17,$A$2:$A$17)</f>
        <v/>
      </c>
      <c r="I162" s="58">
        <f>IF(C162="W",1+I161,I161)</f>
        <v/>
      </c>
      <c r="J162" s="58">
        <f>IF(C162="L",1+J161,J161)</f>
        <v/>
      </c>
      <c r="K162" s="25">
        <f>I162/(J162+I162)</f>
        <v/>
      </c>
      <c r="L162" s="44">
        <f>IF(F162&gt;0,F162+L161,L161)</f>
        <v/>
      </c>
      <c r="M162" s="23" t="n"/>
      <c r="N162" s="58">
        <f>IF(M162="","",M162-G161)</f>
        <v/>
      </c>
      <c r="O162" s="58" t="n"/>
      <c r="P162" s="27">
        <f>IF(AI162&gt;AI161,$G$22+(7*AI162),"")</f>
        <v/>
      </c>
      <c r="R162" s="58" t="n"/>
      <c r="S162" s="58" t="n"/>
      <c r="T162" s="58" t="n"/>
      <c r="U162" s="58" t="n"/>
      <c r="V162" s="58" t="n"/>
      <c r="W162" s="53" t="n"/>
      <c r="X162" s="57" t="n"/>
      <c r="Y162" s="49">
        <f>_xlfn.IFS(R162 = "","",V162&gt;0,T162/V162,TRUE,T162/1)</f>
        <v/>
      </c>
      <c r="Z162" s="49">
        <f>_xlfn.IFS(R162 = "","",V162&gt;0,(T162+U162)/V162,TRUE,(T162+U162)/1)</f>
        <v/>
      </c>
      <c r="AA162" s="58" t="n"/>
      <c r="AC162" s="35" t="n"/>
      <c r="AD162">
        <f>IF(G162&gt;=2100,0,IF(C162="G",1,0))</f>
        <v/>
      </c>
      <c r="AE162">
        <f>IF(G162&gt;=5500,0,IF(C162="G",1,0))</f>
        <v/>
      </c>
      <c r="AF162">
        <f>IF(G162&gt;=2100,1,0)</f>
        <v/>
      </c>
      <c r="AG162">
        <f>IF(G162&gt;=5500,1,0)</f>
        <v/>
      </c>
      <c r="AH162">
        <f>IF(C162="G",0,AH161+1)</f>
        <v/>
      </c>
      <c r="AI162">
        <f>IF(C162="G",AI161+1,AI161)</f>
        <v/>
      </c>
      <c r="AJ162">
        <f>IF(AJ161="&gt;1000",IF(AF162&gt;0,IF(A162&lt;&gt;"",A162,A161),"&gt;1000"),AJ161)</f>
        <v/>
      </c>
      <c r="AK162">
        <f>IF(AK161="&gt;1000",IF(AG162&gt;0,IF(A162&lt;&gt;"",A162,A161),"&gt;1000"),AK161)</f>
        <v/>
      </c>
      <c r="AL162">
        <f>IF(AL161="&gt;1000",IF(L162&gt;=3500,IF(A162&lt;&gt;"",A162,A161),"&gt;1000"),AL161)</f>
        <v/>
      </c>
    </row>
    <row r="163">
      <c r="A163" s="59">
        <f>IF(B163="","",COUNT($B$32:B163))</f>
        <v/>
      </c>
      <c r="B163" s="58">
        <f>IF(C163&lt;&gt;"G",SUM(B162,1),"")</f>
        <v/>
      </c>
      <c r="C163" s="24">
        <f>IF(O163="",IF(AH162&gt;=$E$22,"G",IF(RAND()&lt;$F$22,"W","L")),O163)</f>
        <v/>
      </c>
      <c r="D163" s="58">
        <f>IF(M163="",IF(G162&lt;5500,G162,5500),M163)</f>
        <v/>
      </c>
      <c r="E163" s="58">
        <f>_xlfn.IFS(C162="W",E162+1,C162="L",0,C162="G",E162)</f>
        <v/>
      </c>
      <c r="F163" s="59">
        <f>_xlfn.IFS(C163="W",_xlfn.IFS(E163=0,LOOKUP(D163,$D$2:$D$17,$F$2:$F$17),E163=1,LOOKUP(D163,$D$2:$D$17,$G$2:$G$17),E163=2,LOOKUP(D163,$D$2:$D$17,$H$2:$H$17),E163=3,LOOKUP(D163,$D$2:$D$17,$I$2:$I$17),E163&gt;=4,LOOKUP(D163,$D$2:$D$17,$J$2:$J$17)),C163="L",LOOKUP(D163,$D$2:$D$17,$E$2:$E$17),C163="G",IF(OR(B162&lt;3,B162=""),0,LOOKUP(D163,$D$2:$D$17,$K$2:$K$17)))</f>
        <v/>
      </c>
      <c r="G163" s="59">
        <f>_xlfn.IFS(F163+D163&lt;0,0,F163+D163&gt;5500,5500,TRUE,F163+D163)</f>
        <v/>
      </c>
      <c r="H163" s="40">
        <f>LOOKUP(G163,$D$2:$D$17,$A$2:$A$17)</f>
        <v/>
      </c>
      <c r="I163" s="58">
        <f>IF(C163="W",1+I162,I162)</f>
        <v/>
      </c>
      <c r="J163" s="58">
        <f>IF(C163="L",1+J162,J162)</f>
        <v/>
      </c>
      <c r="K163" s="25">
        <f>I163/(J163+I163)</f>
        <v/>
      </c>
      <c r="L163" s="44">
        <f>IF(F163&gt;0,F163+L162,L162)</f>
        <v/>
      </c>
      <c r="M163" s="23" t="n"/>
      <c r="N163" s="58">
        <f>IF(M163="","",M163-G162)</f>
        <v/>
      </c>
      <c r="O163" s="58" t="n"/>
      <c r="P163" s="27">
        <f>IF(AI163&gt;AI162,$G$22+(7*AI163),"")</f>
        <v/>
      </c>
      <c r="R163" s="58" t="n"/>
      <c r="S163" s="58" t="n"/>
      <c r="T163" s="58" t="n"/>
      <c r="U163" s="58" t="n"/>
      <c r="V163" s="58" t="n"/>
      <c r="W163" s="53" t="n"/>
      <c r="X163" s="57" t="n"/>
      <c r="Y163" s="49">
        <f>_xlfn.IFS(R163 = "","",V163&gt;0,T163/V163,TRUE,T163/1)</f>
        <v/>
      </c>
      <c r="Z163" s="49">
        <f>_xlfn.IFS(R163 = "","",V163&gt;0,(T163+U163)/V163,TRUE,(T163+U163)/1)</f>
        <v/>
      </c>
      <c r="AA163" s="58" t="n"/>
      <c r="AC163" s="35" t="n"/>
      <c r="AD163">
        <f>IF(G163&gt;=2100,0,IF(C163="G",1,0))</f>
        <v/>
      </c>
      <c r="AE163">
        <f>IF(G163&gt;=5500,0,IF(C163="G",1,0))</f>
        <v/>
      </c>
      <c r="AF163">
        <f>IF(G163&gt;=2100,1,0)</f>
        <v/>
      </c>
      <c r="AG163">
        <f>IF(G163&gt;=5500,1,0)</f>
        <v/>
      </c>
      <c r="AH163">
        <f>IF(C163="G",0,AH162+1)</f>
        <v/>
      </c>
      <c r="AI163">
        <f>IF(C163="G",AI162+1,AI162)</f>
        <v/>
      </c>
      <c r="AJ163">
        <f>IF(AJ162="&gt;1000",IF(AF163&gt;0,IF(A163&lt;&gt;"",A163,A162),"&gt;1000"),AJ162)</f>
        <v/>
      </c>
      <c r="AK163">
        <f>IF(AK162="&gt;1000",IF(AG163&gt;0,IF(A163&lt;&gt;"",A163,A162),"&gt;1000"),AK162)</f>
        <v/>
      </c>
      <c r="AL163">
        <f>IF(AL162="&gt;1000",IF(L163&gt;=3500,IF(A163&lt;&gt;"",A163,A162),"&gt;1000"),AL162)</f>
        <v/>
      </c>
    </row>
    <row r="164">
      <c r="A164" s="59">
        <f>IF(B164="","",COUNT($B$32:B164))</f>
        <v/>
      </c>
      <c r="B164" s="58">
        <f>IF(C164&lt;&gt;"G",SUM(B163,1),"")</f>
        <v/>
      </c>
      <c r="C164" s="24">
        <f>IF(O164="",IF(AH163&gt;=$E$22,"G",IF(RAND()&lt;$F$22,"W","L")),O164)</f>
        <v/>
      </c>
      <c r="D164" s="58">
        <f>IF(M164="",IF(G163&lt;5500,G163,5500),M164)</f>
        <v/>
      </c>
      <c r="E164" s="58">
        <f>_xlfn.IFS(C163="W",E163+1,C163="L",0,C163="G",E163)</f>
        <v/>
      </c>
      <c r="F164" s="59">
        <f>_xlfn.IFS(C164="W",_xlfn.IFS(E164=0,LOOKUP(D164,$D$2:$D$17,$F$2:$F$17),E164=1,LOOKUP(D164,$D$2:$D$17,$G$2:$G$17),E164=2,LOOKUP(D164,$D$2:$D$17,$H$2:$H$17),E164=3,LOOKUP(D164,$D$2:$D$17,$I$2:$I$17),E164&gt;=4,LOOKUP(D164,$D$2:$D$17,$J$2:$J$17)),C164="L",LOOKUP(D164,$D$2:$D$17,$E$2:$E$17),C164="G",IF(OR(B163&lt;3,B163=""),0,LOOKUP(D164,$D$2:$D$17,$K$2:$K$17)))</f>
        <v/>
      </c>
      <c r="G164" s="59">
        <f>_xlfn.IFS(F164+D164&lt;0,0,F164+D164&gt;5500,5500,TRUE,F164+D164)</f>
        <v/>
      </c>
      <c r="H164" s="40">
        <f>LOOKUP(G164,$D$2:$D$17,$A$2:$A$17)</f>
        <v/>
      </c>
      <c r="I164" s="58">
        <f>IF(C164="W",1+I163,I163)</f>
        <v/>
      </c>
      <c r="J164" s="58">
        <f>IF(C164="L",1+J163,J163)</f>
        <v/>
      </c>
      <c r="K164" s="25">
        <f>I164/(J164+I164)</f>
        <v/>
      </c>
      <c r="L164" s="44">
        <f>IF(F164&gt;0,F164+L163,L163)</f>
        <v/>
      </c>
      <c r="M164" s="23" t="n"/>
      <c r="N164" s="58">
        <f>IF(M164="","",M164-G163)</f>
        <v/>
      </c>
      <c r="O164" s="58" t="n"/>
      <c r="P164" s="27">
        <f>IF(AI164&gt;AI163,$G$22+(7*AI164),"")</f>
        <v/>
      </c>
      <c r="R164" s="58" t="n"/>
      <c r="S164" s="58" t="n"/>
      <c r="T164" s="58" t="n"/>
      <c r="U164" s="58" t="n"/>
      <c r="V164" s="58" t="n"/>
      <c r="W164" s="53" t="n"/>
      <c r="X164" s="57" t="n"/>
      <c r="Y164" s="49">
        <f>_xlfn.IFS(R164 = "","",V164&gt;0,T164/V164,TRUE,T164/1)</f>
        <v/>
      </c>
      <c r="Z164" s="49">
        <f>_xlfn.IFS(R164 = "","",V164&gt;0,(T164+U164)/V164,TRUE,(T164+U164)/1)</f>
        <v/>
      </c>
      <c r="AA164" s="58" t="n"/>
      <c r="AC164" s="35" t="n"/>
      <c r="AD164">
        <f>IF(G164&gt;=2100,0,IF(C164="G",1,0))</f>
        <v/>
      </c>
      <c r="AE164">
        <f>IF(G164&gt;=5500,0,IF(C164="G",1,0))</f>
        <v/>
      </c>
      <c r="AF164">
        <f>IF(G164&gt;=2100,1,0)</f>
        <v/>
      </c>
      <c r="AG164">
        <f>IF(G164&gt;=5500,1,0)</f>
        <v/>
      </c>
      <c r="AH164">
        <f>IF(C164="G",0,AH163+1)</f>
        <v/>
      </c>
      <c r="AI164">
        <f>IF(C164="G",AI163+1,AI163)</f>
        <v/>
      </c>
      <c r="AJ164">
        <f>IF(AJ163="&gt;1000",IF(AF164&gt;0,IF(A164&lt;&gt;"",A164,A163),"&gt;1000"),AJ163)</f>
        <v/>
      </c>
      <c r="AK164">
        <f>IF(AK163="&gt;1000",IF(AG164&gt;0,IF(A164&lt;&gt;"",A164,A163),"&gt;1000"),AK163)</f>
        <v/>
      </c>
      <c r="AL164">
        <f>IF(AL163="&gt;1000",IF(L164&gt;=3500,IF(A164&lt;&gt;"",A164,A163),"&gt;1000"),AL163)</f>
        <v/>
      </c>
    </row>
    <row r="165">
      <c r="A165" s="59">
        <f>IF(B165="","",COUNT($B$32:B165))</f>
        <v/>
      </c>
      <c r="B165" s="58">
        <f>IF(C165&lt;&gt;"G",SUM(B164,1),"")</f>
        <v/>
      </c>
      <c r="C165" s="24">
        <f>IF(O165="",IF(AH164&gt;=$E$22,"G",IF(RAND()&lt;$F$22,"W","L")),O165)</f>
        <v/>
      </c>
      <c r="D165" s="58">
        <f>IF(M165="",IF(G164&lt;5500,G164,5500),M165)</f>
        <v/>
      </c>
      <c r="E165" s="58">
        <f>_xlfn.IFS(C164="W",E164+1,C164="L",0,C164="G",E164)</f>
        <v/>
      </c>
      <c r="F165" s="59">
        <f>_xlfn.IFS(C165="W",_xlfn.IFS(E165=0,LOOKUP(D165,$D$2:$D$17,$F$2:$F$17),E165=1,LOOKUP(D165,$D$2:$D$17,$G$2:$G$17),E165=2,LOOKUP(D165,$D$2:$D$17,$H$2:$H$17),E165=3,LOOKUP(D165,$D$2:$D$17,$I$2:$I$17),E165&gt;=4,LOOKUP(D165,$D$2:$D$17,$J$2:$J$17)),C165="L",LOOKUP(D165,$D$2:$D$17,$E$2:$E$17),C165="G",IF(OR(B164&lt;3,B164=""),0,LOOKUP(D165,$D$2:$D$17,$K$2:$K$17)))</f>
        <v/>
      </c>
      <c r="G165" s="59">
        <f>_xlfn.IFS(F165+D165&lt;0,0,F165+D165&gt;5500,5500,TRUE,F165+D165)</f>
        <v/>
      </c>
      <c r="H165" s="40">
        <f>LOOKUP(G165,$D$2:$D$17,$A$2:$A$17)</f>
        <v/>
      </c>
      <c r="I165" s="58">
        <f>IF(C165="W",1+I164,I164)</f>
        <v/>
      </c>
      <c r="J165" s="58">
        <f>IF(C165="L",1+J164,J164)</f>
        <v/>
      </c>
      <c r="K165" s="25">
        <f>I165/(J165+I165)</f>
        <v/>
      </c>
      <c r="L165" s="44">
        <f>IF(F165&gt;0,F165+L164,L164)</f>
        <v/>
      </c>
      <c r="M165" s="23" t="n"/>
      <c r="N165" s="58">
        <f>IF(M165="","",M165-G164)</f>
        <v/>
      </c>
      <c r="O165" s="58" t="n"/>
      <c r="P165" s="27">
        <f>IF(AI165&gt;AI164,$G$22+(7*AI165),"")</f>
        <v/>
      </c>
      <c r="R165" s="58" t="n"/>
      <c r="S165" s="58" t="n"/>
      <c r="T165" s="58" t="n"/>
      <c r="U165" s="58" t="n"/>
      <c r="V165" s="58" t="n"/>
      <c r="W165" s="53" t="n"/>
      <c r="X165" s="57" t="n"/>
      <c r="Y165" s="49">
        <f>_xlfn.IFS(R165 = "","",V165&gt;0,T165/V165,TRUE,T165/1)</f>
        <v/>
      </c>
      <c r="Z165" s="49">
        <f>_xlfn.IFS(R165 = "","",V165&gt;0,(T165+U165)/V165,TRUE,(T165+U165)/1)</f>
        <v/>
      </c>
      <c r="AA165" s="58" t="n"/>
      <c r="AC165" s="35" t="n"/>
      <c r="AD165">
        <f>IF(G165&gt;=2100,0,IF(C165="G",1,0))</f>
        <v/>
      </c>
      <c r="AE165">
        <f>IF(G165&gt;=5500,0,IF(C165="G",1,0))</f>
        <v/>
      </c>
      <c r="AF165">
        <f>IF(G165&gt;=2100,1,0)</f>
        <v/>
      </c>
      <c r="AG165">
        <f>IF(G165&gt;=5500,1,0)</f>
        <v/>
      </c>
      <c r="AH165">
        <f>IF(C165="G",0,AH164+1)</f>
        <v/>
      </c>
      <c r="AI165">
        <f>IF(C165="G",AI164+1,AI164)</f>
        <v/>
      </c>
      <c r="AJ165">
        <f>IF(AJ164="&gt;1000",IF(AF165&gt;0,IF(A165&lt;&gt;"",A165,A164),"&gt;1000"),AJ164)</f>
        <v/>
      </c>
      <c r="AK165">
        <f>IF(AK164="&gt;1000",IF(AG165&gt;0,IF(A165&lt;&gt;"",A165,A164),"&gt;1000"),AK164)</f>
        <v/>
      </c>
      <c r="AL165">
        <f>IF(AL164="&gt;1000",IF(L165&gt;=3500,IF(A165&lt;&gt;"",A165,A164),"&gt;1000"),AL164)</f>
        <v/>
      </c>
    </row>
    <row r="166">
      <c r="A166" s="59">
        <f>IF(B166="","",COUNT($B$32:B166))</f>
        <v/>
      </c>
      <c r="B166" s="58">
        <f>IF(C166&lt;&gt;"G",SUM(B165,1),"")</f>
        <v/>
      </c>
      <c r="C166" s="24">
        <f>IF(O166="",IF(AH165&gt;=$E$22,"G",IF(RAND()&lt;$F$22,"W","L")),O166)</f>
        <v/>
      </c>
      <c r="D166" s="58">
        <f>IF(M166="",IF(G165&lt;5500,G165,5500),M166)</f>
        <v/>
      </c>
      <c r="E166" s="58">
        <f>_xlfn.IFS(C165="W",E165+1,C165="L",0,C165="G",E165)</f>
        <v/>
      </c>
      <c r="F166" s="59">
        <f>_xlfn.IFS(C166="W",_xlfn.IFS(E166=0,LOOKUP(D166,$D$2:$D$17,$F$2:$F$17),E166=1,LOOKUP(D166,$D$2:$D$17,$G$2:$G$17),E166=2,LOOKUP(D166,$D$2:$D$17,$H$2:$H$17),E166=3,LOOKUP(D166,$D$2:$D$17,$I$2:$I$17),E166&gt;=4,LOOKUP(D166,$D$2:$D$17,$J$2:$J$17)),C166="L",LOOKUP(D166,$D$2:$D$17,$E$2:$E$17),C166="G",IF(OR(B165&lt;3,B165=""),0,LOOKUP(D166,$D$2:$D$17,$K$2:$K$17)))</f>
        <v/>
      </c>
      <c r="G166" s="59">
        <f>_xlfn.IFS(F166+D166&lt;0,0,F166+D166&gt;5500,5500,TRUE,F166+D166)</f>
        <v/>
      </c>
      <c r="H166" s="40">
        <f>LOOKUP(G166,$D$2:$D$17,$A$2:$A$17)</f>
        <v/>
      </c>
      <c r="I166" s="58">
        <f>IF(C166="W",1+I165,I165)</f>
        <v/>
      </c>
      <c r="J166" s="58">
        <f>IF(C166="L",1+J165,J165)</f>
        <v/>
      </c>
      <c r="K166" s="25">
        <f>I166/(J166+I166)</f>
        <v/>
      </c>
      <c r="L166" s="44">
        <f>IF(F166&gt;0,F166+L165,L165)</f>
        <v/>
      </c>
      <c r="M166" s="23" t="n"/>
      <c r="N166" s="58">
        <f>IF(M166="","",M166-G165)</f>
        <v/>
      </c>
      <c r="O166" s="58" t="n"/>
      <c r="P166" s="27">
        <f>IF(AI166&gt;AI165,$G$22+(7*AI166),"")</f>
        <v/>
      </c>
      <c r="R166" s="58" t="n"/>
      <c r="S166" s="58" t="n"/>
      <c r="T166" s="58" t="n"/>
      <c r="U166" s="58" t="n"/>
      <c r="V166" s="58" t="n"/>
      <c r="W166" s="53" t="n"/>
      <c r="X166" s="57" t="n"/>
      <c r="Y166" s="49">
        <f>_xlfn.IFS(R166 = "","",V166&gt;0,T166/V166,TRUE,T166/1)</f>
        <v/>
      </c>
      <c r="Z166" s="49">
        <f>_xlfn.IFS(R166 = "","",V166&gt;0,(T166+U166)/V166,TRUE,(T166+U166)/1)</f>
        <v/>
      </c>
      <c r="AA166" s="58" t="n"/>
      <c r="AC166" s="35" t="n"/>
      <c r="AD166">
        <f>IF(G166&gt;=2100,0,IF(C166="G",1,0))</f>
        <v/>
      </c>
      <c r="AE166">
        <f>IF(G166&gt;=5500,0,IF(C166="G",1,0))</f>
        <v/>
      </c>
      <c r="AF166">
        <f>IF(G166&gt;=2100,1,0)</f>
        <v/>
      </c>
      <c r="AG166">
        <f>IF(G166&gt;=5500,1,0)</f>
        <v/>
      </c>
      <c r="AH166">
        <f>IF(C166="G",0,AH165+1)</f>
        <v/>
      </c>
      <c r="AI166">
        <f>IF(C166="G",AI165+1,AI165)</f>
        <v/>
      </c>
      <c r="AJ166">
        <f>IF(AJ165="&gt;1000",IF(AF166&gt;0,IF(A166&lt;&gt;"",A166,A165),"&gt;1000"),AJ165)</f>
        <v/>
      </c>
      <c r="AK166">
        <f>IF(AK165="&gt;1000",IF(AG166&gt;0,IF(A166&lt;&gt;"",A166,A165),"&gt;1000"),AK165)</f>
        <v/>
      </c>
      <c r="AL166">
        <f>IF(AL165="&gt;1000",IF(L166&gt;=3500,IF(A166&lt;&gt;"",A166,A165),"&gt;1000"),AL165)</f>
        <v/>
      </c>
    </row>
    <row r="167">
      <c r="A167" s="59">
        <f>IF(B167="","",COUNT($B$32:B167))</f>
        <v/>
      </c>
      <c r="B167" s="58">
        <f>IF(C167&lt;&gt;"G",SUM(B166,1),"")</f>
        <v/>
      </c>
      <c r="C167" s="24">
        <f>IF(O167="",IF(AH166&gt;=$E$22,"G",IF(RAND()&lt;$F$22,"W","L")),O167)</f>
        <v/>
      </c>
      <c r="D167" s="58">
        <f>IF(M167="",IF(G166&lt;5500,G166,5500),M167)</f>
        <v/>
      </c>
      <c r="E167" s="58">
        <f>_xlfn.IFS(C166="W",E166+1,C166="L",0,C166="G",E166)</f>
        <v/>
      </c>
      <c r="F167" s="59">
        <f>_xlfn.IFS(C167="W",_xlfn.IFS(E167=0,LOOKUP(D167,$D$2:$D$17,$F$2:$F$17),E167=1,LOOKUP(D167,$D$2:$D$17,$G$2:$G$17),E167=2,LOOKUP(D167,$D$2:$D$17,$H$2:$H$17),E167=3,LOOKUP(D167,$D$2:$D$17,$I$2:$I$17),E167&gt;=4,LOOKUP(D167,$D$2:$D$17,$J$2:$J$17)),C167="L",LOOKUP(D167,$D$2:$D$17,$E$2:$E$17),C167="G",IF(OR(B166&lt;3,B166=""),0,LOOKUP(D167,$D$2:$D$17,$K$2:$K$17)))</f>
        <v/>
      </c>
      <c r="G167" s="59">
        <f>_xlfn.IFS(F167+D167&lt;0,0,F167+D167&gt;5500,5500,TRUE,F167+D167)</f>
        <v/>
      </c>
      <c r="H167" s="40">
        <f>LOOKUP(G167,$D$2:$D$17,$A$2:$A$17)</f>
        <v/>
      </c>
      <c r="I167" s="58">
        <f>IF(C167="W",1+I166,I166)</f>
        <v/>
      </c>
      <c r="J167" s="58">
        <f>IF(C167="L",1+J166,J166)</f>
        <v/>
      </c>
      <c r="K167" s="25">
        <f>I167/(J167+I167)</f>
        <v/>
      </c>
      <c r="L167" s="44">
        <f>IF(F167&gt;0,F167+L166,L166)</f>
        <v/>
      </c>
      <c r="M167" s="23" t="n"/>
      <c r="N167" s="58">
        <f>IF(M167="","",M167-G166)</f>
        <v/>
      </c>
      <c r="O167" s="58" t="n"/>
      <c r="P167" s="27">
        <f>IF(AI167&gt;AI166,$G$22+(7*AI167),"")</f>
        <v/>
      </c>
      <c r="R167" s="58" t="n"/>
      <c r="S167" s="58" t="n"/>
      <c r="T167" s="58" t="n"/>
      <c r="U167" s="58" t="n"/>
      <c r="V167" s="58" t="n"/>
      <c r="W167" s="53" t="n"/>
      <c r="X167" s="57" t="n"/>
      <c r="Y167" s="49">
        <f>_xlfn.IFS(R167 = "","",V167&gt;0,T167/V167,TRUE,T167/1)</f>
        <v/>
      </c>
      <c r="Z167" s="49">
        <f>_xlfn.IFS(R167 = "","",V167&gt;0,(T167+U167)/V167,TRUE,(T167+U167)/1)</f>
        <v/>
      </c>
      <c r="AA167" s="58" t="n"/>
      <c r="AC167" s="35" t="n"/>
      <c r="AD167">
        <f>IF(G167&gt;=2100,0,IF(C167="G",1,0))</f>
        <v/>
      </c>
      <c r="AE167">
        <f>IF(G167&gt;=5500,0,IF(C167="G",1,0))</f>
        <v/>
      </c>
      <c r="AF167">
        <f>IF(G167&gt;=2100,1,0)</f>
        <v/>
      </c>
      <c r="AG167">
        <f>IF(G167&gt;=5500,1,0)</f>
        <v/>
      </c>
      <c r="AH167">
        <f>IF(C167="G",0,AH166+1)</f>
        <v/>
      </c>
      <c r="AI167">
        <f>IF(C167="G",AI166+1,AI166)</f>
        <v/>
      </c>
      <c r="AJ167">
        <f>IF(AJ166="&gt;1000",IF(AF167&gt;0,IF(A167&lt;&gt;"",A167,A166),"&gt;1000"),AJ166)</f>
        <v/>
      </c>
      <c r="AK167">
        <f>IF(AK166="&gt;1000",IF(AG167&gt;0,IF(A167&lt;&gt;"",A167,A166),"&gt;1000"),AK166)</f>
        <v/>
      </c>
      <c r="AL167">
        <f>IF(AL166="&gt;1000",IF(L167&gt;=3500,IF(A167&lt;&gt;"",A167,A166),"&gt;1000"),AL166)</f>
        <v/>
      </c>
    </row>
    <row r="168">
      <c r="A168" s="59">
        <f>IF(B168="","",COUNT($B$32:B168))</f>
        <v/>
      </c>
      <c r="B168" s="58">
        <f>IF(C168&lt;&gt;"G",SUM(B167,1),"")</f>
        <v/>
      </c>
      <c r="C168" s="24">
        <f>IF(O168="",IF(AH167&gt;=$E$22,"G",IF(RAND()&lt;$F$22,"W","L")),O168)</f>
        <v/>
      </c>
      <c r="D168" s="58">
        <f>IF(M168="",IF(G167&lt;5500,G167,5500),M168)</f>
        <v/>
      </c>
      <c r="E168" s="58">
        <f>_xlfn.IFS(C167="W",E167+1,C167="L",0,C167="G",E167)</f>
        <v/>
      </c>
      <c r="F168" s="59">
        <f>_xlfn.IFS(C168="W",_xlfn.IFS(E168=0,LOOKUP(D168,$D$2:$D$17,$F$2:$F$17),E168=1,LOOKUP(D168,$D$2:$D$17,$G$2:$G$17),E168=2,LOOKUP(D168,$D$2:$D$17,$H$2:$H$17),E168=3,LOOKUP(D168,$D$2:$D$17,$I$2:$I$17),E168&gt;=4,LOOKUP(D168,$D$2:$D$17,$J$2:$J$17)),C168="L",LOOKUP(D168,$D$2:$D$17,$E$2:$E$17),C168="G",IF(OR(B167&lt;3,B167=""),0,LOOKUP(D168,$D$2:$D$17,$K$2:$K$17)))</f>
        <v/>
      </c>
      <c r="G168" s="59">
        <f>_xlfn.IFS(F168+D168&lt;0,0,F168+D168&gt;5500,5500,TRUE,F168+D168)</f>
        <v/>
      </c>
      <c r="H168" s="40">
        <f>LOOKUP(G168,$D$2:$D$17,$A$2:$A$17)</f>
        <v/>
      </c>
      <c r="I168" s="58">
        <f>IF(C168="W",1+I167,I167)</f>
        <v/>
      </c>
      <c r="J168" s="58">
        <f>IF(C168="L",1+J167,J167)</f>
        <v/>
      </c>
      <c r="K168" s="25">
        <f>I168/(J168+I168)</f>
        <v/>
      </c>
      <c r="L168" s="44">
        <f>IF(F168&gt;0,F168+L167,L167)</f>
        <v/>
      </c>
      <c r="M168" s="23" t="n"/>
      <c r="N168" s="58">
        <f>IF(M168="","",M168-G167)</f>
        <v/>
      </c>
      <c r="O168" s="58" t="n"/>
      <c r="P168" s="27">
        <f>IF(AI168&gt;AI167,$G$22+(7*AI168),"")</f>
        <v/>
      </c>
      <c r="R168" s="58" t="n"/>
      <c r="S168" s="58" t="n"/>
      <c r="T168" s="58" t="n"/>
      <c r="U168" s="58" t="n"/>
      <c r="V168" s="58" t="n"/>
      <c r="W168" s="53" t="n"/>
      <c r="X168" s="57" t="n"/>
      <c r="Y168" s="49">
        <f>_xlfn.IFS(R168 = "","",V168&gt;0,T168/V168,TRUE,T168/1)</f>
        <v/>
      </c>
      <c r="Z168" s="49">
        <f>_xlfn.IFS(R168 = "","",V168&gt;0,(T168+U168)/V168,TRUE,(T168+U168)/1)</f>
        <v/>
      </c>
      <c r="AA168" s="58" t="n"/>
      <c r="AC168" s="35" t="n"/>
      <c r="AD168">
        <f>IF(G168&gt;=2100,0,IF(C168="G",1,0))</f>
        <v/>
      </c>
      <c r="AE168">
        <f>IF(G168&gt;=5500,0,IF(C168="G",1,0))</f>
        <v/>
      </c>
      <c r="AF168">
        <f>IF(G168&gt;=2100,1,0)</f>
        <v/>
      </c>
      <c r="AG168">
        <f>IF(G168&gt;=5500,1,0)</f>
        <v/>
      </c>
      <c r="AH168">
        <f>IF(C168="G",0,AH167+1)</f>
        <v/>
      </c>
      <c r="AI168">
        <f>IF(C168="G",AI167+1,AI167)</f>
        <v/>
      </c>
      <c r="AJ168">
        <f>IF(AJ167="&gt;1000",IF(AF168&gt;0,IF(A168&lt;&gt;"",A168,A167),"&gt;1000"),AJ167)</f>
        <v/>
      </c>
      <c r="AK168">
        <f>IF(AK167="&gt;1000",IF(AG168&gt;0,IF(A168&lt;&gt;"",A168,A167),"&gt;1000"),AK167)</f>
        <v/>
      </c>
      <c r="AL168">
        <f>IF(AL167="&gt;1000",IF(L168&gt;=3500,IF(A168&lt;&gt;"",A168,A167),"&gt;1000"),AL167)</f>
        <v/>
      </c>
    </row>
    <row r="169">
      <c r="A169" s="59">
        <f>IF(B169="","",COUNT($B$32:B169))</f>
        <v/>
      </c>
      <c r="B169" s="58">
        <f>IF(C169&lt;&gt;"G",SUM(B168,1),"")</f>
        <v/>
      </c>
      <c r="C169" s="24">
        <f>IF(O169="",IF(AH168&gt;=$E$22,"G",IF(RAND()&lt;$F$22,"W","L")),O169)</f>
        <v/>
      </c>
      <c r="D169" s="58">
        <f>IF(M169="",IF(G168&lt;5500,G168,5500),M169)</f>
        <v/>
      </c>
      <c r="E169" s="58">
        <f>_xlfn.IFS(C168="W",E168+1,C168="L",0,C168="G",E168)</f>
        <v/>
      </c>
      <c r="F169" s="59">
        <f>_xlfn.IFS(C169="W",_xlfn.IFS(E169=0,LOOKUP(D169,$D$2:$D$17,$F$2:$F$17),E169=1,LOOKUP(D169,$D$2:$D$17,$G$2:$G$17),E169=2,LOOKUP(D169,$D$2:$D$17,$H$2:$H$17),E169=3,LOOKUP(D169,$D$2:$D$17,$I$2:$I$17),E169&gt;=4,LOOKUP(D169,$D$2:$D$17,$J$2:$J$17)),C169="L",LOOKUP(D169,$D$2:$D$17,$E$2:$E$17),C169="G",IF(OR(B168&lt;3,B168=""),0,LOOKUP(D169,$D$2:$D$17,$K$2:$K$17)))</f>
        <v/>
      </c>
      <c r="G169" s="59">
        <f>_xlfn.IFS(F169+D169&lt;0,0,F169+D169&gt;5500,5500,TRUE,F169+D169)</f>
        <v/>
      </c>
      <c r="H169" s="40">
        <f>LOOKUP(G169,$D$2:$D$17,$A$2:$A$17)</f>
        <v/>
      </c>
      <c r="I169" s="58">
        <f>IF(C169="W",1+I168,I168)</f>
        <v/>
      </c>
      <c r="J169" s="58">
        <f>IF(C169="L",1+J168,J168)</f>
        <v/>
      </c>
      <c r="K169" s="25">
        <f>I169/(J169+I169)</f>
        <v/>
      </c>
      <c r="L169" s="44">
        <f>IF(F169&gt;0,F169+L168,L168)</f>
        <v/>
      </c>
      <c r="M169" s="23" t="n"/>
      <c r="N169" s="58">
        <f>IF(M169="","",M169-G168)</f>
        <v/>
      </c>
      <c r="O169" s="58" t="n"/>
      <c r="P169" s="27">
        <f>IF(AI169&gt;AI168,$G$22+(7*AI169),"")</f>
        <v/>
      </c>
      <c r="R169" s="58" t="n"/>
      <c r="S169" s="58" t="n"/>
      <c r="T169" s="58" t="n"/>
      <c r="U169" s="58" t="n"/>
      <c r="V169" s="58" t="n"/>
      <c r="W169" s="58" t="n"/>
      <c r="X169" s="57" t="n"/>
      <c r="Y169" s="49">
        <f>_xlfn.IFS(R169 = "","",V169&gt;0,T169/V169,TRUE,T169/1)</f>
        <v/>
      </c>
      <c r="Z169" s="49">
        <f>_xlfn.IFS(R169 = "","",V169&gt;0,(T169+U169)/V169,TRUE,(T169+U169)/1)</f>
        <v/>
      </c>
      <c r="AA169" s="58" t="n"/>
      <c r="AC169" s="35" t="n"/>
      <c r="AD169">
        <f>IF(G169&gt;=2100,0,IF(C169="G",1,0))</f>
        <v/>
      </c>
      <c r="AE169">
        <f>IF(G169&gt;=5500,0,IF(C169="G",1,0))</f>
        <v/>
      </c>
      <c r="AF169">
        <f>IF(G169&gt;=2100,1,0)</f>
        <v/>
      </c>
      <c r="AG169">
        <f>IF(G169&gt;=5500,1,0)</f>
        <v/>
      </c>
      <c r="AH169">
        <f>IF(C169="G",0,AH168+1)</f>
        <v/>
      </c>
      <c r="AI169">
        <f>IF(C169="G",AI168+1,AI168)</f>
        <v/>
      </c>
      <c r="AJ169">
        <f>IF(AJ168="&gt;1000",IF(AF169&gt;0,IF(A169&lt;&gt;"",A169,A168),"&gt;1000"),AJ168)</f>
        <v/>
      </c>
      <c r="AK169">
        <f>IF(AK168="&gt;1000",IF(AG169&gt;0,IF(A169&lt;&gt;"",A169,A168),"&gt;1000"),AK168)</f>
        <v/>
      </c>
      <c r="AL169">
        <f>IF(AL168="&gt;1000",IF(L169&gt;=3500,IF(A169&lt;&gt;"",A169,A168),"&gt;1000"),AL168)</f>
        <v/>
      </c>
    </row>
    <row r="170">
      <c r="A170" s="59">
        <f>IF(B170="","",COUNT($B$32:B170))</f>
        <v/>
      </c>
      <c r="B170" s="58">
        <f>IF(C170&lt;&gt;"G",SUM(B169,1),"")</f>
        <v/>
      </c>
      <c r="C170" s="24">
        <f>IF(O170="",IF(AH169&gt;=$E$22,"G",IF(RAND()&lt;$F$22,"W","L")),O170)</f>
        <v/>
      </c>
      <c r="D170" s="58">
        <f>IF(M170="",IF(G169&lt;5500,G169,5500),M170)</f>
        <v/>
      </c>
      <c r="E170" s="58">
        <f>_xlfn.IFS(C169="W",E169+1,C169="L",0,C169="G",E169)</f>
        <v/>
      </c>
      <c r="F170" s="59">
        <f>_xlfn.IFS(C170="W",_xlfn.IFS(E170=0,LOOKUP(D170,$D$2:$D$17,$F$2:$F$17),E170=1,LOOKUP(D170,$D$2:$D$17,$G$2:$G$17),E170=2,LOOKUP(D170,$D$2:$D$17,$H$2:$H$17),E170=3,LOOKUP(D170,$D$2:$D$17,$I$2:$I$17),E170&gt;=4,LOOKUP(D170,$D$2:$D$17,$J$2:$J$17)),C170="L",LOOKUP(D170,$D$2:$D$17,$E$2:$E$17),C170="G",IF(OR(B169&lt;3,B169=""),0,LOOKUP(D170,$D$2:$D$17,$K$2:$K$17)))</f>
        <v/>
      </c>
      <c r="G170" s="59">
        <f>_xlfn.IFS(F170+D170&lt;0,0,F170+D170&gt;5500,5500,TRUE,F170+D170)</f>
        <v/>
      </c>
      <c r="H170" s="40">
        <f>LOOKUP(G170,$D$2:$D$17,$A$2:$A$17)</f>
        <v/>
      </c>
      <c r="I170" s="58">
        <f>IF(C170="W",1+I169,I169)</f>
        <v/>
      </c>
      <c r="J170" s="58">
        <f>IF(C170="L",1+J169,J169)</f>
        <v/>
      </c>
      <c r="K170" s="25">
        <f>I170/(J170+I170)</f>
        <v/>
      </c>
      <c r="L170" s="44">
        <f>IF(F170&gt;0,F170+L169,L169)</f>
        <v/>
      </c>
      <c r="M170" s="23" t="n"/>
      <c r="N170" s="58">
        <f>IF(M170="","",M170-G169)</f>
        <v/>
      </c>
      <c r="O170" s="58" t="n"/>
      <c r="P170" s="27">
        <f>IF(AI170&gt;AI169,$G$22+(7*AI170),"")</f>
        <v/>
      </c>
      <c r="R170" s="58" t="n"/>
      <c r="S170" s="58" t="n"/>
      <c r="T170" s="58" t="n"/>
      <c r="U170" s="58" t="n"/>
      <c r="V170" s="58" t="n"/>
      <c r="W170" s="58" t="n"/>
      <c r="X170" s="57" t="n"/>
      <c r="Y170" s="49">
        <f>_xlfn.IFS(R170 = "","",V170&gt;0,T170/V170,TRUE,T170/1)</f>
        <v/>
      </c>
      <c r="Z170" s="49">
        <f>_xlfn.IFS(R170 = "","",V170&gt;0,(T170+U170)/V170,TRUE,(T170+U170)/1)</f>
        <v/>
      </c>
      <c r="AA170" s="58" t="n"/>
      <c r="AC170" s="35" t="n"/>
      <c r="AD170">
        <f>IF(G170&gt;=2100,0,IF(C170="G",1,0))</f>
        <v/>
      </c>
      <c r="AE170">
        <f>IF(G170&gt;=5500,0,IF(C170="G",1,0))</f>
        <v/>
      </c>
      <c r="AF170">
        <f>IF(G170&gt;=2100,1,0)</f>
        <v/>
      </c>
      <c r="AG170">
        <f>IF(G170&gt;=5500,1,0)</f>
        <v/>
      </c>
      <c r="AH170">
        <f>IF(C170="G",0,AH169+1)</f>
        <v/>
      </c>
      <c r="AI170">
        <f>IF(C170="G",AI169+1,AI169)</f>
        <v/>
      </c>
      <c r="AJ170">
        <f>IF(AJ169="&gt;1000",IF(AF170&gt;0,IF(A170&lt;&gt;"",A170,A169),"&gt;1000"),AJ169)</f>
        <v/>
      </c>
      <c r="AK170">
        <f>IF(AK169="&gt;1000",IF(AG170&gt;0,IF(A170&lt;&gt;"",A170,A169),"&gt;1000"),AK169)</f>
        <v/>
      </c>
      <c r="AL170">
        <f>IF(AL169="&gt;1000",IF(L170&gt;=3500,IF(A170&lt;&gt;"",A170,A169),"&gt;1000"),AL169)</f>
        <v/>
      </c>
    </row>
    <row r="171">
      <c r="A171" s="59">
        <f>IF(B171="","",COUNT($B$32:B171))</f>
        <v/>
      </c>
      <c r="B171" s="58">
        <f>IF(C171&lt;&gt;"G",SUM(B170,1),"")</f>
        <v/>
      </c>
      <c r="C171" s="24">
        <f>IF(O171="",IF(AH170&gt;=$E$22,"G",IF(RAND()&lt;$F$22,"W","L")),O171)</f>
        <v/>
      </c>
      <c r="D171" s="58">
        <f>IF(M171="",IF(G170&lt;5500,G170,5500),M171)</f>
        <v/>
      </c>
      <c r="E171" s="58">
        <f>_xlfn.IFS(C170="W",E170+1,C170="L",0,C170="G",E170)</f>
        <v/>
      </c>
      <c r="F171" s="59">
        <f>_xlfn.IFS(C171="W",_xlfn.IFS(E171=0,LOOKUP(D171,$D$2:$D$17,$F$2:$F$17),E171=1,LOOKUP(D171,$D$2:$D$17,$G$2:$G$17),E171=2,LOOKUP(D171,$D$2:$D$17,$H$2:$H$17),E171=3,LOOKUP(D171,$D$2:$D$17,$I$2:$I$17),E171&gt;=4,LOOKUP(D171,$D$2:$D$17,$J$2:$J$17)),C171="L",LOOKUP(D171,$D$2:$D$17,$E$2:$E$17),C171="G",IF(OR(B170&lt;3,B170=""),0,LOOKUP(D171,$D$2:$D$17,$K$2:$K$17)))</f>
        <v/>
      </c>
      <c r="G171" s="59">
        <f>_xlfn.IFS(F171+D171&lt;0,0,F171+D171&gt;5500,5500,TRUE,F171+D171)</f>
        <v/>
      </c>
      <c r="H171" s="40">
        <f>LOOKUP(G171,$D$2:$D$17,$A$2:$A$17)</f>
        <v/>
      </c>
      <c r="I171" s="58">
        <f>IF(C171="W",1+I170,I170)</f>
        <v/>
      </c>
      <c r="J171" s="58">
        <f>IF(C171="L",1+J170,J170)</f>
        <v/>
      </c>
      <c r="K171" s="25">
        <f>I171/(J171+I171)</f>
        <v/>
      </c>
      <c r="L171" s="44">
        <f>IF(F171&gt;0,F171+L170,L170)</f>
        <v/>
      </c>
      <c r="M171" s="23" t="n"/>
      <c r="N171" s="58">
        <f>IF(M171="","",M171-G170)</f>
        <v/>
      </c>
      <c r="O171" s="58" t="n"/>
      <c r="P171" s="27">
        <f>IF(AI171&gt;AI170,$G$22+(7*AI171),"")</f>
        <v/>
      </c>
      <c r="R171" s="58" t="n"/>
      <c r="S171" s="58" t="n"/>
      <c r="T171" s="58" t="n"/>
      <c r="U171" s="58" t="n"/>
      <c r="V171" s="58" t="n"/>
      <c r="W171" s="58" t="n"/>
      <c r="X171" s="57" t="n"/>
      <c r="Y171" s="49">
        <f>_xlfn.IFS(R171 = "","",V171&gt;0,T171/V171,TRUE,T171/1)</f>
        <v/>
      </c>
      <c r="Z171" s="49">
        <f>_xlfn.IFS(R171 = "","",V171&gt;0,(T171+U171)/V171,TRUE,(T171+U171)/1)</f>
        <v/>
      </c>
      <c r="AA171" s="58" t="n"/>
      <c r="AC171" s="35" t="n"/>
      <c r="AD171">
        <f>IF(G171&gt;=2100,0,IF(C171="G",1,0))</f>
        <v/>
      </c>
      <c r="AE171">
        <f>IF(G171&gt;=5500,0,IF(C171="G",1,0))</f>
        <v/>
      </c>
      <c r="AF171">
        <f>IF(G171&gt;=2100,1,0)</f>
        <v/>
      </c>
      <c r="AG171">
        <f>IF(G171&gt;=5500,1,0)</f>
        <v/>
      </c>
      <c r="AH171">
        <f>IF(C171="G",0,AH170+1)</f>
        <v/>
      </c>
      <c r="AI171">
        <f>IF(C171="G",AI170+1,AI170)</f>
        <v/>
      </c>
      <c r="AJ171">
        <f>IF(AJ170="&gt;1000",IF(AF171&gt;0,IF(A171&lt;&gt;"",A171,A170),"&gt;1000"),AJ170)</f>
        <v/>
      </c>
      <c r="AK171">
        <f>IF(AK170="&gt;1000",IF(AG171&gt;0,IF(A171&lt;&gt;"",A171,A170),"&gt;1000"),AK170)</f>
        <v/>
      </c>
      <c r="AL171">
        <f>IF(AL170="&gt;1000",IF(L171&gt;=3500,IF(A171&lt;&gt;"",A171,A170),"&gt;1000"),AL170)</f>
        <v/>
      </c>
    </row>
    <row r="172">
      <c r="A172" s="59">
        <f>IF(B172="","",COUNT($B$32:B172))</f>
        <v/>
      </c>
      <c r="B172" s="58">
        <f>IF(C172&lt;&gt;"G",SUM(B171,1),"")</f>
        <v/>
      </c>
      <c r="C172" s="24">
        <f>IF(O172="",IF(AH171&gt;=$E$22,"G",IF(RAND()&lt;$F$22,"W","L")),O172)</f>
        <v/>
      </c>
      <c r="D172" s="58">
        <f>IF(M172="",IF(G171&lt;5500,G171,5500),M172)</f>
        <v/>
      </c>
      <c r="E172" s="58">
        <f>_xlfn.IFS(C171="W",E171+1,C171="L",0,C171="G",E171)</f>
        <v/>
      </c>
      <c r="F172" s="59">
        <f>_xlfn.IFS(C172="W",_xlfn.IFS(E172=0,LOOKUP(D172,$D$2:$D$17,$F$2:$F$17),E172=1,LOOKUP(D172,$D$2:$D$17,$G$2:$G$17),E172=2,LOOKUP(D172,$D$2:$D$17,$H$2:$H$17),E172=3,LOOKUP(D172,$D$2:$D$17,$I$2:$I$17),E172&gt;=4,LOOKUP(D172,$D$2:$D$17,$J$2:$J$17)),C172="L",LOOKUP(D172,$D$2:$D$17,$E$2:$E$17),C172="G",IF(OR(B171&lt;3,B171=""),0,LOOKUP(D172,$D$2:$D$17,$K$2:$K$17)))</f>
        <v/>
      </c>
      <c r="G172" s="59">
        <f>_xlfn.IFS(F172+D172&lt;0,0,F172+D172&gt;5500,5500,TRUE,F172+D172)</f>
        <v/>
      </c>
      <c r="H172" s="40">
        <f>LOOKUP(G172,$D$2:$D$17,$A$2:$A$17)</f>
        <v/>
      </c>
      <c r="I172" s="58">
        <f>IF(C172="W",1+I171,I171)</f>
        <v/>
      </c>
      <c r="J172" s="58">
        <f>IF(C172="L",1+J171,J171)</f>
        <v/>
      </c>
      <c r="K172" s="25">
        <f>I172/(J172+I172)</f>
        <v/>
      </c>
      <c r="L172" s="44">
        <f>IF(F172&gt;0,F172+L171,L171)</f>
        <v/>
      </c>
      <c r="M172" s="23" t="n"/>
      <c r="N172" s="58">
        <f>IF(M172="","",M172-G171)</f>
        <v/>
      </c>
      <c r="O172" s="58" t="n"/>
      <c r="P172" s="27">
        <f>IF(AI172&gt;AI171,$G$22+(7*AI172),"")</f>
        <v/>
      </c>
      <c r="R172" s="58" t="n"/>
      <c r="S172" s="58" t="n"/>
      <c r="T172" s="58" t="n"/>
      <c r="U172" s="58" t="n"/>
      <c r="V172" s="58" t="n"/>
      <c r="W172" s="58" t="n"/>
      <c r="X172" s="57" t="n"/>
      <c r="Y172" s="49">
        <f>_xlfn.IFS(R172 = "","",V172&gt;0,T172/V172,TRUE,T172/1)</f>
        <v/>
      </c>
      <c r="Z172" s="49">
        <f>_xlfn.IFS(R172 = "","",V172&gt;0,(T172+U172)/V172,TRUE,(T172+U172)/1)</f>
        <v/>
      </c>
      <c r="AA172" s="58" t="n"/>
      <c r="AC172" s="35" t="n"/>
      <c r="AD172">
        <f>IF(G172&gt;=2100,0,IF(C172="G",1,0))</f>
        <v/>
      </c>
      <c r="AE172">
        <f>IF(G172&gt;=5500,0,IF(C172="G",1,0))</f>
        <v/>
      </c>
      <c r="AF172">
        <f>IF(G172&gt;=2100,1,0)</f>
        <v/>
      </c>
      <c r="AG172">
        <f>IF(G172&gt;=5500,1,0)</f>
        <v/>
      </c>
      <c r="AH172">
        <f>IF(C172="G",0,AH171+1)</f>
        <v/>
      </c>
      <c r="AI172">
        <f>IF(C172="G",AI171+1,AI171)</f>
        <v/>
      </c>
      <c r="AJ172">
        <f>IF(AJ171="&gt;1000",IF(AF172&gt;0,IF(A172&lt;&gt;"",A172,A171),"&gt;1000"),AJ171)</f>
        <v/>
      </c>
      <c r="AK172">
        <f>IF(AK171="&gt;1000",IF(AG172&gt;0,IF(A172&lt;&gt;"",A172,A171),"&gt;1000"),AK171)</f>
        <v/>
      </c>
      <c r="AL172">
        <f>IF(AL171="&gt;1000",IF(L172&gt;=3500,IF(A172&lt;&gt;"",A172,A171),"&gt;1000"),AL171)</f>
        <v/>
      </c>
    </row>
    <row r="173">
      <c r="A173" s="59">
        <f>IF(B173="","",COUNT($B$32:B173))</f>
        <v/>
      </c>
      <c r="B173" s="58">
        <f>IF(C173&lt;&gt;"G",SUM(B172,1),"")</f>
        <v/>
      </c>
      <c r="C173" s="24">
        <f>IF(O173="",IF(AH172&gt;=$E$22,"G",IF(RAND()&lt;$F$22,"W","L")),O173)</f>
        <v/>
      </c>
      <c r="D173" s="58">
        <f>IF(M173="",IF(G172&lt;5500,G172,5500),M173)</f>
        <v/>
      </c>
      <c r="E173" s="58">
        <f>_xlfn.IFS(C172="W",E172+1,C172="L",0,C172="G",E172)</f>
        <v/>
      </c>
      <c r="F173" s="59">
        <f>_xlfn.IFS(C173="W",_xlfn.IFS(E173=0,LOOKUP(D173,$D$2:$D$17,$F$2:$F$17),E173=1,LOOKUP(D173,$D$2:$D$17,$G$2:$G$17),E173=2,LOOKUP(D173,$D$2:$D$17,$H$2:$H$17),E173=3,LOOKUP(D173,$D$2:$D$17,$I$2:$I$17),E173&gt;=4,LOOKUP(D173,$D$2:$D$17,$J$2:$J$17)),C173="L",LOOKUP(D173,$D$2:$D$17,$E$2:$E$17),C173="G",IF(OR(B172&lt;3,B172=""),0,LOOKUP(D173,$D$2:$D$17,$K$2:$K$17)))</f>
        <v/>
      </c>
      <c r="G173" s="59">
        <f>_xlfn.IFS(F173+D173&lt;0,0,F173+D173&gt;5500,5500,TRUE,F173+D173)</f>
        <v/>
      </c>
      <c r="H173" s="40">
        <f>LOOKUP(G173,$D$2:$D$17,$A$2:$A$17)</f>
        <v/>
      </c>
      <c r="I173" s="58">
        <f>IF(C173="W",1+I172,I172)</f>
        <v/>
      </c>
      <c r="J173" s="58">
        <f>IF(C173="L",1+J172,J172)</f>
        <v/>
      </c>
      <c r="K173" s="25">
        <f>I173/(J173+I173)</f>
        <v/>
      </c>
      <c r="L173" s="44">
        <f>IF(F173&gt;0,F173+L172,L172)</f>
        <v/>
      </c>
      <c r="M173" s="23" t="n"/>
      <c r="N173" s="58">
        <f>IF(M173="","",M173-G172)</f>
        <v/>
      </c>
      <c r="O173" s="58" t="n"/>
      <c r="P173" s="27">
        <f>IF(AI173&gt;AI172,$G$22+(7*AI173),"")</f>
        <v/>
      </c>
      <c r="R173" s="58" t="n"/>
      <c r="S173" s="58" t="n"/>
      <c r="T173" s="58" t="n"/>
      <c r="U173" s="58" t="n"/>
      <c r="V173" s="58" t="n"/>
      <c r="W173" s="58" t="n"/>
      <c r="X173" s="57" t="n"/>
      <c r="Y173" s="49">
        <f>_xlfn.IFS(R173 = "","",V173&gt;0,T173/V173,TRUE,T173/1)</f>
        <v/>
      </c>
      <c r="Z173" s="49">
        <f>_xlfn.IFS(R173 = "","",V173&gt;0,(T173+U173)/V173,TRUE,(T173+U173)/1)</f>
        <v/>
      </c>
      <c r="AA173" s="58" t="n"/>
      <c r="AC173" s="35" t="n"/>
      <c r="AD173">
        <f>IF(G173&gt;=2100,0,IF(C173="G",1,0))</f>
        <v/>
      </c>
      <c r="AE173">
        <f>IF(G173&gt;=5500,0,IF(C173="G",1,0))</f>
        <v/>
      </c>
      <c r="AF173">
        <f>IF(G173&gt;=2100,1,0)</f>
        <v/>
      </c>
      <c r="AG173">
        <f>IF(G173&gt;=5500,1,0)</f>
        <v/>
      </c>
      <c r="AH173">
        <f>IF(C173="G",0,AH172+1)</f>
        <v/>
      </c>
      <c r="AI173">
        <f>IF(C173="G",AI172+1,AI172)</f>
        <v/>
      </c>
      <c r="AJ173">
        <f>IF(AJ172="&gt;1000",IF(AF173&gt;0,IF(A173&lt;&gt;"",A173,A172),"&gt;1000"),AJ172)</f>
        <v/>
      </c>
      <c r="AK173">
        <f>IF(AK172="&gt;1000",IF(AG173&gt;0,IF(A173&lt;&gt;"",A173,A172),"&gt;1000"),AK172)</f>
        <v/>
      </c>
      <c r="AL173">
        <f>IF(AL172="&gt;1000",IF(L173&gt;=3500,IF(A173&lt;&gt;"",A173,A172),"&gt;1000"),AL172)</f>
        <v/>
      </c>
    </row>
    <row r="174">
      <c r="A174" s="59">
        <f>IF(B174="","",COUNT($B$32:B174))</f>
        <v/>
      </c>
      <c r="B174" s="58">
        <f>IF(C174&lt;&gt;"G",SUM(B173,1),"")</f>
        <v/>
      </c>
      <c r="C174" s="24">
        <f>IF(O174="",IF(AH173&gt;=$E$22,"G",IF(RAND()&lt;$F$22,"W","L")),O174)</f>
        <v/>
      </c>
      <c r="D174" s="58">
        <f>IF(M174="",IF(G173&lt;5500,G173,5500),M174)</f>
        <v/>
      </c>
      <c r="E174" s="58">
        <f>_xlfn.IFS(C173="W",E173+1,C173="L",0,C173="G",E173)</f>
        <v/>
      </c>
      <c r="F174" s="59">
        <f>_xlfn.IFS(C174="W",_xlfn.IFS(E174=0,LOOKUP(D174,$D$2:$D$17,$F$2:$F$17),E174=1,LOOKUP(D174,$D$2:$D$17,$G$2:$G$17),E174=2,LOOKUP(D174,$D$2:$D$17,$H$2:$H$17),E174=3,LOOKUP(D174,$D$2:$D$17,$I$2:$I$17),E174&gt;=4,LOOKUP(D174,$D$2:$D$17,$J$2:$J$17)),C174="L",LOOKUP(D174,$D$2:$D$17,$E$2:$E$17),C174="G",IF(OR(B173&lt;3,B173=""),0,LOOKUP(D174,$D$2:$D$17,$K$2:$K$17)))</f>
        <v/>
      </c>
      <c r="G174" s="59">
        <f>_xlfn.IFS(F174+D174&lt;0,0,F174+D174&gt;5500,5500,TRUE,F174+D174)</f>
        <v/>
      </c>
      <c r="H174" s="40">
        <f>LOOKUP(G174,$D$2:$D$17,$A$2:$A$17)</f>
        <v/>
      </c>
      <c r="I174" s="58">
        <f>IF(C174="W",1+I173,I173)</f>
        <v/>
      </c>
      <c r="J174" s="58">
        <f>IF(C174="L",1+J173,J173)</f>
        <v/>
      </c>
      <c r="K174" s="25">
        <f>I174/(J174+I174)</f>
        <v/>
      </c>
      <c r="L174" s="44">
        <f>IF(F174&gt;0,F174+L173,L173)</f>
        <v/>
      </c>
      <c r="M174" s="23" t="n"/>
      <c r="N174" s="58">
        <f>IF(M174="","",M174-G173)</f>
        <v/>
      </c>
      <c r="O174" s="58" t="n"/>
      <c r="P174" s="27">
        <f>IF(AI174&gt;AI173,$G$22+(7*AI174),"")</f>
        <v/>
      </c>
      <c r="R174" s="58" t="n"/>
      <c r="S174" s="58" t="n"/>
      <c r="T174" s="58" t="n"/>
      <c r="U174" s="58" t="n"/>
      <c r="V174" s="58" t="n"/>
      <c r="W174" s="58" t="n"/>
      <c r="X174" s="57" t="n"/>
      <c r="Y174" s="49">
        <f>_xlfn.IFS(R174 = "","",V174&gt;0,T174/V174,TRUE,T174/1)</f>
        <v/>
      </c>
      <c r="Z174" s="49">
        <f>_xlfn.IFS(R174 = "","",V174&gt;0,(T174+U174)/V174,TRUE,(T174+U174)/1)</f>
        <v/>
      </c>
      <c r="AA174" s="58" t="n"/>
      <c r="AC174" s="35" t="n"/>
      <c r="AD174">
        <f>IF(G174&gt;=2100,0,IF(C174="G",1,0))</f>
        <v/>
      </c>
      <c r="AE174">
        <f>IF(G174&gt;=5500,0,IF(C174="G",1,0))</f>
        <v/>
      </c>
      <c r="AF174">
        <f>IF(G174&gt;=2100,1,0)</f>
        <v/>
      </c>
      <c r="AG174">
        <f>IF(G174&gt;=5500,1,0)</f>
        <v/>
      </c>
      <c r="AH174">
        <f>IF(C174="G",0,AH173+1)</f>
        <v/>
      </c>
      <c r="AI174">
        <f>IF(C174="G",AI173+1,AI173)</f>
        <v/>
      </c>
      <c r="AJ174">
        <f>IF(AJ173="&gt;1000",IF(AF174&gt;0,IF(A174&lt;&gt;"",A174,A173),"&gt;1000"),AJ173)</f>
        <v/>
      </c>
      <c r="AK174">
        <f>IF(AK173="&gt;1000",IF(AG174&gt;0,IF(A174&lt;&gt;"",A174,A173),"&gt;1000"),AK173)</f>
        <v/>
      </c>
      <c r="AL174">
        <f>IF(AL173="&gt;1000",IF(L174&gt;=3500,IF(A174&lt;&gt;"",A174,A173),"&gt;1000"),AL173)</f>
        <v/>
      </c>
    </row>
    <row r="175">
      <c r="A175" s="59">
        <f>IF(B175="","",COUNT($B$32:B175))</f>
        <v/>
      </c>
      <c r="B175" s="58">
        <f>IF(C175&lt;&gt;"G",SUM(B174,1),"")</f>
        <v/>
      </c>
      <c r="C175" s="24">
        <f>IF(O175="",IF(AH174&gt;=$E$22,"G",IF(RAND()&lt;$F$22,"W","L")),O175)</f>
        <v/>
      </c>
      <c r="D175" s="58">
        <f>IF(M175="",IF(G174&lt;5500,G174,5500),M175)</f>
        <v/>
      </c>
      <c r="E175" s="58">
        <f>_xlfn.IFS(C174="W",E174+1,C174="L",0,C174="G",E174)</f>
        <v/>
      </c>
      <c r="F175" s="59">
        <f>_xlfn.IFS(C175="W",_xlfn.IFS(E175=0,LOOKUP(D175,$D$2:$D$17,$F$2:$F$17),E175=1,LOOKUP(D175,$D$2:$D$17,$G$2:$G$17),E175=2,LOOKUP(D175,$D$2:$D$17,$H$2:$H$17),E175=3,LOOKUP(D175,$D$2:$D$17,$I$2:$I$17),E175&gt;=4,LOOKUP(D175,$D$2:$D$17,$J$2:$J$17)),C175="L",LOOKUP(D175,$D$2:$D$17,$E$2:$E$17),C175="G",IF(OR(B174&lt;3,B174=""),0,LOOKUP(D175,$D$2:$D$17,$K$2:$K$17)))</f>
        <v/>
      </c>
      <c r="G175" s="59">
        <f>_xlfn.IFS(F175+D175&lt;0,0,F175+D175&gt;5500,5500,TRUE,F175+D175)</f>
        <v/>
      </c>
      <c r="H175" s="40">
        <f>LOOKUP(G175,$D$2:$D$17,$A$2:$A$17)</f>
        <v/>
      </c>
      <c r="I175" s="58">
        <f>IF(C175="W",1+I174,I174)</f>
        <v/>
      </c>
      <c r="J175" s="58">
        <f>IF(C175="L",1+J174,J174)</f>
        <v/>
      </c>
      <c r="K175" s="25">
        <f>I175/(J175+I175)</f>
        <v/>
      </c>
      <c r="L175" s="44">
        <f>IF(F175&gt;0,F175+L174,L174)</f>
        <v/>
      </c>
      <c r="M175" s="23" t="n"/>
      <c r="N175" s="58">
        <f>IF(M175="","",M175-G174)</f>
        <v/>
      </c>
      <c r="O175" s="58" t="n"/>
      <c r="P175" s="27">
        <f>IF(AI175&gt;AI174,$G$22+(7*AI175),"")</f>
        <v/>
      </c>
      <c r="R175" s="58" t="n"/>
      <c r="S175" s="58" t="n"/>
      <c r="T175" s="58" t="n"/>
      <c r="U175" s="58" t="n"/>
      <c r="V175" s="58" t="n"/>
      <c r="W175" s="58" t="n"/>
      <c r="X175" s="57" t="n"/>
      <c r="Y175" s="49">
        <f>_xlfn.IFS(R175 = "","",V175&gt;0,T175/V175,TRUE,T175/1)</f>
        <v/>
      </c>
      <c r="Z175" s="49">
        <f>_xlfn.IFS(R175 = "","",V175&gt;0,(T175+U175)/V175,TRUE,(T175+U175)/1)</f>
        <v/>
      </c>
      <c r="AA175" s="58" t="n"/>
      <c r="AC175" s="35" t="n"/>
      <c r="AD175">
        <f>IF(G175&gt;=2100,0,IF(C175="G",1,0))</f>
        <v/>
      </c>
      <c r="AE175">
        <f>IF(G175&gt;=5500,0,IF(C175="G",1,0))</f>
        <v/>
      </c>
      <c r="AF175">
        <f>IF(G175&gt;=2100,1,0)</f>
        <v/>
      </c>
      <c r="AG175">
        <f>IF(G175&gt;=5500,1,0)</f>
        <v/>
      </c>
      <c r="AH175">
        <f>IF(C175="G",0,AH174+1)</f>
        <v/>
      </c>
      <c r="AI175">
        <f>IF(C175="G",AI174+1,AI174)</f>
        <v/>
      </c>
      <c r="AJ175">
        <f>IF(AJ174="&gt;1000",IF(AF175&gt;0,IF(A175&lt;&gt;"",A175,A174),"&gt;1000"),AJ174)</f>
        <v/>
      </c>
      <c r="AK175">
        <f>IF(AK174="&gt;1000",IF(AG175&gt;0,IF(A175&lt;&gt;"",A175,A174),"&gt;1000"),AK174)</f>
        <v/>
      </c>
      <c r="AL175">
        <f>IF(AL174="&gt;1000",IF(L175&gt;=3500,IF(A175&lt;&gt;"",A175,A174),"&gt;1000"),AL174)</f>
        <v/>
      </c>
    </row>
    <row r="176">
      <c r="A176" s="59">
        <f>IF(B176="","",COUNT($B$32:B176))</f>
        <v/>
      </c>
      <c r="B176" s="58">
        <f>IF(C176&lt;&gt;"G",SUM(B175,1),"")</f>
        <v/>
      </c>
      <c r="C176" s="24">
        <f>IF(O176="",IF(AH175&gt;=$E$22,"G",IF(RAND()&lt;$F$22,"W","L")),O176)</f>
        <v/>
      </c>
      <c r="D176" s="58">
        <f>IF(M176="",IF(G175&lt;5500,G175,5500),M176)</f>
        <v/>
      </c>
      <c r="E176" s="58">
        <f>_xlfn.IFS(C175="W",E175+1,C175="L",0,C175="G",E175)</f>
        <v/>
      </c>
      <c r="F176" s="59">
        <f>_xlfn.IFS(C176="W",_xlfn.IFS(E176=0,LOOKUP(D176,$D$2:$D$17,$F$2:$F$17),E176=1,LOOKUP(D176,$D$2:$D$17,$G$2:$G$17),E176=2,LOOKUP(D176,$D$2:$D$17,$H$2:$H$17),E176=3,LOOKUP(D176,$D$2:$D$17,$I$2:$I$17),E176&gt;=4,LOOKUP(D176,$D$2:$D$17,$J$2:$J$17)),C176="L",LOOKUP(D176,$D$2:$D$17,$E$2:$E$17),C176="G",IF(OR(B175&lt;3,B175=""),0,LOOKUP(D176,$D$2:$D$17,$K$2:$K$17)))</f>
        <v/>
      </c>
      <c r="G176" s="59">
        <f>_xlfn.IFS(F176+D176&lt;0,0,F176+D176&gt;5500,5500,TRUE,F176+D176)</f>
        <v/>
      </c>
      <c r="H176" s="40">
        <f>LOOKUP(G176,$D$2:$D$17,$A$2:$A$17)</f>
        <v/>
      </c>
      <c r="I176" s="58">
        <f>IF(C176="W",1+I175,I175)</f>
        <v/>
      </c>
      <c r="J176" s="58">
        <f>IF(C176="L",1+J175,J175)</f>
        <v/>
      </c>
      <c r="K176" s="25">
        <f>I176/(J176+I176)</f>
        <v/>
      </c>
      <c r="L176" s="44">
        <f>IF(F176&gt;0,F176+L175,L175)</f>
        <v/>
      </c>
      <c r="M176" s="23" t="n"/>
      <c r="N176" s="58">
        <f>IF(M176="","",M176-G175)</f>
        <v/>
      </c>
      <c r="O176" s="58" t="n"/>
      <c r="P176" s="27">
        <f>IF(AI176&gt;AI175,$G$22+(7*AI176),"")</f>
        <v/>
      </c>
      <c r="R176" s="58" t="n"/>
      <c r="S176" s="58" t="n"/>
      <c r="T176" s="58" t="n"/>
      <c r="U176" s="58" t="n"/>
      <c r="V176" s="58" t="n"/>
      <c r="W176" s="58" t="n"/>
      <c r="X176" s="57" t="n"/>
      <c r="Y176" s="49">
        <f>_xlfn.IFS(R176 = "","",V176&gt;0,T176/V176,TRUE,T176/1)</f>
        <v/>
      </c>
      <c r="Z176" s="49">
        <f>_xlfn.IFS(R176 = "","",V176&gt;0,(T176+U176)/V176,TRUE,(T176+U176)/1)</f>
        <v/>
      </c>
      <c r="AA176" s="58" t="n"/>
      <c r="AC176" s="35" t="n"/>
      <c r="AD176">
        <f>IF(G176&gt;=2100,0,IF(C176="G",1,0))</f>
        <v/>
      </c>
      <c r="AE176">
        <f>IF(G176&gt;=5500,0,IF(C176="G",1,0))</f>
        <v/>
      </c>
      <c r="AF176">
        <f>IF(G176&gt;=2100,1,0)</f>
        <v/>
      </c>
      <c r="AG176">
        <f>IF(G176&gt;=5500,1,0)</f>
        <v/>
      </c>
      <c r="AH176">
        <f>IF(C176="G",0,AH175+1)</f>
        <v/>
      </c>
      <c r="AI176">
        <f>IF(C176="G",AI175+1,AI175)</f>
        <v/>
      </c>
      <c r="AJ176">
        <f>IF(AJ175="&gt;1000",IF(AF176&gt;0,IF(A176&lt;&gt;"",A176,A175),"&gt;1000"),AJ175)</f>
        <v/>
      </c>
      <c r="AK176">
        <f>IF(AK175="&gt;1000",IF(AG176&gt;0,IF(A176&lt;&gt;"",A176,A175),"&gt;1000"),AK175)</f>
        <v/>
      </c>
      <c r="AL176">
        <f>IF(AL175="&gt;1000",IF(L176&gt;=3500,IF(A176&lt;&gt;"",A176,A175),"&gt;1000"),AL175)</f>
        <v/>
      </c>
    </row>
    <row r="177">
      <c r="A177" s="59">
        <f>IF(B177="","",COUNT($B$32:B177))</f>
        <v/>
      </c>
      <c r="B177" s="58">
        <f>IF(C177&lt;&gt;"G",SUM(B176,1),"")</f>
        <v/>
      </c>
      <c r="C177" s="24">
        <f>IF(O177="",IF(AH176&gt;=$E$22,"G",IF(RAND()&lt;$F$22,"W","L")),O177)</f>
        <v/>
      </c>
      <c r="D177" s="58">
        <f>IF(M177="",IF(G176&lt;5500,G176,5500),M177)</f>
        <v/>
      </c>
      <c r="E177" s="58">
        <f>_xlfn.IFS(C176="W",E176+1,C176="L",0,C176="G",E176)</f>
        <v/>
      </c>
      <c r="F177" s="59">
        <f>_xlfn.IFS(C177="W",_xlfn.IFS(E177=0,LOOKUP(D177,$D$2:$D$17,$F$2:$F$17),E177=1,LOOKUP(D177,$D$2:$D$17,$G$2:$G$17),E177=2,LOOKUP(D177,$D$2:$D$17,$H$2:$H$17),E177=3,LOOKUP(D177,$D$2:$D$17,$I$2:$I$17),E177&gt;=4,LOOKUP(D177,$D$2:$D$17,$J$2:$J$17)),C177="L",LOOKUP(D177,$D$2:$D$17,$E$2:$E$17),C177="G",IF(OR(B176&lt;3,B176=""),0,LOOKUP(D177,$D$2:$D$17,$K$2:$K$17)))</f>
        <v/>
      </c>
      <c r="G177" s="59">
        <f>_xlfn.IFS(F177+D177&lt;0,0,F177+D177&gt;5500,5500,TRUE,F177+D177)</f>
        <v/>
      </c>
      <c r="H177" s="40">
        <f>LOOKUP(G177,$D$2:$D$17,$A$2:$A$17)</f>
        <v/>
      </c>
      <c r="I177" s="58">
        <f>IF(C177="W",1+I176,I176)</f>
        <v/>
      </c>
      <c r="J177" s="58">
        <f>IF(C177="L",1+J176,J176)</f>
        <v/>
      </c>
      <c r="K177" s="25">
        <f>I177/(J177+I177)</f>
        <v/>
      </c>
      <c r="L177" s="44">
        <f>IF(F177&gt;0,F177+L176,L176)</f>
        <v/>
      </c>
      <c r="M177" s="23" t="n"/>
      <c r="N177" s="58">
        <f>IF(M177="","",M177-G176)</f>
        <v/>
      </c>
      <c r="O177" s="58" t="n"/>
      <c r="P177" s="27">
        <f>IF(AI177&gt;AI176,$G$22+(7*AI177),"")</f>
        <v/>
      </c>
      <c r="R177" s="58" t="n"/>
      <c r="S177" s="58" t="n"/>
      <c r="T177" s="58" t="n"/>
      <c r="U177" s="58" t="n"/>
      <c r="V177" s="58" t="n"/>
      <c r="W177" s="58" t="n"/>
      <c r="X177" s="57" t="n"/>
      <c r="Y177" s="49">
        <f>_xlfn.IFS(R177 = "","",V177&gt;0,T177/V177,TRUE,T177/1)</f>
        <v/>
      </c>
      <c r="Z177" s="49">
        <f>_xlfn.IFS(R177 = "","",V177&gt;0,(T177+U177)/V177,TRUE,(T177+U177)/1)</f>
        <v/>
      </c>
      <c r="AA177" s="58" t="n"/>
      <c r="AC177" s="35" t="n"/>
      <c r="AD177">
        <f>IF(G177&gt;=2100,0,IF(C177="G",1,0))</f>
        <v/>
      </c>
      <c r="AE177">
        <f>IF(G177&gt;=5500,0,IF(C177="G",1,0))</f>
        <v/>
      </c>
      <c r="AF177">
        <f>IF(G177&gt;=2100,1,0)</f>
        <v/>
      </c>
      <c r="AG177">
        <f>IF(G177&gt;=5500,1,0)</f>
        <v/>
      </c>
      <c r="AH177">
        <f>IF(C177="G",0,AH176+1)</f>
        <v/>
      </c>
      <c r="AI177">
        <f>IF(C177="G",AI176+1,AI176)</f>
        <v/>
      </c>
      <c r="AJ177">
        <f>IF(AJ176="&gt;1000",IF(AF177&gt;0,IF(A177&lt;&gt;"",A177,A176),"&gt;1000"),AJ176)</f>
        <v/>
      </c>
      <c r="AK177">
        <f>IF(AK176="&gt;1000",IF(AG177&gt;0,IF(A177&lt;&gt;"",A177,A176),"&gt;1000"),AK176)</f>
        <v/>
      </c>
      <c r="AL177">
        <f>IF(AL176="&gt;1000",IF(L177&gt;=3500,IF(A177&lt;&gt;"",A177,A176),"&gt;1000"),AL176)</f>
        <v/>
      </c>
    </row>
    <row r="178">
      <c r="A178" s="59">
        <f>IF(B178="","",COUNT($B$32:B178))</f>
        <v/>
      </c>
      <c r="B178" s="58">
        <f>IF(C178&lt;&gt;"G",SUM(B177,1),"")</f>
        <v/>
      </c>
      <c r="C178" s="24">
        <f>IF(O178="",IF(AH177&gt;=$E$22,"G",IF(RAND()&lt;$F$22,"W","L")),O178)</f>
        <v/>
      </c>
      <c r="D178" s="58">
        <f>IF(M178="",IF(G177&lt;5500,G177,5500),M178)</f>
        <v/>
      </c>
      <c r="E178" s="58">
        <f>_xlfn.IFS(C177="W",E177+1,C177="L",0,C177="G",E177)</f>
        <v/>
      </c>
      <c r="F178" s="59">
        <f>_xlfn.IFS(C178="W",_xlfn.IFS(E178=0,LOOKUP(D178,$D$2:$D$17,$F$2:$F$17),E178=1,LOOKUP(D178,$D$2:$D$17,$G$2:$G$17),E178=2,LOOKUP(D178,$D$2:$D$17,$H$2:$H$17),E178=3,LOOKUP(D178,$D$2:$D$17,$I$2:$I$17),E178&gt;=4,LOOKUP(D178,$D$2:$D$17,$J$2:$J$17)),C178="L",LOOKUP(D178,$D$2:$D$17,$E$2:$E$17),C178="G",IF(OR(B177&lt;3,B177=""),0,LOOKUP(D178,$D$2:$D$17,$K$2:$K$17)))</f>
        <v/>
      </c>
      <c r="G178" s="59">
        <f>_xlfn.IFS(F178+D178&lt;0,0,F178+D178&gt;5500,5500,TRUE,F178+D178)</f>
        <v/>
      </c>
      <c r="H178" s="40">
        <f>LOOKUP(G178,$D$2:$D$17,$A$2:$A$17)</f>
        <v/>
      </c>
      <c r="I178" s="58">
        <f>IF(C178="W",1+I177,I177)</f>
        <v/>
      </c>
      <c r="J178" s="58">
        <f>IF(C178="L",1+J177,J177)</f>
        <v/>
      </c>
      <c r="K178" s="25">
        <f>I178/(J178+I178)</f>
        <v/>
      </c>
      <c r="L178" s="44">
        <f>IF(F178&gt;0,F178+L177,L177)</f>
        <v/>
      </c>
      <c r="M178" s="23" t="n"/>
      <c r="N178" s="58">
        <f>IF(M178="","",M178-G177)</f>
        <v/>
      </c>
      <c r="O178" s="58" t="n"/>
      <c r="P178" s="27">
        <f>IF(AI178&gt;AI177,$G$22+(7*AI178),"")</f>
        <v/>
      </c>
      <c r="R178" s="58" t="n"/>
      <c r="S178" s="58" t="n"/>
      <c r="T178" s="58" t="n"/>
      <c r="U178" s="58" t="n"/>
      <c r="V178" s="58" t="n"/>
      <c r="W178" s="58" t="n"/>
      <c r="X178" s="57" t="n"/>
      <c r="Y178" s="49">
        <f>_xlfn.IFS(R178 = "","",V178&gt;0,T178/V178,TRUE,T178/1)</f>
        <v/>
      </c>
      <c r="Z178" s="49">
        <f>_xlfn.IFS(R178 = "","",V178&gt;0,(T178+U178)/V178,TRUE,(T178+U178)/1)</f>
        <v/>
      </c>
      <c r="AA178" s="58" t="n"/>
      <c r="AC178" s="35" t="n"/>
      <c r="AD178">
        <f>IF(G178&gt;=2100,0,IF(C178="G",1,0))</f>
        <v/>
      </c>
      <c r="AE178">
        <f>IF(G178&gt;=5500,0,IF(C178="G",1,0))</f>
        <v/>
      </c>
      <c r="AF178">
        <f>IF(G178&gt;=2100,1,0)</f>
        <v/>
      </c>
      <c r="AG178">
        <f>IF(G178&gt;=5500,1,0)</f>
        <v/>
      </c>
      <c r="AH178">
        <f>IF(C178="G",0,AH177+1)</f>
        <v/>
      </c>
      <c r="AI178">
        <f>IF(C178="G",AI177+1,AI177)</f>
        <v/>
      </c>
      <c r="AJ178">
        <f>IF(AJ177="&gt;1000",IF(AF178&gt;0,IF(A178&lt;&gt;"",A178,A177),"&gt;1000"),AJ177)</f>
        <v/>
      </c>
      <c r="AK178">
        <f>IF(AK177="&gt;1000",IF(AG178&gt;0,IF(A178&lt;&gt;"",A178,A177),"&gt;1000"),AK177)</f>
        <v/>
      </c>
      <c r="AL178">
        <f>IF(AL177="&gt;1000",IF(L178&gt;=3500,IF(A178&lt;&gt;"",A178,A177),"&gt;1000"),AL177)</f>
        <v/>
      </c>
    </row>
    <row r="179">
      <c r="A179" s="59">
        <f>IF(B179="","",COUNT($B$32:B179))</f>
        <v/>
      </c>
      <c r="B179" s="58">
        <f>IF(C179&lt;&gt;"G",SUM(B178,1),"")</f>
        <v/>
      </c>
      <c r="C179" s="24">
        <f>IF(O179="",IF(AH178&gt;=$E$22,"G",IF(RAND()&lt;$F$22,"W","L")),O179)</f>
        <v/>
      </c>
      <c r="D179" s="58">
        <f>IF(M179="",IF(G178&lt;5500,G178,5500),M179)</f>
        <v/>
      </c>
      <c r="E179" s="58">
        <f>_xlfn.IFS(C178="W",E178+1,C178="L",0,C178="G",E178)</f>
        <v/>
      </c>
      <c r="F179" s="59">
        <f>_xlfn.IFS(C179="W",_xlfn.IFS(E179=0,LOOKUP(D179,$D$2:$D$17,$F$2:$F$17),E179=1,LOOKUP(D179,$D$2:$D$17,$G$2:$G$17),E179=2,LOOKUP(D179,$D$2:$D$17,$H$2:$H$17),E179=3,LOOKUP(D179,$D$2:$D$17,$I$2:$I$17),E179&gt;=4,LOOKUP(D179,$D$2:$D$17,$J$2:$J$17)),C179="L",LOOKUP(D179,$D$2:$D$17,$E$2:$E$17),C179="G",IF(OR(B178&lt;3,B178=""),0,LOOKUP(D179,$D$2:$D$17,$K$2:$K$17)))</f>
        <v/>
      </c>
      <c r="G179" s="59">
        <f>_xlfn.IFS(F179+D179&lt;0,0,F179+D179&gt;5500,5500,TRUE,F179+D179)</f>
        <v/>
      </c>
      <c r="H179" s="40">
        <f>LOOKUP(G179,$D$2:$D$17,$A$2:$A$17)</f>
        <v/>
      </c>
      <c r="I179" s="58">
        <f>IF(C179="W",1+I178,I178)</f>
        <v/>
      </c>
      <c r="J179" s="58">
        <f>IF(C179="L",1+J178,J178)</f>
        <v/>
      </c>
      <c r="K179" s="25">
        <f>I179/(J179+I179)</f>
        <v/>
      </c>
      <c r="L179" s="44">
        <f>IF(F179&gt;0,F179+L178,L178)</f>
        <v/>
      </c>
      <c r="M179" s="23" t="n"/>
      <c r="N179" s="58">
        <f>IF(M179="","",M179-G178)</f>
        <v/>
      </c>
      <c r="O179" s="58" t="n"/>
      <c r="P179" s="27">
        <f>IF(AI179&gt;AI178,$G$22+(7*AI179),"")</f>
        <v/>
      </c>
      <c r="R179" s="58" t="n"/>
      <c r="S179" s="58" t="n"/>
      <c r="T179" s="58" t="n"/>
      <c r="U179" s="58" t="n"/>
      <c r="V179" s="58" t="n"/>
      <c r="W179" s="58" t="n"/>
      <c r="X179" s="57" t="n"/>
      <c r="Y179" s="49">
        <f>_xlfn.IFS(R179 = "","",V179&gt;0,T179/V179,TRUE,T179/1)</f>
        <v/>
      </c>
      <c r="Z179" s="49">
        <f>_xlfn.IFS(R179 = "","",V179&gt;0,(T179+U179)/V179,TRUE,(T179+U179)/1)</f>
        <v/>
      </c>
      <c r="AA179" s="58" t="n"/>
      <c r="AC179" s="35" t="n"/>
      <c r="AD179">
        <f>IF(G179&gt;=2100,0,IF(C179="G",1,0))</f>
        <v/>
      </c>
      <c r="AE179">
        <f>IF(G179&gt;=5500,0,IF(C179="G",1,0))</f>
        <v/>
      </c>
      <c r="AF179">
        <f>IF(G179&gt;=2100,1,0)</f>
        <v/>
      </c>
      <c r="AG179">
        <f>IF(G179&gt;=5500,1,0)</f>
        <v/>
      </c>
      <c r="AH179">
        <f>IF(C179="G",0,AH178+1)</f>
        <v/>
      </c>
      <c r="AI179">
        <f>IF(C179="G",AI178+1,AI178)</f>
        <v/>
      </c>
      <c r="AJ179">
        <f>IF(AJ178="&gt;1000",IF(AF179&gt;0,IF(A179&lt;&gt;"",A179,A178),"&gt;1000"),AJ178)</f>
        <v/>
      </c>
      <c r="AK179">
        <f>IF(AK178="&gt;1000",IF(AG179&gt;0,IF(A179&lt;&gt;"",A179,A178),"&gt;1000"),AK178)</f>
        <v/>
      </c>
      <c r="AL179">
        <f>IF(AL178="&gt;1000",IF(L179&gt;=3500,IF(A179&lt;&gt;"",A179,A178),"&gt;1000"),AL178)</f>
        <v/>
      </c>
    </row>
    <row r="180">
      <c r="A180" s="59">
        <f>IF(B180="","",COUNT($B$32:B180))</f>
        <v/>
      </c>
      <c r="B180" s="58">
        <f>IF(C180&lt;&gt;"G",SUM(B179,1),"")</f>
        <v/>
      </c>
      <c r="C180" s="24">
        <f>IF(O180="",IF(AH179&gt;=$E$22,"G",IF(RAND()&lt;$F$22,"W","L")),O180)</f>
        <v/>
      </c>
      <c r="D180" s="58">
        <f>IF(M180="",IF(G179&lt;5500,G179,5500),M180)</f>
        <v/>
      </c>
      <c r="E180" s="58">
        <f>_xlfn.IFS(C179="W",E179+1,C179="L",0,C179="G",E179)</f>
        <v/>
      </c>
      <c r="F180" s="59">
        <f>_xlfn.IFS(C180="W",_xlfn.IFS(E180=0,LOOKUP(D180,$D$2:$D$17,$F$2:$F$17),E180=1,LOOKUP(D180,$D$2:$D$17,$G$2:$G$17),E180=2,LOOKUP(D180,$D$2:$D$17,$H$2:$H$17),E180=3,LOOKUP(D180,$D$2:$D$17,$I$2:$I$17),E180&gt;=4,LOOKUP(D180,$D$2:$D$17,$J$2:$J$17)),C180="L",LOOKUP(D180,$D$2:$D$17,$E$2:$E$17),C180="G",IF(OR(B179&lt;3,B179=""),0,LOOKUP(D180,$D$2:$D$17,$K$2:$K$17)))</f>
        <v/>
      </c>
      <c r="G180" s="59">
        <f>_xlfn.IFS(F180+D180&lt;0,0,F180+D180&gt;5500,5500,TRUE,F180+D180)</f>
        <v/>
      </c>
      <c r="H180" s="40">
        <f>LOOKUP(G180,$D$2:$D$17,$A$2:$A$17)</f>
        <v/>
      </c>
      <c r="I180" s="58">
        <f>IF(C180="W",1+I179,I179)</f>
        <v/>
      </c>
      <c r="J180" s="58">
        <f>IF(C180="L",1+J179,J179)</f>
        <v/>
      </c>
      <c r="K180" s="25">
        <f>I180/(J180+I180)</f>
        <v/>
      </c>
      <c r="L180" s="44">
        <f>IF(F180&gt;0,F180+L179,L179)</f>
        <v/>
      </c>
      <c r="M180" s="23" t="n"/>
      <c r="N180" s="58">
        <f>IF(M180="","",M180-G179)</f>
        <v/>
      </c>
      <c r="O180" s="58" t="n"/>
      <c r="P180" s="27">
        <f>IF(AI180&gt;AI179,$G$22+(7*AI180),"")</f>
        <v/>
      </c>
      <c r="R180" s="58" t="n"/>
      <c r="S180" s="58" t="n"/>
      <c r="T180" s="58" t="n"/>
      <c r="U180" s="58" t="n"/>
      <c r="V180" s="58" t="n"/>
      <c r="W180" s="58" t="n"/>
      <c r="X180" s="57" t="n"/>
      <c r="Y180" s="49">
        <f>_xlfn.IFS(R180 = "","",V180&gt;0,T180/V180,TRUE,T180/1)</f>
        <v/>
      </c>
      <c r="Z180" s="49">
        <f>_xlfn.IFS(R180 = "","",V180&gt;0,(T180+U180)/V180,TRUE,(T180+U180)/1)</f>
        <v/>
      </c>
      <c r="AA180" s="58" t="n"/>
      <c r="AC180" s="35" t="n"/>
      <c r="AD180">
        <f>IF(G180&gt;=2100,0,IF(C180="G",1,0))</f>
        <v/>
      </c>
      <c r="AE180">
        <f>IF(G180&gt;=5500,0,IF(C180="G",1,0))</f>
        <v/>
      </c>
      <c r="AF180">
        <f>IF(G180&gt;=2100,1,0)</f>
        <v/>
      </c>
      <c r="AG180">
        <f>IF(G180&gt;=5500,1,0)</f>
        <v/>
      </c>
      <c r="AH180">
        <f>IF(C180="G",0,AH179+1)</f>
        <v/>
      </c>
      <c r="AI180">
        <f>IF(C180="G",AI179+1,AI179)</f>
        <v/>
      </c>
      <c r="AJ180">
        <f>IF(AJ179="&gt;1000",IF(AF180&gt;0,IF(A180&lt;&gt;"",A180,A179),"&gt;1000"),AJ179)</f>
        <v/>
      </c>
      <c r="AK180">
        <f>IF(AK179="&gt;1000",IF(AG180&gt;0,IF(A180&lt;&gt;"",A180,A179),"&gt;1000"),AK179)</f>
        <v/>
      </c>
      <c r="AL180">
        <f>IF(AL179="&gt;1000",IF(L180&gt;=3500,IF(A180&lt;&gt;"",A180,A179),"&gt;1000"),AL179)</f>
        <v/>
      </c>
    </row>
    <row r="181">
      <c r="A181" s="59">
        <f>IF(B181="","",COUNT($B$32:B181))</f>
        <v/>
      </c>
      <c r="B181" s="58">
        <f>IF(C181&lt;&gt;"G",SUM(B180,1),"")</f>
        <v/>
      </c>
      <c r="C181" s="24">
        <f>IF(O181="",IF(AH180&gt;=$E$22,"G",IF(RAND()&lt;$F$22,"W","L")),O181)</f>
        <v/>
      </c>
      <c r="D181" s="58">
        <f>IF(M181="",IF(G180&lt;5500,G180,5500),M181)</f>
        <v/>
      </c>
      <c r="E181" s="58">
        <f>_xlfn.IFS(C180="W",E180+1,C180="L",0,C180="G",E180)</f>
        <v/>
      </c>
      <c r="F181" s="59">
        <f>_xlfn.IFS(C181="W",_xlfn.IFS(E181=0,LOOKUP(D181,$D$2:$D$17,$F$2:$F$17),E181=1,LOOKUP(D181,$D$2:$D$17,$G$2:$G$17),E181=2,LOOKUP(D181,$D$2:$D$17,$H$2:$H$17),E181=3,LOOKUP(D181,$D$2:$D$17,$I$2:$I$17),E181&gt;=4,LOOKUP(D181,$D$2:$D$17,$J$2:$J$17)),C181="L",LOOKUP(D181,$D$2:$D$17,$E$2:$E$17),C181="G",IF(OR(B180&lt;3,B180=""),0,LOOKUP(D181,$D$2:$D$17,$K$2:$K$17)))</f>
        <v/>
      </c>
      <c r="G181" s="59">
        <f>_xlfn.IFS(F181+D181&lt;0,0,F181+D181&gt;5500,5500,TRUE,F181+D181)</f>
        <v/>
      </c>
      <c r="H181" s="40">
        <f>LOOKUP(G181,$D$2:$D$17,$A$2:$A$17)</f>
        <v/>
      </c>
      <c r="I181" s="58">
        <f>IF(C181="W",1+I180,I180)</f>
        <v/>
      </c>
      <c r="J181" s="58">
        <f>IF(C181="L",1+J180,J180)</f>
        <v/>
      </c>
      <c r="K181" s="25">
        <f>I181/(J181+I181)</f>
        <v/>
      </c>
      <c r="L181" s="44">
        <f>IF(F181&gt;0,F181+L180,L180)</f>
        <v/>
      </c>
      <c r="M181" s="23" t="n"/>
      <c r="N181" s="58">
        <f>IF(M181="","",M181-G180)</f>
        <v/>
      </c>
      <c r="O181" s="58" t="n"/>
      <c r="P181" s="27">
        <f>IF(AI181&gt;AI180,$G$22+(7*AI181),"")</f>
        <v/>
      </c>
      <c r="R181" s="58" t="n"/>
      <c r="S181" s="58" t="n"/>
      <c r="T181" s="58" t="n"/>
      <c r="U181" s="58" t="n"/>
      <c r="V181" s="58" t="n"/>
      <c r="W181" s="58" t="n"/>
      <c r="X181" s="57" t="n"/>
      <c r="Y181" s="49">
        <f>_xlfn.IFS(R181 = "","",V181&gt;0,T181/V181,TRUE,T181/1)</f>
        <v/>
      </c>
      <c r="Z181" s="49">
        <f>_xlfn.IFS(R181 = "","",V181&gt;0,(T181+U181)/V181,TRUE,(T181+U181)/1)</f>
        <v/>
      </c>
      <c r="AA181" s="58" t="n"/>
      <c r="AC181" s="35" t="n"/>
      <c r="AD181">
        <f>IF(G181&gt;=2100,0,IF(C181="G",1,0))</f>
        <v/>
      </c>
      <c r="AE181">
        <f>IF(G181&gt;=5500,0,IF(C181="G",1,0))</f>
        <v/>
      </c>
      <c r="AF181">
        <f>IF(G181&gt;=2100,1,0)</f>
        <v/>
      </c>
      <c r="AG181">
        <f>IF(G181&gt;=5500,1,0)</f>
        <v/>
      </c>
      <c r="AH181">
        <f>IF(C181="G",0,AH180+1)</f>
        <v/>
      </c>
      <c r="AI181">
        <f>IF(C181="G",AI180+1,AI180)</f>
        <v/>
      </c>
      <c r="AJ181">
        <f>IF(AJ180="&gt;1000",IF(AF181&gt;0,IF(A181&lt;&gt;"",A181,A180),"&gt;1000"),AJ180)</f>
        <v/>
      </c>
      <c r="AK181">
        <f>IF(AK180="&gt;1000",IF(AG181&gt;0,IF(A181&lt;&gt;"",A181,A180),"&gt;1000"),AK180)</f>
        <v/>
      </c>
      <c r="AL181">
        <f>IF(AL180="&gt;1000",IF(L181&gt;=3500,IF(A181&lt;&gt;"",A181,A180),"&gt;1000"),AL180)</f>
        <v/>
      </c>
    </row>
    <row r="182">
      <c r="A182" s="59">
        <f>IF(B182="","",COUNT($B$32:B182))</f>
        <v/>
      </c>
      <c r="B182" s="58">
        <f>IF(C182&lt;&gt;"G",SUM(B181,1),"")</f>
        <v/>
      </c>
      <c r="C182" s="24">
        <f>IF(O182="",IF(AH181&gt;=$E$22,"G",IF(RAND()&lt;$F$22,"W","L")),O182)</f>
        <v/>
      </c>
      <c r="D182" s="58">
        <f>IF(M182="",IF(G181&lt;5500,G181,5500),M182)</f>
        <v/>
      </c>
      <c r="E182" s="58">
        <f>_xlfn.IFS(C181="W",E181+1,C181="L",0,C181="G",E181)</f>
        <v/>
      </c>
      <c r="F182" s="59">
        <f>_xlfn.IFS(C182="W",_xlfn.IFS(E182=0,LOOKUP(D182,$D$2:$D$17,$F$2:$F$17),E182=1,LOOKUP(D182,$D$2:$D$17,$G$2:$G$17),E182=2,LOOKUP(D182,$D$2:$D$17,$H$2:$H$17),E182=3,LOOKUP(D182,$D$2:$D$17,$I$2:$I$17),E182&gt;=4,LOOKUP(D182,$D$2:$D$17,$J$2:$J$17)),C182="L",LOOKUP(D182,$D$2:$D$17,$E$2:$E$17),C182="G",IF(OR(B181&lt;3,B181=""),0,LOOKUP(D182,$D$2:$D$17,$K$2:$K$17)))</f>
        <v/>
      </c>
      <c r="G182" s="59">
        <f>_xlfn.IFS(F182+D182&lt;0,0,F182+D182&gt;5500,5500,TRUE,F182+D182)</f>
        <v/>
      </c>
      <c r="H182" s="40">
        <f>LOOKUP(G182,$D$2:$D$17,$A$2:$A$17)</f>
        <v/>
      </c>
      <c r="I182" s="58">
        <f>IF(C182="W",1+I181,I181)</f>
        <v/>
      </c>
      <c r="J182" s="58">
        <f>IF(C182="L",1+J181,J181)</f>
        <v/>
      </c>
      <c r="K182" s="25">
        <f>I182/(J182+I182)</f>
        <v/>
      </c>
      <c r="L182" s="44">
        <f>IF(F182&gt;0,F182+L181,L181)</f>
        <v/>
      </c>
      <c r="M182" s="23" t="n"/>
      <c r="N182" s="58">
        <f>IF(M182="","",M182-G181)</f>
        <v/>
      </c>
      <c r="O182" s="58" t="n"/>
      <c r="P182" s="27">
        <f>IF(AI182&gt;AI181,$G$22+(7*AI182),"")</f>
        <v/>
      </c>
      <c r="R182" s="58" t="n"/>
      <c r="S182" s="58" t="n"/>
      <c r="T182" s="58" t="n"/>
      <c r="U182" s="58" t="n"/>
      <c r="V182" s="58" t="n"/>
      <c r="W182" s="58" t="n"/>
      <c r="X182" s="57" t="n"/>
      <c r="Y182" s="49">
        <f>_xlfn.IFS(R182 = "","",V182&gt;0,T182/V182,TRUE,T182/1)</f>
        <v/>
      </c>
      <c r="Z182" s="49">
        <f>_xlfn.IFS(R182 = "","",V182&gt;0,(T182+U182)/V182,TRUE,(T182+U182)/1)</f>
        <v/>
      </c>
      <c r="AA182" s="58" t="n"/>
      <c r="AC182" s="35" t="n"/>
      <c r="AD182">
        <f>IF(G182&gt;=2100,0,IF(C182="G",1,0))</f>
        <v/>
      </c>
      <c r="AE182">
        <f>IF(G182&gt;=5500,0,IF(C182="G",1,0))</f>
        <v/>
      </c>
      <c r="AF182">
        <f>IF(G182&gt;=2100,1,0)</f>
        <v/>
      </c>
      <c r="AG182">
        <f>IF(G182&gt;=5500,1,0)</f>
        <v/>
      </c>
      <c r="AH182">
        <f>IF(C182="G",0,AH181+1)</f>
        <v/>
      </c>
      <c r="AI182">
        <f>IF(C182="G",AI181+1,AI181)</f>
        <v/>
      </c>
      <c r="AJ182">
        <f>IF(AJ181="&gt;1000",IF(AF182&gt;0,IF(A182&lt;&gt;"",A182,A181),"&gt;1000"),AJ181)</f>
        <v/>
      </c>
      <c r="AK182">
        <f>IF(AK181="&gt;1000",IF(AG182&gt;0,IF(A182&lt;&gt;"",A182,A181),"&gt;1000"),AK181)</f>
        <v/>
      </c>
      <c r="AL182">
        <f>IF(AL181="&gt;1000",IF(L182&gt;=3500,IF(A182&lt;&gt;"",A182,A181),"&gt;1000"),AL181)</f>
        <v/>
      </c>
    </row>
    <row r="183">
      <c r="A183" s="59">
        <f>IF(B183="","",COUNT($B$32:B183))</f>
        <v/>
      </c>
      <c r="B183" s="58">
        <f>IF(C183&lt;&gt;"G",SUM(B182,1),"")</f>
        <v/>
      </c>
      <c r="C183" s="24">
        <f>IF(O183="",IF(AH182&gt;=$E$22,"G",IF(RAND()&lt;$F$22,"W","L")),O183)</f>
        <v/>
      </c>
      <c r="D183" s="58">
        <f>IF(M183="",IF(G182&lt;5500,G182,5500),M183)</f>
        <v/>
      </c>
      <c r="E183" s="58">
        <f>_xlfn.IFS(C182="W",E182+1,C182="L",0,C182="G",E182)</f>
        <v/>
      </c>
      <c r="F183" s="59">
        <f>_xlfn.IFS(C183="W",_xlfn.IFS(E183=0,LOOKUP(D183,$D$2:$D$17,$F$2:$F$17),E183=1,LOOKUP(D183,$D$2:$D$17,$G$2:$G$17),E183=2,LOOKUP(D183,$D$2:$D$17,$H$2:$H$17),E183=3,LOOKUP(D183,$D$2:$D$17,$I$2:$I$17),E183&gt;=4,LOOKUP(D183,$D$2:$D$17,$J$2:$J$17)),C183="L",LOOKUP(D183,$D$2:$D$17,$E$2:$E$17),C183="G",IF(OR(B182&lt;3,B182=""),0,LOOKUP(D183,$D$2:$D$17,$K$2:$K$17)))</f>
        <v/>
      </c>
      <c r="G183" s="59">
        <f>_xlfn.IFS(F183+D183&lt;0,0,F183+D183&gt;5500,5500,TRUE,F183+D183)</f>
        <v/>
      </c>
      <c r="H183" s="40">
        <f>LOOKUP(G183,$D$2:$D$17,$A$2:$A$17)</f>
        <v/>
      </c>
      <c r="I183" s="58">
        <f>IF(C183="W",1+I182,I182)</f>
        <v/>
      </c>
      <c r="J183" s="58">
        <f>IF(C183="L",1+J182,J182)</f>
        <v/>
      </c>
      <c r="K183" s="25">
        <f>I183/(J183+I183)</f>
        <v/>
      </c>
      <c r="L183" s="44">
        <f>IF(F183&gt;0,F183+L182,L182)</f>
        <v/>
      </c>
      <c r="M183" s="23" t="n"/>
      <c r="N183" s="58">
        <f>IF(M183="","",M183-G182)</f>
        <v/>
      </c>
      <c r="O183" s="58" t="n"/>
      <c r="P183" s="27">
        <f>IF(AI183&gt;AI182,$G$22+(7*AI183),"")</f>
        <v/>
      </c>
      <c r="R183" s="58" t="n"/>
      <c r="S183" s="58" t="n"/>
      <c r="T183" s="58" t="n"/>
      <c r="U183" s="58" t="n"/>
      <c r="V183" s="58" t="n"/>
      <c r="W183" s="58" t="n"/>
      <c r="X183" s="57" t="n"/>
      <c r="Y183" s="49">
        <f>_xlfn.IFS(R183 = "","",V183&gt;0,T183/V183,TRUE,T183/1)</f>
        <v/>
      </c>
      <c r="Z183" s="49">
        <f>_xlfn.IFS(R183 = "","",V183&gt;0,(T183+U183)/V183,TRUE,(T183+U183)/1)</f>
        <v/>
      </c>
      <c r="AA183" s="58" t="n"/>
      <c r="AC183" s="35" t="n"/>
      <c r="AD183">
        <f>IF(G183&gt;=2100,0,IF(C183="G",1,0))</f>
        <v/>
      </c>
      <c r="AE183">
        <f>IF(G183&gt;=5500,0,IF(C183="G",1,0))</f>
        <v/>
      </c>
      <c r="AF183">
        <f>IF(G183&gt;=2100,1,0)</f>
        <v/>
      </c>
      <c r="AG183">
        <f>IF(G183&gt;=5500,1,0)</f>
        <v/>
      </c>
      <c r="AH183">
        <f>IF(C183="G",0,AH182+1)</f>
        <v/>
      </c>
      <c r="AI183">
        <f>IF(C183="G",AI182+1,AI182)</f>
        <v/>
      </c>
      <c r="AJ183">
        <f>IF(AJ182="&gt;1000",IF(AF183&gt;0,IF(A183&lt;&gt;"",A183,A182),"&gt;1000"),AJ182)</f>
        <v/>
      </c>
      <c r="AK183">
        <f>IF(AK182="&gt;1000",IF(AG183&gt;0,IF(A183&lt;&gt;"",A183,A182),"&gt;1000"),AK182)</f>
        <v/>
      </c>
      <c r="AL183">
        <f>IF(AL182="&gt;1000",IF(L183&gt;=3500,IF(A183&lt;&gt;"",A183,A182),"&gt;1000"),AL182)</f>
        <v/>
      </c>
    </row>
    <row r="184">
      <c r="A184" s="59">
        <f>IF(B184="","",COUNT($B$32:B184))</f>
        <v/>
      </c>
      <c r="B184" s="58">
        <f>IF(C184&lt;&gt;"G",SUM(B183,1),"")</f>
        <v/>
      </c>
      <c r="C184" s="24">
        <f>IF(O184="",IF(AH183&gt;=$E$22,"G",IF(RAND()&lt;$F$22,"W","L")),O184)</f>
        <v/>
      </c>
      <c r="D184" s="58">
        <f>IF(M184="",IF(G183&lt;5500,G183,5500),M184)</f>
        <v/>
      </c>
      <c r="E184" s="58">
        <f>_xlfn.IFS(C183="W",E183+1,C183="L",0,C183="G",E183)</f>
        <v/>
      </c>
      <c r="F184" s="59">
        <f>_xlfn.IFS(C184="W",_xlfn.IFS(E184=0,LOOKUP(D184,$D$2:$D$17,$F$2:$F$17),E184=1,LOOKUP(D184,$D$2:$D$17,$G$2:$G$17),E184=2,LOOKUP(D184,$D$2:$D$17,$H$2:$H$17),E184=3,LOOKUP(D184,$D$2:$D$17,$I$2:$I$17),E184&gt;=4,LOOKUP(D184,$D$2:$D$17,$J$2:$J$17)),C184="L",LOOKUP(D184,$D$2:$D$17,$E$2:$E$17),C184="G",IF(OR(B183&lt;3,B183=""),0,LOOKUP(D184,$D$2:$D$17,$K$2:$K$17)))</f>
        <v/>
      </c>
      <c r="G184" s="59">
        <f>_xlfn.IFS(F184+D184&lt;0,0,F184+D184&gt;5500,5500,TRUE,F184+D184)</f>
        <v/>
      </c>
      <c r="H184" s="40">
        <f>LOOKUP(G184,$D$2:$D$17,$A$2:$A$17)</f>
        <v/>
      </c>
      <c r="I184" s="58">
        <f>IF(C184="W",1+I183,I183)</f>
        <v/>
      </c>
      <c r="J184" s="58">
        <f>IF(C184="L",1+J183,J183)</f>
        <v/>
      </c>
      <c r="K184" s="25">
        <f>I184/(J184+I184)</f>
        <v/>
      </c>
      <c r="L184" s="44">
        <f>IF(F184&gt;0,F184+L183,L183)</f>
        <v/>
      </c>
      <c r="M184" s="23" t="n"/>
      <c r="N184" s="58">
        <f>IF(M184="","",M184-G183)</f>
        <v/>
      </c>
      <c r="O184" s="58" t="n"/>
      <c r="P184" s="27">
        <f>IF(AI184&gt;AI183,$G$22+(7*AI184),"")</f>
        <v/>
      </c>
      <c r="R184" s="58" t="n"/>
      <c r="S184" s="58" t="n"/>
      <c r="T184" s="58" t="n"/>
      <c r="U184" s="58" t="n"/>
      <c r="V184" s="58" t="n"/>
      <c r="W184" s="58" t="n"/>
      <c r="X184" s="57" t="n"/>
      <c r="Y184" s="49">
        <f>_xlfn.IFS(R184 = "","",V184&gt;0,T184/V184,TRUE,T184/1)</f>
        <v/>
      </c>
      <c r="Z184" s="49">
        <f>_xlfn.IFS(R184 = "","",V184&gt;0,(T184+U184)/V184,TRUE,(T184+U184)/1)</f>
        <v/>
      </c>
      <c r="AA184" s="58" t="n"/>
      <c r="AC184" s="35" t="n"/>
      <c r="AD184">
        <f>IF(G184&gt;=2100,0,IF(C184="G",1,0))</f>
        <v/>
      </c>
      <c r="AE184">
        <f>IF(G184&gt;=5500,0,IF(C184="G",1,0))</f>
        <v/>
      </c>
      <c r="AF184">
        <f>IF(G184&gt;=2100,1,0)</f>
        <v/>
      </c>
      <c r="AG184">
        <f>IF(G184&gt;=5500,1,0)</f>
        <v/>
      </c>
      <c r="AH184">
        <f>IF(C184="G",0,AH183+1)</f>
        <v/>
      </c>
      <c r="AI184">
        <f>IF(C184="G",AI183+1,AI183)</f>
        <v/>
      </c>
      <c r="AJ184">
        <f>IF(AJ183="&gt;1000",IF(AF184&gt;0,IF(A184&lt;&gt;"",A184,A183),"&gt;1000"),AJ183)</f>
        <v/>
      </c>
      <c r="AK184">
        <f>IF(AK183="&gt;1000",IF(AG184&gt;0,IF(A184&lt;&gt;"",A184,A183),"&gt;1000"),AK183)</f>
        <v/>
      </c>
      <c r="AL184">
        <f>IF(AL183="&gt;1000",IF(L184&gt;=3500,IF(A184&lt;&gt;"",A184,A183),"&gt;1000"),AL183)</f>
        <v/>
      </c>
    </row>
    <row r="185">
      <c r="A185" s="59">
        <f>IF(B185="","",COUNT($B$32:B185))</f>
        <v/>
      </c>
      <c r="B185" s="58">
        <f>IF(C185&lt;&gt;"G",SUM(B184,1),"")</f>
        <v/>
      </c>
      <c r="C185" s="24">
        <f>IF(O185="",IF(AH184&gt;=$E$22,"G",IF(RAND()&lt;$F$22,"W","L")),O185)</f>
        <v/>
      </c>
      <c r="D185" s="58">
        <f>IF(M185="",IF(G184&lt;5500,G184,5500),M185)</f>
        <v/>
      </c>
      <c r="E185" s="58">
        <f>_xlfn.IFS(C184="W",E184+1,C184="L",0,C184="G",E184)</f>
        <v/>
      </c>
      <c r="F185" s="59">
        <f>_xlfn.IFS(C185="W",_xlfn.IFS(E185=0,LOOKUP(D185,$D$2:$D$17,$F$2:$F$17),E185=1,LOOKUP(D185,$D$2:$D$17,$G$2:$G$17),E185=2,LOOKUP(D185,$D$2:$D$17,$H$2:$H$17),E185=3,LOOKUP(D185,$D$2:$D$17,$I$2:$I$17),E185&gt;=4,LOOKUP(D185,$D$2:$D$17,$J$2:$J$17)),C185="L",LOOKUP(D185,$D$2:$D$17,$E$2:$E$17),C185="G",IF(OR(B184&lt;3,B184=""),0,LOOKUP(D185,$D$2:$D$17,$K$2:$K$17)))</f>
        <v/>
      </c>
      <c r="G185" s="59">
        <f>_xlfn.IFS(F185+D185&lt;0,0,F185+D185&gt;5500,5500,TRUE,F185+D185)</f>
        <v/>
      </c>
      <c r="H185" s="40">
        <f>LOOKUP(G185,$D$2:$D$17,$A$2:$A$17)</f>
        <v/>
      </c>
      <c r="I185" s="58">
        <f>IF(C185="W",1+I184,I184)</f>
        <v/>
      </c>
      <c r="J185" s="58">
        <f>IF(C185="L",1+J184,J184)</f>
        <v/>
      </c>
      <c r="K185" s="25">
        <f>I185/(J185+I185)</f>
        <v/>
      </c>
      <c r="L185" s="44">
        <f>IF(F185&gt;0,F185+L184,L184)</f>
        <v/>
      </c>
      <c r="M185" s="23" t="n"/>
      <c r="N185" s="58">
        <f>IF(M185="","",M185-G184)</f>
        <v/>
      </c>
      <c r="O185" s="58" t="n"/>
      <c r="P185" s="27">
        <f>IF(AI185&gt;AI184,$G$22+(7*AI185),"")</f>
        <v/>
      </c>
      <c r="R185" s="58" t="n"/>
      <c r="S185" s="58" t="n"/>
      <c r="T185" s="58" t="n"/>
      <c r="U185" s="58" t="n"/>
      <c r="V185" s="58" t="n"/>
      <c r="W185" s="58" t="n"/>
      <c r="X185" s="57" t="n"/>
      <c r="Y185" s="49">
        <f>_xlfn.IFS(R185 = "","",V185&gt;0,T185/V185,TRUE,T185/1)</f>
        <v/>
      </c>
      <c r="Z185" s="49">
        <f>_xlfn.IFS(R185 = "","",V185&gt;0,(T185+U185)/V185,TRUE,(T185+U185)/1)</f>
        <v/>
      </c>
      <c r="AA185" s="58" t="n"/>
      <c r="AC185" s="35" t="n"/>
      <c r="AD185">
        <f>IF(G185&gt;=2100,0,IF(C185="G",1,0))</f>
        <v/>
      </c>
      <c r="AE185">
        <f>IF(G185&gt;=5500,0,IF(C185="G",1,0))</f>
        <v/>
      </c>
      <c r="AF185">
        <f>IF(G185&gt;=2100,1,0)</f>
        <v/>
      </c>
      <c r="AG185">
        <f>IF(G185&gt;=5500,1,0)</f>
        <v/>
      </c>
      <c r="AH185">
        <f>IF(C185="G",0,AH184+1)</f>
        <v/>
      </c>
      <c r="AI185">
        <f>IF(C185="G",AI184+1,AI184)</f>
        <v/>
      </c>
      <c r="AJ185">
        <f>IF(AJ184="&gt;1000",IF(AF185&gt;0,IF(A185&lt;&gt;"",A185,A184),"&gt;1000"),AJ184)</f>
        <v/>
      </c>
      <c r="AK185">
        <f>IF(AK184="&gt;1000",IF(AG185&gt;0,IF(A185&lt;&gt;"",A185,A184),"&gt;1000"),AK184)</f>
        <v/>
      </c>
      <c r="AL185">
        <f>IF(AL184="&gt;1000",IF(L185&gt;=3500,IF(A185&lt;&gt;"",A185,A184),"&gt;1000"),AL184)</f>
        <v/>
      </c>
    </row>
    <row r="186">
      <c r="A186" s="59">
        <f>IF(B186="","",COUNT($B$32:B186))</f>
        <v/>
      </c>
      <c r="B186" s="58">
        <f>IF(C186&lt;&gt;"G",SUM(B185,1),"")</f>
        <v/>
      </c>
      <c r="C186" s="24">
        <f>IF(O186="",IF(AH185&gt;=$E$22,"G",IF(RAND()&lt;$F$22,"W","L")),O186)</f>
        <v/>
      </c>
      <c r="D186" s="58">
        <f>IF(M186="",IF(G185&lt;5500,G185,5500),M186)</f>
        <v/>
      </c>
      <c r="E186" s="58">
        <f>_xlfn.IFS(C185="W",E185+1,C185="L",0,C185="G",E185)</f>
        <v/>
      </c>
      <c r="F186" s="59">
        <f>_xlfn.IFS(C186="W",_xlfn.IFS(E186=0,LOOKUP(D186,$D$2:$D$17,$F$2:$F$17),E186=1,LOOKUP(D186,$D$2:$D$17,$G$2:$G$17),E186=2,LOOKUP(D186,$D$2:$D$17,$H$2:$H$17),E186=3,LOOKUP(D186,$D$2:$D$17,$I$2:$I$17),E186&gt;=4,LOOKUP(D186,$D$2:$D$17,$J$2:$J$17)),C186="L",LOOKUP(D186,$D$2:$D$17,$E$2:$E$17),C186="G",IF(OR(B185&lt;3,B185=""),0,LOOKUP(D186,$D$2:$D$17,$K$2:$K$17)))</f>
        <v/>
      </c>
      <c r="G186" s="59">
        <f>_xlfn.IFS(F186+D186&lt;0,0,F186+D186&gt;5500,5500,TRUE,F186+D186)</f>
        <v/>
      </c>
      <c r="H186" s="40">
        <f>LOOKUP(G186,$D$2:$D$17,$A$2:$A$17)</f>
        <v/>
      </c>
      <c r="I186" s="58">
        <f>IF(C186="W",1+I185,I185)</f>
        <v/>
      </c>
      <c r="J186" s="58">
        <f>IF(C186="L",1+J185,J185)</f>
        <v/>
      </c>
      <c r="K186" s="25">
        <f>I186/(J186+I186)</f>
        <v/>
      </c>
      <c r="L186" s="44">
        <f>IF(F186&gt;0,F186+L185,L185)</f>
        <v/>
      </c>
      <c r="M186" s="23" t="n"/>
      <c r="N186" s="58">
        <f>IF(M186="","",M186-G185)</f>
        <v/>
      </c>
      <c r="O186" s="58" t="n"/>
      <c r="P186" s="27">
        <f>IF(AI186&gt;AI185,$G$22+(7*AI186),"")</f>
        <v/>
      </c>
      <c r="R186" s="58" t="n"/>
      <c r="S186" s="58" t="n"/>
      <c r="T186" s="58" t="n"/>
      <c r="U186" s="58" t="n"/>
      <c r="V186" s="58" t="n"/>
      <c r="W186" s="58" t="n"/>
      <c r="X186" s="57" t="n"/>
      <c r="Y186" s="49">
        <f>_xlfn.IFS(R186 = "","",V186&gt;0,T186/V186,TRUE,T186/1)</f>
        <v/>
      </c>
      <c r="Z186" s="49">
        <f>_xlfn.IFS(R186 = "","",V186&gt;0,(T186+U186)/V186,TRUE,(T186+U186)/1)</f>
        <v/>
      </c>
      <c r="AA186" s="58" t="n"/>
      <c r="AC186" s="35" t="n"/>
      <c r="AD186">
        <f>IF(G186&gt;=2100,0,IF(C186="G",1,0))</f>
        <v/>
      </c>
      <c r="AE186">
        <f>IF(G186&gt;=5500,0,IF(C186="G",1,0))</f>
        <v/>
      </c>
      <c r="AF186">
        <f>IF(G186&gt;=2100,1,0)</f>
        <v/>
      </c>
      <c r="AG186">
        <f>IF(G186&gt;=5500,1,0)</f>
        <v/>
      </c>
      <c r="AH186">
        <f>IF(C186="G",0,AH185+1)</f>
        <v/>
      </c>
      <c r="AI186">
        <f>IF(C186="G",AI185+1,AI185)</f>
        <v/>
      </c>
      <c r="AJ186">
        <f>IF(AJ185="&gt;1000",IF(AF186&gt;0,IF(A186&lt;&gt;"",A186,A185),"&gt;1000"),AJ185)</f>
        <v/>
      </c>
      <c r="AK186">
        <f>IF(AK185="&gt;1000",IF(AG186&gt;0,IF(A186&lt;&gt;"",A186,A185),"&gt;1000"),AK185)</f>
        <v/>
      </c>
      <c r="AL186">
        <f>IF(AL185="&gt;1000",IF(L186&gt;=3500,IF(A186&lt;&gt;"",A186,A185),"&gt;1000"),AL185)</f>
        <v/>
      </c>
    </row>
    <row r="187">
      <c r="A187" s="59">
        <f>IF(B187="","",COUNT($B$32:B187))</f>
        <v/>
      </c>
      <c r="B187" s="58">
        <f>IF(C187&lt;&gt;"G",SUM(B186,1),"")</f>
        <v/>
      </c>
      <c r="C187" s="24">
        <f>IF(O187="",IF(AH186&gt;=$E$22,"G",IF(RAND()&lt;$F$22,"W","L")),O187)</f>
        <v/>
      </c>
      <c r="D187" s="58">
        <f>IF(M187="",IF(G186&lt;5500,G186,5500),M187)</f>
        <v/>
      </c>
      <c r="E187" s="58">
        <f>_xlfn.IFS(C186="W",E186+1,C186="L",0,C186="G",E186)</f>
        <v/>
      </c>
      <c r="F187" s="59">
        <f>_xlfn.IFS(C187="W",_xlfn.IFS(E187=0,LOOKUP(D187,$D$2:$D$17,$F$2:$F$17),E187=1,LOOKUP(D187,$D$2:$D$17,$G$2:$G$17),E187=2,LOOKUP(D187,$D$2:$D$17,$H$2:$H$17),E187=3,LOOKUP(D187,$D$2:$D$17,$I$2:$I$17),E187&gt;=4,LOOKUP(D187,$D$2:$D$17,$J$2:$J$17)),C187="L",LOOKUP(D187,$D$2:$D$17,$E$2:$E$17),C187="G",IF(OR(B186&lt;3,B186=""),0,LOOKUP(D187,$D$2:$D$17,$K$2:$K$17)))</f>
        <v/>
      </c>
      <c r="G187" s="59">
        <f>_xlfn.IFS(F187+D187&lt;0,0,F187+D187&gt;5500,5500,TRUE,F187+D187)</f>
        <v/>
      </c>
      <c r="H187" s="40">
        <f>LOOKUP(G187,$D$2:$D$17,$A$2:$A$17)</f>
        <v/>
      </c>
      <c r="I187" s="58">
        <f>IF(C187="W",1+I186,I186)</f>
        <v/>
      </c>
      <c r="J187" s="58">
        <f>IF(C187="L",1+J186,J186)</f>
        <v/>
      </c>
      <c r="K187" s="25">
        <f>I187/(J187+I187)</f>
        <v/>
      </c>
      <c r="L187" s="44">
        <f>IF(F187&gt;0,F187+L186,L186)</f>
        <v/>
      </c>
      <c r="M187" s="23" t="n"/>
      <c r="N187" s="58">
        <f>IF(M187="","",M187-G186)</f>
        <v/>
      </c>
      <c r="O187" s="58" t="n"/>
      <c r="P187" s="27">
        <f>IF(AI187&gt;AI186,$G$22+(7*AI187),"")</f>
        <v/>
      </c>
      <c r="R187" s="58" t="n"/>
      <c r="S187" s="58" t="n"/>
      <c r="T187" s="58" t="n"/>
      <c r="U187" s="58" t="n"/>
      <c r="V187" s="58" t="n"/>
      <c r="W187" s="58" t="n"/>
      <c r="X187" s="57" t="n"/>
      <c r="Y187" s="49">
        <f>_xlfn.IFS(R187 = "","",V187&gt;0,T187/V187,TRUE,T187/1)</f>
        <v/>
      </c>
      <c r="Z187" s="49">
        <f>_xlfn.IFS(R187 = "","",V187&gt;0,(T187+U187)/V187,TRUE,(T187+U187)/1)</f>
        <v/>
      </c>
      <c r="AA187" s="58" t="n"/>
      <c r="AC187" s="35" t="n"/>
      <c r="AD187">
        <f>IF(G187&gt;=2100,0,IF(C187="G",1,0))</f>
        <v/>
      </c>
      <c r="AE187">
        <f>IF(G187&gt;=5500,0,IF(C187="G",1,0))</f>
        <v/>
      </c>
      <c r="AF187">
        <f>IF(G187&gt;=2100,1,0)</f>
        <v/>
      </c>
      <c r="AG187">
        <f>IF(G187&gt;=5500,1,0)</f>
        <v/>
      </c>
      <c r="AH187">
        <f>IF(C187="G",0,AH186+1)</f>
        <v/>
      </c>
      <c r="AI187">
        <f>IF(C187="G",AI186+1,AI186)</f>
        <v/>
      </c>
      <c r="AJ187">
        <f>IF(AJ186="&gt;1000",IF(AF187&gt;0,IF(A187&lt;&gt;"",A187,A186),"&gt;1000"),AJ186)</f>
        <v/>
      </c>
      <c r="AK187">
        <f>IF(AK186="&gt;1000",IF(AG187&gt;0,IF(A187&lt;&gt;"",A187,A186),"&gt;1000"),AK186)</f>
        <v/>
      </c>
      <c r="AL187">
        <f>IF(AL186="&gt;1000",IF(L187&gt;=3500,IF(A187&lt;&gt;"",A187,A186),"&gt;1000"),AL186)</f>
        <v/>
      </c>
    </row>
    <row r="188">
      <c r="A188" s="59">
        <f>IF(B188="","",COUNT($B$32:B188))</f>
        <v/>
      </c>
      <c r="B188" s="58">
        <f>IF(C188&lt;&gt;"G",SUM(B187,1),"")</f>
        <v/>
      </c>
      <c r="C188" s="24">
        <f>IF(O188="",IF(AH187&gt;=$E$22,"G",IF(RAND()&lt;$F$22,"W","L")),O188)</f>
        <v/>
      </c>
      <c r="D188" s="58">
        <f>IF(M188="",IF(G187&lt;5500,G187,5500),M188)</f>
        <v/>
      </c>
      <c r="E188" s="58">
        <f>_xlfn.IFS(C187="W",E187+1,C187="L",0,C187="G",E187)</f>
        <v/>
      </c>
      <c r="F188" s="59">
        <f>_xlfn.IFS(C188="W",_xlfn.IFS(E188=0,LOOKUP(D188,$D$2:$D$17,$F$2:$F$17),E188=1,LOOKUP(D188,$D$2:$D$17,$G$2:$G$17),E188=2,LOOKUP(D188,$D$2:$D$17,$H$2:$H$17),E188=3,LOOKUP(D188,$D$2:$D$17,$I$2:$I$17),E188&gt;=4,LOOKUP(D188,$D$2:$D$17,$J$2:$J$17)),C188="L",LOOKUP(D188,$D$2:$D$17,$E$2:$E$17),C188="G",IF(OR(B187&lt;3,B187=""),0,LOOKUP(D188,$D$2:$D$17,$K$2:$K$17)))</f>
        <v/>
      </c>
      <c r="G188" s="59">
        <f>_xlfn.IFS(F188+D188&lt;0,0,F188+D188&gt;5500,5500,TRUE,F188+D188)</f>
        <v/>
      </c>
      <c r="H188" s="40">
        <f>LOOKUP(G188,$D$2:$D$17,$A$2:$A$17)</f>
        <v/>
      </c>
      <c r="I188" s="58">
        <f>IF(C188="W",1+I187,I187)</f>
        <v/>
      </c>
      <c r="J188" s="58">
        <f>IF(C188="L",1+J187,J187)</f>
        <v/>
      </c>
      <c r="K188" s="25">
        <f>I188/(J188+I188)</f>
        <v/>
      </c>
      <c r="L188" s="44">
        <f>IF(F188&gt;0,F188+L187,L187)</f>
        <v/>
      </c>
      <c r="M188" s="23" t="n"/>
      <c r="N188" s="58">
        <f>IF(M188="","",M188-G187)</f>
        <v/>
      </c>
      <c r="O188" s="58" t="n"/>
      <c r="P188" s="27">
        <f>IF(AI188&gt;AI187,$G$22+(7*AI188),"")</f>
        <v/>
      </c>
      <c r="R188" s="58" t="n"/>
      <c r="S188" s="58" t="n"/>
      <c r="T188" s="58" t="n"/>
      <c r="U188" s="58" t="n"/>
      <c r="V188" s="58" t="n"/>
      <c r="W188" s="58" t="n"/>
      <c r="X188" s="57" t="n"/>
      <c r="Y188" s="49">
        <f>_xlfn.IFS(R188 = "","",V188&gt;0,T188/V188,TRUE,T188/1)</f>
        <v/>
      </c>
      <c r="Z188" s="49">
        <f>_xlfn.IFS(R188 = "","",V188&gt;0,(T188+U188)/V188,TRUE,(T188+U188)/1)</f>
        <v/>
      </c>
      <c r="AA188" s="58" t="n"/>
      <c r="AC188" s="35" t="n"/>
      <c r="AD188">
        <f>IF(G188&gt;=2100,0,IF(C188="G",1,0))</f>
        <v/>
      </c>
      <c r="AE188">
        <f>IF(G188&gt;=5500,0,IF(C188="G",1,0))</f>
        <v/>
      </c>
      <c r="AF188">
        <f>IF(G188&gt;=2100,1,0)</f>
        <v/>
      </c>
      <c r="AG188">
        <f>IF(G188&gt;=5500,1,0)</f>
        <v/>
      </c>
      <c r="AH188">
        <f>IF(C188="G",0,AH187+1)</f>
        <v/>
      </c>
      <c r="AI188">
        <f>IF(C188="G",AI187+1,AI187)</f>
        <v/>
      </c>
      <c r="AJ188">
        <f>IF(AJ187="&gt;1000",IF(AF188&gt;0,IF(A188&lt;&gt;"",A188,A187),"&gt;1000"),AJ187)</f>
        <v/>
      </c>
      <c r="AK188">
        <f>IF(AK187="&gt;1000",IF(AG188&gt;0,IF(A188&lt;&gt;"",A188,A187),"&gt;1000"),AK187)</f>
        <v/>
      </c>
      <c r="AL188">
        <f>IF(AL187="&gt;1000",IF(L188&gt;=3500,IF(A188&lt;&gt;"",A188,A187),"&gt;1000"),AL187)</f>
        <v/>
      </c>
    </row>
    <row r="189">
      <c r="A189" s="59">
        <f>IF(B189="","",COUNT($B$32:B189))</f>
        <v/>
      </c>
      <c r="B189" s="58">
        <f>IF(C189&lt;&gt;"G",SUM(B188,1),"")</f>
        <v/>
      </c>
      <c r="C189" s="24">
        <f>IF(O189="",IF(AH188&gt;=$E$22,"G",IF(RAND()&lt;$F$22,"W","L")),O189)</f>
        <v/>
      </c>
      <c r="D189" s="58">
        <f>IF(M189="",IF(G188&lt;5500,G188,5500),M189)</f>
        <v/>
      </c>
      <c r="E189" s="58">
        <f>_xlfn.IFS(C188="W",E188+1,C188="L",0,C188="G",E188)</f>
        <v/>
      </c>
      <c r="F189" s="59">
        <f>_xlfn.IFS(C189="W",_xlfn.IFS(E189=0,LOOKUP(D189,$D$2:$D$17,$F$2:$F$17),E189=1,LOOKUP(D189,$D$2:$D$17,$G$2:$G$17),E189=2,LOOKUP(D189,$D$2:$D$17,$H$2:$H$17),E189=3,LOOKUP(D189,$D$2:$D$17,$I$2:$I$17),E189&gt;=4,LOOKUP(D189,$D$2:$D$17,$J$2:$J$17)),C189="L",LOOKUP(D189,$D$2:$D$17,$E$2:$E$17),C189="G",IF(OR(B188&lt;3,B188=""),0,LOOKUP(D189,$D$2:$D$17,$K$2:$K$17)))</f>
        <v/>
      </c>
      <c r="G189" s="59">
        <f>_xlfn.IFS(F189+D189&lt;0,0,F189+D189&gt;5500,5500,TRUE,F189+D189)</f>
        <v/>
      </c>
      <c r="H189" s="40">
        <f>LOOKUP(G189,$D$2:$D$17,$A$2:$A$17)</f>
        <v/>
      </c>
      <c r="I189" s="58">
        <f>IF(C189="W",1+I188,I188)</f>
        <v/>
      </c>
      <c r="J189" s="58">
        <f>IF(C189="L",1+J188,J188)</f>
        <v/>
      </c>
      <c r="K189" s="25">
        <f>I189/(J189+I189)</f>
        <v/>
      </c>
      <c r="L189" s="44">
        <f>IF(F189&gt;0,F189+L188,L188)</f>
        <v/>
      </c>
      <c r="M189" s="23" t="n"/>
      <c r="N189" s="58">
        <f>IF(M189="","",M189-G188)</f>
        <v/>
      </c>
      <c r="O189" s="58" t="n"/>
      <c r="P189" s="27">
        <f>IF(AI189&gt;AI188,$G$22+(7*AI189),"")</f>
        <v/>
      </c>
      <c r="R189" s="58" t="n"/>
      <c r="S189" s="58" t="n"/>
      <c r="T189" s="58" t="n"/>
      <c r="U189" s="58" t="n"/>
      <c r="V189" s="58" t="n"/>
      <c r="W189" s="58" t="n"/>
      <c r="X189" s="57" t="n"/>
      <c r="Y189" s="49">
        <f>_xlfn.IFS(R189 = "","",V189&gt;0,T189/V189,TRUE,T189/1)</f>
        <v/>
      </c>
      <c r="Z189" s="49">
        <f>_xlfn.IFS(R189 = "","",V189&gt;0,(T189+U189)/V189,TRUE,(T189+U189)/1)</f>
        <v/>
      </c>
      <c r="AA189" s="58" t="n"/>
      <c r="AC189" s="35" t="n"/>
      <c r="AD189">
        <f>IF(G189&gt;=2100,0,IF(C189="G",1,0))</f>
        <v/>
      </c>
      <c r="AE189">
        <f>IF(G189&gt;=5500,0,IF(C189="G",1,0))</f>
        <v/>
      </c>
      <c r="AF189">
        <f>IF(G189&gt;=2100,1,0)</f>
        <v/>
      </c>
      <c r="AG189">
        <f>IF(G189&gt;=5500,1,0)</f>
        <v/>
      </c>
      <c r="AH189">
        <f>IF(C189="G",0,AH188+1)</f>
        <v/>
      </c>
      <c r="AI189">
        <f>IF(C189="G",AI188+1,AI188)</f>
        <v/>
      </c>
      <c r="AJ189">
        <f>IF(AJ188="&gt;1000",IF(AF189&gt;0,IF(A189&lt;&gt;"",A189,A188),"&gt;1000"),AJ188)</f>
        <v/>
      </c>
      <c r="AK189">
        <f>IF(AK188="&gt;1000",IF(AG189&gt;0,IF(A189&lt;&gt;"",A189,A188),"&gt;1000"),AK188)</f>
        <v/>
      </c>
      <c r="AL189">
        <f>IF(AL188="&gt;1000",IF(L189&gt;=3500,IF(A189&lt;&gt;"",A189,A188),"&gt;1000"),AL188)</f>
        <v/>
      </c>
    </row>
    <row r="190">
      <c r="A190" s="59">
        <f>IF(B190="","",COUNT($B$32:B190))</f>
        <v/>
      </c>
      <c r="B190" s="58">
        <f>IF(C190&lt;&gt;"G",SUM(B189,1),"")</f>
        <v/>
      </c>
      <c r="C190" s="24">
        <f>IF(O190="",IF(AH189&gt;=$E$22,"G",IF(RAND()&lt;$F$22,"W","L")),O190)</f>
        <v/>
      </c>
      <c r="D190" s="58">
        <f>IF(M190="",IF(G189&lt;5500,G189,5500),M190)</f>
        <v/>
      </c>
      <c r="E190" s="58">
        <f>_xlfn.IFS(C189="W",E189+1,C189="L",0,C189="G",E189)</f>
        <v/>
      </c>
      <c r="F190" s="59">
        <f>_xlfn.IFS(C190="W",_xlfn.IFS(E190=0,LOOKUP(D190,$D$2:$D$17,$F$2:$F$17),E190=1,LOOKUP(D190,$D$2:$D$17,$G$2:$G$17),E190=2,LOOKUP(D190,$D$2:$D$17,$H$2:$H$17),E190=3,LOOKUP(D190,$D$2:$D$17,$I$2:$I$17),E190&gt;=4,LOOKUP(D190,$D$2:$D$17,$J$2:$J$17)),C190="L",LOOKUP(D190,$D$2:$D$17,$E$2:$E$17),C190="G",IF(OR(B189&lt;3,B189=""),0,LOOKUP(D190,$D$2:$D$17,$K$2:$K$17)))</f>
        <v/>
      </c>
      <c r="G190" s="59">
        <f>_xlfn.IFS(F190+D190&lt;0,0,F190+D190&gt;5500,5500,TRUE,F190+D190)</f>
        <v/>
      </c>
      <c r="H190" s="40">
        <f>LOOKUP(G190,$D$2:$D$17,$A$2:$A$17)</f>
        <v/>
      </c>
      <c r="I190" s="58">
        <f>IF(C190="W",1+I189,I189)</f>
        <v/>
      </c>
      <c r="J190" s="58">
        <f>IF(C190="L",1+J189,J189)</f>
        <v/>
      </c>
      <c r="K190" s="25">
        <f>I190/(J190+I190)</f>
        <v/>
      </c>
      <c r="L190" s="44">
        <f>IF(F190&gt;0,F190+L189,L189)</f>
        <v/>
      </c>
      <c r="M190" s="23" t="n"/>
      <c r="N190" s="58">
        <f>IF(M190="","",M190-G189)</f>
        <v/>
      </c>
      <c r="O190" s="58" t="n"/>
      <c r="P190" s="27">
        <f>IF(AI190&gt;AI189,$G$22+(7*AI190),"")</f>
        <v/>
      </c>
      <c r="R190" s="58" t="n"/>
      <c r="S190" s="58" t="n"/>
      <c r="T190" s="58" t="n"/>
      <c r="U190" s="58" t="n"/>
      <c r="V190" s="58" t="n"/>
      <c r="W190" s="58" t="n"/>
      <c r="X190" s="57" t="n"/>
      <c r="Y190" s="49">
        <f>_xlfn.IFS(R190 = "","",V190&gt;0,T190/V190,TRUE,T190/1)</f>
        <v/>
      </c>
      <c r="Z190" s="49">
        <f>_xlfn.IFS(R190 = "","",V190&gt;0,(T190+U190)/V190,TRUE,(T190+U190)/1)</f>
        <v/>
      </c>
      <c r="AA190" s="58" t="n"/>
      <c r="AC190" s="35" t="n"/>
      <c r="AD190">
        <f>IF(G190&gt;=2100,0,IF(C190="G",1,0))</f>
        <v/>
      </c>
      <c r="AE190">
        <f>IF(G190&gt;=5500,0,IF(C190="G",1,0))</f>
        <v/>
      </c>
      <c r="AF190">
        <f>IF(G190&gt;=2100,1,0)</f>
        <v/>
      </c>
      <c r="AG190">
        <f>IF(G190&gt;=5500,1,0)</f>
        <v/>
      </c>
      <c r="AH190">
        <f>IF(C190="G",0,AH189+1)</f>
        <v/>
      </c>
      <c r="AI190">
        <f>IF(C190="G",AI189+1,AI189)</f>
        <v/>
      </c>
      <c r="AJ190">
        <f>IF(AJ189="&gt;1000",IF(AF190&gt;0,IF(A190&lt;&gt;"",A190,A189),"&gt;1000"),AJ189)</f>
        <v/>
      </c>
      <c r="AK190">
        <f>IF(AK189="&gt;1000",IF(AG190&gt;0,IF(A190&lt;&gt;"",A190,A189),"&gt;1000"),AK189)</f>
        <v/>
      </c>
      <c r="AL190">
        <f>IF(AL189="&gt;1000",IF(L190&gt;=3500,IF(A190&lt;&gt;"",A190,A189),"&gt;1000"),AL189)</f>
        <v/>
      </c>
    </row>
    <row r="191">
      <c r="A191" s="59">
        <f>IF(B191="","",COUNT($B$32:B191))</f>
        <v/>
      </c>
      <c r="B191" s="58">
        <f>IF(C191&lt;&gt;"G",SUM(B190,1),"")</f>
        <v/>
      </c>
      <c r="C191" s="24">
        <f>IF(O191="",IF(AH190&gt;=$E$22,"G",IF(RAND()&lt;$F$22,"W","L")),O191)</f>
        <v/>
      </c>
      <c r="D191" s="58">
        <f>IF(M191="",IF(G190&lt;5500,G190,5500),M191)</f>
        <v/>
      </c>
      <c r="E191" s="58">
        <f>_xlfn.IFS(C190="W",E190+1,C190="L",0,C190="G",E190)</f>
        <v/>
      </c>
      <c r="F191" s="59">
        <f>_xlfn.IFS(C191="W",_xlfn.IFS(E191=0,LOOKUP(D191,$D$2:$D$17,$F$2:$F$17),E191=1,LOOKUP(D191,$D$2:$D$17,$G$2:$G$17),E191=2,LOOKUP(D191,$D$2:$D$17,$H$2:$H$17),E191=3,LOOKUP(D191,$D$2:$D$17,$I$2:$I$17),E191&gt;=4,LOOKUP(D191,$D$2:$D$17,$J$2:$J$17)),C191="L",LOOKUP(D191,$D$2:$D$17,$E$2:$E$17),C191="G",IF(OR(B190&lt;3,B190=""),0,LOOKUP(D191,$D$2:$D$17,$K$2:$K$17)))</f>
        <v/>
      </c>
      <c r="G191" s="59">
        <f>_xlfn.IFS(F191+D191&lt;0,0,F191+D191&gt;5500,5500,TRUE,F191+D191)</f>
        <v/>
      </c>
      <c r="H191" s="40">
        <f>LOOKUP(G191,$D$2:$D$17,$A$2:$A$17)</f>
        <v/>
      </c>
      <c r="I191" s="58">
        <f>IF(C191="W",1+I190,I190)</f>
        <v/>
      </c>
      <c r="J191" s="58">
        <f>IF(C191="L",1+J190,J190)</f>
        <v/>
      </c>
      <c r="K191" s="25">
        <f>I191/(J191+I191)</f>
        <v/>
      </c>
      <c r="L191" s="44">
        <f>IF(F191&gt;0,F191+L190,L190)</f>
        <v/>
      </c>
      <c r="M191" s="23" t="n"/>
      <c r="N191" s="58">
        <f>IF(M191="","",M191-G190)</f>
        <v/>
      </c>
      <c r="O191" s="58" t="n"/>
      <c r="P191" s="27">
        <f>IF(AI191&gt;AI190,$G$22+(7*AI191),"")</f>
        <v/>
      </c>
      <c r="R191" s="58" t="n"/>
      <c r="S191" s="58" t="n"/>
      <c r="T191" s="58" t="n"/>
      <c r="U191" s="58" t="n"/>
      <c r="V191" s="58" t="n"/>
      <c r="W191" s="58" t="n"/>
      <c r="X191" s="57" t="n"/>
      <c r="Y191" s="49">
        <f>_xlfn.IFS(R191 = "","",V191&gt;0,T191/V191,TRUE,T191/1)</f>
        <v/>
      </c>
      <c r="Z191" s="49">
        <f>_xlfn.IFS(R191 = "","",V191&gt;0,(T191+U191)/V191,TRUE,(T191+U191)/1)</f>
        <v/>
      </c>
      <c r="AA191" s="58" t="n"/>
      <c r="AC191" s="35" t="n"/>
      <c r="AD191">
        <f>IF(G191&gt;=2100,0,IF(C191="G",1,0))</f>
        <v/>
      </c>
      <c r="AE191">
        <f>IF(G191&gt;=5500,0,IF(C191="G",1,0))</f>
        <v/>
      </c>
      <c r="AF191">
        <f>IF(G191&gt;=2100,1,0)</f>
        <v/>
      </c>
      <c r="AG191">
        <f>IF(G191&gt;=5500,1,0)</f>
        <v/>
      </c>
      <c r="AH191">
        <f>IF(C191="G",0,AH190+1)</f>
        <v/>
      </c>
      <c r="AI191">
        <f>IF(C191="G",AI190+1,AI190)</f>
        <v/>
      </c>
      <c r="AJ191">
        <f>IF(AJ190="&gt;1000",IF(AF191&gt;0,IF(A191&lt;&gt;"",A191,A190),"&gt;1000"),AJ190)</f>
        <v/>
      </c>
      <c r="AK191">
        <f>IF(AK190="&gt;1000",IF(AG191&gt;0,IF(A191&lt;&gt;"",A191,A190),"&gt;1000"),AK190)</f>
        <v/>
      </c>
      <c r="AL191">
        <f>IF(AL190="&gt;1000",IF(L191&gt;=3500,IF(A191&lt;&gt;"",A191,A190),"&gt;1000"),AL190)</f>
        <v/>
      </c>
    </row>
    <row r="192">
      <c r="A192" s="59">
        <f>IF(B192="","",COUNT($B$32:B192))</f>
        <v/>
      </c>
      <c r="B192" s="58">
        <f>IF(C192&lt;&gt;"G",SUM(B191,1),"")</f>
        <v/>
      </c>
      <c r="C192" s="24">
        <f>IF(O192="",IF(AH191&gt;=$E$22,"G",IF(RAND()&lt;$F$22,"W","L")),O192)</f>
        <v/>
      </c>
      <c r="D192" s="58">
        <f>IF(M192="",IF(G191&lt;5500,G191,5500),M192)</f>
        <v/>
      </c>
      <c r="E192" s="58">
        <f>_xlfn.IFS(C191="W",E191+1,C191="L",0,C191="G",E191)</f>
        <v/>
      </c>
      <c r="F192" s="59">
        <f>_xlfn.IFS(C192="W",_xlfn.IFS(E192=0,LOOKUP(D192,$D$2:$D$17,$F$2:$F$17),E192=1,LOOKUP(D192,$D$2:$D$17,$G$2:$G$17),E192=2,LOOKUP(D192,$D$2:$D$17,$H$2:$H$17),E192=3,LOOKUP(D192,$D$2:$D$17,$I$2:$I$17),E192&gt;=4,LOOKUP(D192,$D$2:$D$17,$J$2:$J$17)),C192="L",LOOKUP(D192,$D$2:$D$17,$E$2:$E$17),C192="G",IF(OR(B191&lt;3,B191=""),0,LOOKUP(D192,$D$2:$D$17,$K$2:$K$17)))</f>
        <v/>
      </c>
      <c r="G192" s="59">
        <f>_xlfn.IFS(F192+D192&lt;0,0,F192+D192&gt;5500,5500,TRUE,F192+D192)</f>
        <v/>
      </c>
      <c r="H192" s="40">
        <f>LOOKUP(G192,$D$2:$D$17,$A$2:$A$17)</f>
        <v/>
      </c>
      <c r="I192" s="58">
        <f>IF(C192="W",1+I191,I191)</f>
        <v/>
      </c>
      <c r="J192" s="58">
        <f>IF(C192="L",1+J191,J191)</f>
        <v/>
      </c>
      <c r="K192" s="25">
        <f>I192/(J192+I192)</f>
        <v/>
      </c>
      <c r="L192" s="44">
        <f>IF(F192&gt;0,F192+L191,L191)</f>
        <v/>
      </c>
      <c r="M192" s="23" t="n"/>
      <c r="N192" s="58">
        <f>IF(M192="","",M192-G191)</f>
        <v/>
      </c>
      <c r="O192" s="58" t="n"/>
      <c r="P192" s="27">
        <f>IF(AI192&gt;AI191,$G$22+(7*AI192),"")</f>
        <v/>
      </c>
      <c r="R192" s="58" t="n"/>
      <c r="S192" s="58" t="n"/>
      <c r="T192" s="58" t="n"/>
      <c r="U192" s="58" t="n"/>
      <c r="V192" s="58" t="n"/>
      <c r="W192" s="58" t="n"/>
      <c r="X192" s="57" t="n"/>
      <c r="Y192" s="49">
        <f>_xlfn.IFS(R192 = "","",V192&gt;0,T192/V192,TRUE,T192/1)</f>
        <v/>
      </c>
      <c r="Z192" s="49">
        <f>_xlfn.IFS(R192 = "","",V192&gt;0,(T192+U192)/V192,TRUE,(T192+U192)/1)</f>
        <v/>
      </c>
      <c r="AA192" s="58" t="n"/>
      <c r="AC192" s="35" t="n"/>
      <c r="AD192">
        <f>IF(G192&gt;=2100,0,IF(C192="G",1,0))</f>
        <v/>
      </c>
      <c r="AE192">
        <f>IF(G192&gt;=5500,0,IF(C192="G",1,0))</f>
        <v/>
      </c>
      <c r="AF192">
        <f>IF(G192&gt;=2100,1,0)</f>
        <v/>
      </c>
      <c r="AG192">
        <f>IF(G192&gt;=5500,1,0)</f>
        <v/>
      </c>
      <c r="AH192">
        <f>IF(C192="G",0,AH191+1)</f>
        <v/>
      </c>
      <c r="AI192">
        <f>IF(C192="G",AI191+1,AI191)</f>
        <v/>
      </c>
      <c r="AJ192">
        <f>IF(AJ191="&gt;1000",IF(AF192&gt;0,IF(A192&lt;&gt;"",A192,A191),"&gt;1000"),AJ191)</f>
        <v/>
      </c>
      <c r="AK192">
        <f>IF(AK191="&gt;1000",IF(AG192&gt;0,IF(A192&lt;&gt;"",A192,A191),"&gt;1000"),AK191)</f>
        <v/>
      </c>
      <c r="AL192">
        <f>IF(AL191="&gt;1000",IF(L192&gt;=3500,IF(A192&lt;&gt;"",A192,A191),"&gt;1000"),AL191)</f>
        <v/>
      </c>
    </row>
    <row r="193">
      <c r="A193" s="59">
        <f>IF(B193="","",COUNT($B$32:B193))</f>
        <v/>
      </c>
      <c r="B193" s="58">
        <f>IF(C193&lt;&gt;"G",SUM(B192,1),"")</f>
        <v/>
      </c>
      <c r="C193" s="24">
        <f>IF(O193="",IF(AH192&gt;=$E$22,"G",IF(RAND()&lt;$F$22,"W","L")),O193)</f>
        <v/>
      </c>
      <c r="D193" s="58">
        <f>IF(M193="",IF(G192&lt;5500,G192,5500),M193)</f>
        <v/>
      </c>
      <c r="E193" s="58">
        <f>_xlfn.IFS(C192="W",E192+1,C192="L",0,C192="G",E192)</f>
        <v/>
      </c>
      <c r="F193" s="59">
        <f>_xlfn.IFS(C193="W",_xlfn.IFS(E193=0,LOOKUP(D193,$D$2:$D$17,$F$2:$F$17),E193=1,LOOKUP(D193,$D$2:$D$17,$G$2:$G$17),E193=2,LOOKUP(D193,$D$2:$D$17,$H$2:$H$17),E193=3,LOOKUP(D193,$D$2:$D$17,$I$2:$I$17),E193&gt;=4,LOOKUP(D193,$D$2:$D$17,$J$2:$J$17)),C193="L",LOOKUP(D193,$D$2:$D$17,$E$2:$E$17),C193="G",IF(OR(B192&lt;3,B192=""),0,LOOKUP(D193,$D$2:$D$17,$K$2:$K$17)))</f>
        <v/>
      </c>
      <c r="G193" s="59">
        <f>_xlfn.IFS(F193+D193&lt;0,0,F193+D193&gt;5500,5500,TRUE,F193+D193)</f>
        <v/>
      </c>
      <c r="H193" s="40">
        <f>LOOKUP(G193,$D$2:$D$17,$A$2:$A$17)</f>
        <v/>
      </c>
      <c r="I193" s="58">
        <f>IF(C193="W",1+I192,I192)</f>
        <v/>
      </c>
      <c r="J193" s="58">
        <f>IF(C193="L",1+J192,J192)</f>
        <v/>
      </c>
      <c r="K193" s="25">
        <f>I193/(J193+I193)</f>
        <v/>
      </c>
      <c r="L193" s="44">
        <f>IF(F193&gt;0,F193+L192,L192)</f>
        <v/>
      </c>
      <c r="M193" s="23" t="n"/>
      <c r="N193" s="58">
        <f>IF(M193="","",M193-G192)</f>
        <v/>
      </c>
      <c r="O193" s="58" t="n"/>
      <c r="P193" s="27">
        <f>IF(AI193&gt;AI192,$G$22+(7*AI193),"")</f>
        <v/>
      </c>
      <c r="R193" s="58" t="n"/>
      <c r="S193" s="58" t="n"/>
      <c r="T193" s="58" t="n"/>
      <c r="U193" s="58" t="n"/>
      <c r="V193" s="58" t="n"/>
      <c r="W193" s="58" t="n"/>
      <c r="X193" s="57" t="n"/>
      <c r="Y193" s="49">
        <f>_xlfn.IFS(R193 = "","",V193&gt;0,T193/V193,TRUE,T193/1)</f>
        <v/>
      </c>
      <c r="Z193" s="49">
        <f>_xlfn.IFS(R193 = "","",V193&gt;0,(T193+U193)/V193,TRUE,(T193+U193)/1)</f>
        <v/>
      </c>
      <c r="AA193" s="58" t="n"/>
      <c r="AC193" s="35" t="n"/>
      <c r="AD193">
        <f>IF(G193&gt;=2100,0,IF(C193="G",1,0))</f>
        <v/>
      </c>
      <c r="AE193">
        <f>IF(G193&gt;=5500,0,IF(C193="G",1,0))</f>
        <v/>
      </c>
      <c r="AF193">
        <f>IF(G193&gt;=2100,1,0)</f>
        <v/>
      </c>
      <c r="AG193">
        <f>IF(G193&gt;=5500,1,0)</f>
        <v/>
      </c>
      <c r="AH193">
        <f>IF(C193="G",0,AH192+1)</f>
        <v/>
      </c>
      <c r="AI193">
        <f>IF(C193="G",AI192+1,AI192)</f>
        <v/>
      </c>
      <c r="AJ193">
        <f>IF(AJ192="&gt;1000",IF(AF193&gt;0,IF(A193&lt;&gt;"",A193,A192),"&gt;1000"),AJ192)</f>
        <v/>
      </c>
      <c r="AK193">
        <f>IF(AK192="&gt;1000",IF(AG193&gt;0,IF(A193&lt;&gt;"",A193,A192),"&gt;1000"),AK192)</f>
        <v/>
      </c>
      <c r="AL193">
        <f>IF(AL192="&gt;1000",IF(L193&gt;=3500,IF(A193&lt;&gt;"",A193,A192),"&gt;1000"),AL192)</f>
        <v/>
      </c>
    </row>
    <row r="194">
      <c r="A194" s="59">
        <f>IF(B194="","",COUNT($B$32:B194))</f>
        <v/>
      </c>
      <c r="B194" s="58">
        <f>IF(C194&lt;&gt;"G",SUM(B193,1),"")</f>
        <v/>
      </c>
      <c r="C194" s="24">
        <f>IF(O194="",IF(AH193&gt;=$E$22,"G",IF(RAND()&lt;$F$22,"W","L")),O194)</f>
        <v/>
      </c>
      <c r="D194" s="58">
        <f>IF(M194="",IF(G193&lt;5500,G193,5500),M194)</f>
        <v/>
      </c>
      <c r="E194" s="58">
        <f>_xlfn.IFS(C193="W",E193+1,C193="L",0,C193="G",E193)</f>
        <v/>
      </c>
      <c r="F194" s="59">
        <f>_xlfn.IFS(C194="W",_xlfn.IFS(E194=0,LOOKUP(D194,$D$2:$D$17,$F$2:$F$17),E194=1,LOOKUP(D194,$D$2:$D$17,$G$2:$G$17),E194=2,LOOKUP(D194,$D$2:$D$17,$H$2:$H$17),E194=3,LOOKUP(D194,$D$2:$D$17,$I$2:$I$17),E194&gt;=4,LOOKUP(D194,$D$2:$D$17,$J$2:$J$17)),C194="L",LOOKUP(D194,$D$2:$D$17,$E$2:$E$17),C194="G",IF(OR(B193&lt;3,B193=""),0,LOOKUP(D194,$D$2:$D$17,$K$2:$K$17)))</f>
        <v/>
      </c>
      <c r="G194" s="59">
        <f>_xlfn.IFS(F194+D194&lt;0,0,F194+D194&gt;5500,5500,TRUE,F194+D194)</f>
        <v/>
      </c>
      <c r="H194" s="40">
        <f>LOOKUP(G194,$D$2:$D$17,$A$2:$A$17)</f>
        <v/>
      </c>
      <c r="I194" s="58">
        <f>IF(C194="W",1+I193,I193)</f>
        <v/>
      </c>
      <c r="J194" s="58">
        <f>IF(C194="L",1+J193,J193)</f>
        <v/>
      </c>
      <c r="K194" s="25">
        <f>I194/(J194+I194)</f>
        <v/>
      </c>
      <c r="L194" s="44">
        <f>IF(F194&gt;0,F194+L193,L193)</f>
        <v/>
      </c>
      <c r="M194" s="23" t="n"/>
      <c r="N194" s="58">
        <f>IF(M194="","",M194-G193)</f>
        <v/>
      </c>
      <c r="O194" s="58" t="n"/>
      <c r="P194" s="27">
        <f>IF(AI194&gt;AI193,$G$22+(7*AI194),"")</f>
        <v/>
      </c>
      <c r="R194" s="58" t="n"/>
      <c r="S194" s="58" t="n"/>
      <c r="T194" s="58" t="n"/>
      <c r="U194" s="58" t="n"/>
      <c r="V194" s="58" t="n"/>
      <c r="W194" s="58" t="n"/>
      <c r="X194" s="57" t="n"/>
      <c r="Y194" s="49">
        <f>_xlfn.IFS(R194 = "","",V194&gt;0,T194/V194,TRUE,T194/1)</f>
        <v/>
      </c>
      <c r="Z194" s="49">
        <f>_xlfn.IFS(R194 = "","",V194&gt;0,(T194+U194)/V194,TRUE,(T194+U194)/1)</f>
        <v/>
      </c>
      <c r="AA194" s="58" t="n"/>
      <c r="AC194" s="35" t="n"/>
      <c r="AD194">
        <f>IF(G194&gt;=2100,0,IF(C194="G",1,0))</f>
        <v/>
      </c>
      <c r="AE194">
        <f>IF(G194&gt;=5500,0,IF(C194="G",1,0))</f>
        <v/>
      </c>
      <c r="AF194">
        <f>IF(G194&gt;=2100,1,0)</f>
        <v/>
      </c>
      <c r="AG194">
        <f>IF(G194&gt;=5500,1,0)</f>
        <v/>
      </c>
      <c r="AH194">
        <f>IF(C194="G",0,AH193+1)</f>
        <v/>
      </c>
      <c r="AI194">
        <f>IF(C194="G",AI193+1,AI193)</f>
        <v/>
      </c>
      <c r="AJ194">
        <f>IF(AJ193="&gt;1000",IF(AF194&gt;0,IF(A194&lt;&gt;"",A194,A193),"&gt;1000"),AJ193)</f>
        <v/>
      </c>
      <c r="AK194">
        <f>IF(AK193="&gt;1000",IF(AG194&gt;0,IF(A194&lt;&gt;"",A194,A193),"&gt;1000"),AK193)</f>
        <v/>
      </c>
      <c r="AL194">
        <f>IF(AL193="&gt;1000",IF(L194&gt;=3500,IF(A194&lt;&gt;"",A194,A193),"&gt;1000"),AL193)</f>
        <v/>
      </c>
    </row>
    <row r="195">
      <c r="A195" s="59">
        <f>IF(B195="","",COUNT($B$32:B195))</f>
        <v/>
      </c>
      <c r="B195" s="58">
        <f>IF(C195&lt;&gt;"G",SUM(B194,1),"")</f>
        <v/>
      </c>
      <c r="C195" s="24">
        <f>IF(O195="",IF(AH194&gt;=$E$22,"G",IF(RAND()&lt;$F$22,"W","L")),O195)</f>
        <v/>
      </c>
      <c r="D195" s="58">
        <f>IF(M195="",IF(G194&lt;5500,G194,5500),M195)</f>
        <v/>
      </c>
      <c r="E195" s="58">
        <f>_xlfn.IFS(C194="W",E194+1,C194="L",0,C194="G",E194)</f>
        <v/>
      </c>
      <c r="F195" s="59">
        <f>_xlfn.IFS(C195="W",_xlfn.IFS(E195=0,LOOKUP(D195,$D$2:$D$17,$F$2:$F$17),E195=1,LOOKUP(D195,$D$2:$D$17,$G$2:$G$17),E195=2,LOOKUP(D195,$D$2:$D$17,$H$2:$H$17),E195=3,LOOKUP(D195,$D$2:$D$17,$I$2:$I$17),E195&gt;=4,LOOKUP(D195,$D$2:$D$17,$J$2:$J$17)),C195="L",LOOKUP(D195,$D$2:$D$17,$E$2:$E$17),C195="G",IF(OR(B194&lt;3,B194=""),0,LOOKUP(D195,$D$2:$D$17,$K$2:$K$17)))</f>
        <v/>
      </c>
      <c r="G195" s="59">
        <f>_xlfn.IFS(F195+D195&lt;0,0,F195+D195&gt;5500,5500,TRUE,F195+D195)</f>
        <v/>
      </c>
      <c r="H195" s="40">
        <f>LOOKUP(G195,$D$2:$D$17,$A$2:$A$17)</f>
        <v/>
      </c>
      <c r="I195" s="58">
        <f>IF(C195="W",1+I194,I194)</f>
        <v/>
      </c>
      <c r="J195" s="58">
        <f>IF(C195="L",1+J194,J194)</f>
        <v/>
      </c>
      <c r="K195" s="25">
        <f>I195/(J195+I195)</f>
        <v/>
      </c>
      <c r="L195" s="44">
        <f>IF(F195&gt;0,F195+L194,L194)</f>
        <v/>
      </c>
      <c r="M195" s="23" t="n"/>
      <c r="N195" s="58">
        <f>IF(M195="","",M195-G194)</f>
        <v/>
      </c>
      <c r="O195" s="58" t="n"/>
      <c r="P195" s="27">
        <f>IF(AI195&gt;AI194,$G$22+(7*AI195),"")</f>
        <v/>
      </c>
      <c r="R195" s="58" t="n"/>
      <c r="S195" s="58" t="n"/>
      <c r="T195" s="58" t="n"/>
      <c r="U195" s="58" t="n"/>
      <c r="V195" s="58" t="n"/>
      <c r="W195" s="58" t="n"/>
      <c r="X195" s="57" t="n"/>
      <c r="Y195" s="49">
        <f>_xlfn.IFS(R195 = "","",V195&gt;0,T195/V195,TRUE,T195/1)</f>
        <v/>
      </c>
      <c r="Z195" s="49">
        <f>_xlfn.IFS(R195 = "","",V195&gt;0,(T195+U195)/V195,TRUE,(T195+U195)/1)</f>
        <v/>
      </c>
      <c r="AA195" s="58" t="n"/>
      <c r="AC195" s="35" t="n"/>
      <c r="AD195">
        <f>IF(G195&gt;=2100,0,IF(C195="G",1,0))</f>
        <v/>
      </c>
      <c r="AE195">
        <f>IF(G195&gt;=5500,0,IF(C195="G",1,0))</f>
        <v/>
      </c>
      <c r="AF195">
        <f>IF(G195&gt;=2100,1,0)</f>
        <v/>
      </c>
      <c r="AG195">
        <f>IF(G195&gt;=5500,1,0)</f>
        <v/>
      </c>
      <c r="AH195">
        <f>IF(C195="G",0,AH194+1)</f>
        <v/>
      </c>
      <c r="AI195">
        <f>IF(C195="G",AI194+1,AI194)</f>
        <v/>
      </c>
      <c r="AJ195">
        <f>IF(AJ194="&gt;1000",IF(AF195&gt;0,IF(A195&lt;&gt;"",A195,A194),"&gt;1000"),AJ194)</f>
        <v/>
      </c>
      <c r="AK195">
        <f>IF(AK194="&gt;1000",IF(AG195&gt;0,IF(A195&lt;&gt;"",A195,A194),"&gt;1000"),AK194)</f>
        <v/>
      </c>
      <c r="AL195">
        <f>IF(AL194="&gt;1000",IF(L195&gt;=3500,IF(A195&lt;&gt;"",A195,A194),"&gt;1000"),AL194)</f>
        <v/>
      </c>
    </row>
    <row r="196">
      <c r="A196" s="59">
        <f>IF(B196="","",COUNT($B$32:B196))</f>
        <v/>
      </c>
      <c r="B196" s="58">
        <f>IF(C196&lt;&gt;"G",SUM(B195,1),"")</f>
        <v/>
      </c>
      <c r="C196" s="24">
        <f>IF(O196="",IF(AH195&gt;=$E$22,"G",IF(RAND()&lt;$F$22,"W","L")),O196)</f>
        <v/>
      </c>
      <c r="D196" s="58">
        <f>IF(M196="",IF(G195&lt;5500,G195,5500),M196)</f>
        <v/>
      </c>
      <c r="E196" s="58">
        <f>_xlfn.IFS(C195="W",E195+1,C195="L",0,C195="G",E195)</f>
        <v/>
      </c>
      <c r="F196" s="59">
        <f>_xlfn.IFS(C196="W",_xlfn.IFS(E196=0,LOOKUP(D196,$D$2:$D$17,$F$2:$F$17),E196=1,LOOKUP(D196,$D$2:$D$17,$G$2:$G$17),E196=2,LOOKUP(D196,$D$2:$D$17,$H$2:$H$17),E196=3,LOOKUP(D196,$D$2:$D$17,$I$2:$I$17),E196&gt;=4,LOOKUP(D196,$D$2:$D$17,$J$2:$J$17)),C196="L",LOOKUP(D196,$D$2:$D$17,$E$2:$E$17),C196="G",IF(OR(B195&lt;3,B195=""),0,LOOKUP(D196,$D$2:$D$17,$K$2:$K$17)))</f>
        <v/>
      </c>
      <c r="G196" s="59">
        <f>_xlfn.IFS(F196+D196&lt;0,0,F196+D196&gt;5500,5500,TRUE,F196+D196)</f>
        <v/>
      </c>
      <c r="H196" s="40">
        <f>LOOKUP(G196,$D$2:$D$17,$A$2:$A$17)</f>
        <v/>
      </c>
      <c r="I196" s="58">
        <f>IF(C196="W",1+I195,I195)</f>
        <v/>
      </c>
      <c r="J196" s="58">
        <f>IF(C196="L",1+J195,J195)</f>
        <v/>
      </c>
      <c r="K196" s="25">
        <f>I196/(J196+I196)</f>
        <v/>
      </c>
      <c r="L196" s="44">
        <f>IF(F196&gt;0,F196+L195,L195)</f>
        <v/>
      </c>
      <c r="M196" s="23" t="n"/>
      <c r="N196" s="58">
        <f>IF(M196="","",M196-G195)</f>
        <v/>
      </c>
      <c r="O196" s="58" t="n"/>
      <c r="P196" s="27">
        <f>IF(AI196&gt;AI195,$G$22+(7*AI196),"")</f>
        <v/>
      </c>
      <c r="R196" s="58" t="n"/>
      <c r="S196" s="58" t="n"/>
      <c r="T196" s="58" t="n"/>
      <c r="U196" s="58" t="n"/>
      <c r="V196" s="58" t="n"/>
      <c r="W196" s="58" t="n"/>
      <c r="X196" s="57" t="n"/>
      <c r="Y196" s="49">
        <f>_xlfn.IFS(R196 = "","",V196&gt;0,T196/V196,TRUE,T196/1)</f>
        <v/>
      </c>
      <c r="Z196" s="49">
        <f>_xlfn.IFS(R196 = "","",V196&gt;0,(T196+U196)/V196,TRUE,(T196+U196)/1)</f>
        <v/>
      </c>
      <c r="AA196" s="58" t="n"/>
      <c r="AC196" s="35" t="n"/>
      <c r="AD196">
        <f>IF(G196&gt;=2100,0,IF(C196="G",1,0))</f>
        <v/>
      </c>
      <c r="AE196">
        <f>IF(G196&gt;=5500,0,IF(C196="G",1,0))</f>
        <v/>
      </c>
      <c r="AF196">
        <f>IF(G196&gt;=2100,1,0)</f>
        <v/>
      </c>
      <c r="AG196">
        <f>IF(G196&gt;=5500,1,0)</f>
        <v/>
      </c>
      <c r="AH196">
        <f>IF(C196="G",0,AH195+1)</f>
        <v/>
      </c>
      <c r="AI196">
        <f>IF(C196="G",AI195+1,AI195)</f>
        <v/>
      </c>
      <c r="AJ196">
        <f>IF(AJ195="&gt;1000",IF(AF196&gt;0,IF(A196&lt;&gt;"",A196,A195),"&gt;1000"),AJ195)</f>
        <v/>
      </c>
      <c r="AK196">
        <f>IF(AK195="&gt;1000",IF(AG196&gt;0,IF(A196&lt;&gt;"",A196,A195),"&gt;1000"),AK195)</f>
        <v/>
      </c>
      <c r="AL196">
        <f>IF(AL195="&gt;1000",IF(L196&gt;=3500,IF(A196&lt;&gt;"",A196,A195),"&gt;1000"),AL195)</f>
        <v/>
      </c>
    </row>
    <row r="197">
      <c r="A197" s="59">
        <f>IF(B197="","",COUNT($B$32:B197))</f>
        <v/>
      </c>
      <c r="B197" s="58">
        <f>IF(C197&lt;&gt;"G",SUM(B196,1),"")</f>
        <v/>
      </c>
      <c r="C197" s="24">
        <f>IF(O197="",IF(AH196&gt;=$E$22,"G",IF(RAND()&lt;$F$22,"W","L")),O197)</f>
        <v/>
      </c>
      <c r="D197" s="58">
        <f>IF(M197="",IF(G196&lt;5500,G196,5500),M197)</f>
        <v/>
      </c>
      <c r="E197" s="58">
        <f>_xlfn.IFS(C196="W",E196+1,C196="L",0,C196="G",E196)</f>
        <v/>
      </c>
      <c r="F197" s="59">
        <f>_xlfn.IFS(C197="W",_xlfn.IFS(E197=0,LOOKUP(D197,$D$2:$D$17,$F$2:$F$17),E197=1,LOOKUP(D197,$D$2:$D$17,$G$2:$G$17),E197=2,LOOKUP(D197,$D$2:$D$17,$H$2:$H$17),E197=3,LOOKUP(D197,$D$2:$D$17,$I$2:$I$17),E197&gt;=4,LOOKUP(D197,$D$2:$D$17,$J$2:$J$17)),C197="L",LOOKUP(D197,$D$2:$D$17,$E$2:$E$17),C197="G",IF(OR(B196&lt;3,B196=""),0,LOOKUP(D197,$D$2:$D$17,$K$2:$K$17)))</f>
        <v/>
      </c>
      <c r="G197" s="59">
        <f>_xlfn.IFS(F197+D197&lt;0,0,F197+D197&gt;5500,5500,TRUE,F197+D197)</f>
        <v/>
      </c>
      <c r="H197" s="40">
        <f>LOOKUP(G197,$D$2:$D$17,$A$2:$A$17)</f>
        <v/>
      </c>
      <c r="I197" s="58">
        <f>IF(C197="W",1+I196,I196)</f>
        <v/>
      </c>
      <c r="J197" s="58">
        <f>IF(C197="L",1+J196,J196)</f>
        <v/>
      </c>
      <c r="K197" s="25">
        <f>I197/(J197+I197)</f>
        <v/>
      </c>
      <c r="L197" s="44">
        <f>IF(F197&gt;0,F197+L196,L196)</f>
        <v/>
      </c>
      <c r="M197" s="23" t="n"/>
      <c r="N197" s="58">
        <f>IF(M197="","",M197-G196)</f>
        <v/>
      </c>
      <c r="O197" s="58" t="n"/>
      <c r="P197" s="27">
        <f>IF(AI197&gt;AI196,$G$22+(7*AI197),"")</f>
        <v/>
      </c>
      <c r="R197" s="58" t="n"/>
      <c r="S197" s="58" t="n"/>
      <c r="T197" s="58" t="n"/>
      <c r="U197" s="58" t="n"/>
      <c r="V197" s="58" t="n"/>
      <c r="W197" s="58" t="n"/>
      <c r="X197" s="57" t="n"/>
      <c r="Y197" s="49">
        <f>_xlfn.IFS(R197 = "","",V197&gt;0,T197/V197,TRUE,T197/1)</f>
        <v/>
      </c>
      <c r="Z197" s="49">
        <f>_xlfn.IFS(R197 = "","",V197&gt;0,(T197+U197)/V197,TRUE,(T197+U197)/1)</f>
        <v/>
      </c>
      <c r="AA197" s="58" t="n"/>
      <c r="AC197" s="35" t="n"/>
      <c r="AD197">
        <f>IF(G197&gt;=2100,0,IF(C197="G",1,0))</f>
        <v/>
      </c>
      <c r="AE197">
        <f>IF(G197&gt;=5500,0,IF(C197="G",1,0))</f>
        <v/>
      </c>
      <c r="AF197">
        <f>IF(G197&gt;=2100,1,0)</f>
        <v/>
      </c>
      <c r="AG197">
        <f>IF(G197&gt;=5500,1,0)</f>
        <v/>
      </c>
      <c r="AH197">
        <f>IF(C197="G",0,AH196+1)</f>
        <v/>
      </c>
      <c r="AI197">
        <f>IF(C197="G",AI196+1,AI196)</f>
        <v/>
      </c>
      <c r="AJ197">
        <f>IF(AJ196="&gt;1000",IF(AF197&gt;0,IF(A197&lt;&gt;"",A197,A196),"&gt;1000"),AJ196)</f>
        <v/>
      </c>
      <c r="AK197">
        <f>IF(AK196="&gt;1000",IF(AG197&gt;0,IF(A197&lt;&gt;"",A197,A196),"&gt;1000"),AK196)</f>
        <v/>
      </c>
      <c r="AL197">
        <f>IF(AL196="&gt;1000",IF(L197&gt;=3500,IF(A197&lt;&gt;"",A197,A196),"&gt;1000"),AL196)</f>
        <v/>
      </c>
    </row>
    <row r="198">
      <c r="A198" s="59">
        <f>IF(B198="","",COUNT($B$32:B198))</f>
        <v/>
      </c>
      <c r="B198" s="58">
        <f>IF(C198&lt;&gt;"G",SUM(B197,1),"")</f>
        <v/>
      </c>
      <c r="C198" s="24">
        <f>IF(O198="",IF(AH197&gt;=$E$22,"G",IF(RAND()&lt;$F$22,"W","L")),O198)</f>
        <v/>
      </c>
      <c r="D198" s="58">
        <f>IF(M198="",IF(G197&lt;5500,G197,5500),M198)</f>
        <v/>
      </c>
      <c r="E198" s="58">
        <f>_xlfn.IFS(C197="W",E197+1,C197="L",0,C197="G",E197)</f>
        <v/>
      </c>
      <c r="F198" s="59">
        <f>_xlfn.IFS(C198="W",_xlfn.IFS(E198=0,LOOKUP(D198,$D$2:$D$17,$F$2:$F$17),E198=1,LOOKUP(D198,$D$2:$D$17,$G$2:$G$17),E198=2,LOOKUP(D198,$D$2:$D$17,$H$2:$H$17),E198=3,LOOKUP(D198,$D$2:$D$17,$I$2:$I$17),E198&gt;=4,LOOKUP(D198,$D$2:$D$17,$J$2:$J$17)),C198="L",LOOKUP(D198,$D$2:$D$17,$E$2:$E$17),C198="G",IF(OR(B197&lt;3,B197=""),0,LOOKUP(D198,$D$2:$D$17,$K$2:$K$17)))</f>
        <v/>
      </c>
      <c r="G198" s="59">
        <f>_xlfn.IFS(F198+D198&lt;0,0,F198+D198&gt;5500,5500,TRUE,F198+D198)</f>
        <v/>
      </c>
      <c r="H198" s="40">
        <f>LOOKUP(G198,$D$2:$D$17,$A$2:$A$17)</f>
        <v/>
      </c>
      <c r="I198" s="58">
        <f>IF(C198="W",1+I197,I197)</f>
        <v/>
      </c>
      <c r="J198" s="58">
        <f>IF(C198="L",1+J197,J197)</f>
        <v/>
      </c>
      <c r="K198" s="25">
        <f>I198/(J198+I198)</f>
        <v/>
      </c>
      <c r="L198" s="44">
        <f>IF(F198&gt;0,F198+L197,L197)</f>
        <v/>
      </c>
      <c r="M198" s="23" t="n"/>
      <c r="N198" s="58">
        <f>IF(M198="","",M198-G197)</f>
        <v/>
      </c>
      <c r="O198" s="58" t="n"/>
      <c r="P198" s="27">
        <f>IF(AI198&gt;AI197,$G$22+(7*AI198),"")</f>
        <v/>
      </c>
      <c r="R198" s="58" t="n"/>
      <c r="S198" s="58" t="n"/>
      <c r="T198" s="58" t="n"/>
      <c r="U198" s="58" t="n"/>
      <c r="V198" s="58" t="n"/>
      <c r="W198" s="58" t="n"/>
      <c r="X198" s="57" t="n"/>
      <c r="Y198" s="49">
        <f>_xlfn.IFS(R198 = "","",V198&gt;0,T198/V198,TRUE,T198/1)</f>
        <v/>
      </c>
      <c r="Z198" s="49">
        <f>_xlfn.IFS(R198 = "","",V198&gt;0,(T198+U198)/V198,TRUE,(T198+U198)/1)</f>
        <v/>
      </c>
      <c r="AA198" s="58" t="n"/>
      <c r="AC198" s="35" t="n"/>
      <c r="AD198">
        <f>IF(G198&gt;=2100,0,IF(C198="G",1,0))</f>
        <v/>
      </c>
      <c r="AE198">
        <f>IF(G198&gt;=5500,0,IF(C198="G",1,0))</f>
        <v/>
      </c>
      <c r="AF198">
        <f>IF(G198&gt;=2100,1,0)</f>
        <v/>
      </c>
      <c r="AG198">
        <f>IF(G198&gt;=5500,1,0)</f>
        <v/>
      </c>
      <c r="AH198">
        <f>IF(C198="G",0,AH197+1)</f>
        <v/>
      </c>
      <c r="AI198">
        <f>IF(C198="G",AI197+1,AI197)</f>
        <v/>
      </c>
      <c r="AJ198">
        <f>IF(AJ197="&gt;1000",IF(AF198&gt;0,IF(A198&lt;&gt;"",A198,A197),"&gt;1000"),AJ197)</f>
        <v/>
      </c>
      <c r="AK198">
        <f>IF(AK197="&gt;1000",IF(AG198&gt;0,IF(A198&lt;&gt;"",A198,A197),"&gt;1000"),AK197)</f>
        <v/>
      </c>
      <c r="AL198">
        <f>IF(AL197="&gt;1000",IF(L198&gt;=3500,IF(A198&lt;&gt;"",A198,A197),"&gt;1000"),AL197)</f>
        <v/>
      </c>
    </row>
    <row r="199">
      <c r="A199" s="59">
        <f>IF(B199="","",COUNT($B$32:B199))</f>
        <v/>
      </c>
      <c r="B199" s="58">
        <f>IF(C199&lt;&gt;"G",SUM(B198,1),"")</f>
        <v/>
      </c>
      <c r="C199" s="24">
        <f>IF(O199="",IF(AH198&gt;=$E$22,"G",IF(RAND()&lt;$F$22,"W","L")),O199)</f>
        <v/>
      </c>
      <c r="D199" s="58">
        <f>IF(M199="",IF(G198&lt;5500,G198,5500),M199)</f>
        <v/>
      </c>
      <c r="E199" s="58">
        <f>_xlfn.IFS(C198="W",E198+1,C198="L",0,C198="G",E198)</f>
        <v/>
      </c>
      <c r="F199" s="59">
        <f>_xlfn.IFS(C199="W",_xlfn.IFS(E199=0,LOOKUP(D199,$D$2:$D$17,$F$2:$F$17),E199=1,LOOKUP(D199,$D$2:$D$17,$G$2:$G$17),E199=2,LOOKUP(D199,$D$2:$D$17,$H$2:$H$17),E199=3,LOOKUP(D199,$D$2:$D$17,$I$2:$I$17),E199&gt;=4,LOOKUP(D199,$D$2:$D$17,$J$2:$J$17)),C199="L",LOOKUP(D199,$D$2:$D$17,$E$2:$E$17),C199="G",IF(OR(B198&lt;3,B198=""),0,LOOKUP(D199,$D$2:$D$17,$K$2:$K$17)))</f>
        <v/>
      </c>
      <c r="G199" s="59">
        <f>_xlfn.IFS(F199+D199&lt;0,0,F199+D199&gt;5500,5500,TRUE,F199+D199)</f>
        <v/>
      </c>
      <c r="H199" s="40">
        <f>LOOKUP(G199,$D$2:$D$17,$A$2:$A$17)</f>
        <v/>
      </c>
      <c r="I199" s="58">
        <f>IF(C199="W",1+I198,I198)</f>
        <v/>
      </c>
      <c r="J199" s="58">
        <f>IF(C199="L",1+J198,J198)</f>
        <v/>
      </c>
      <c r="K199" s="25">
        <f>I199/(J199+I199)</f>
        <v/>
      </c>
      <c r="L199" s="44">
        <f>IF(F199&gt;0,F199+L198,L198)</f>
        <v/>
      </c>
      <c r="M199" s="23" t="n"/>
      <c r="N199" s="58">
        <f>IF(M199="","",M199-G198)</f>
        <v/>
      </c>
      <c r="O199" s="58" t="n"/>
      <c r="P199" s="27">
        <f>IF(AI199&gt;AI198,$G$22+(7*AI199),"")</f>
        <v/>
      </c>
      <c r="R199" s="58" t="n"/>
      <c r="S199" s="58" t="n"/>
      <c r="T199" s="58" t="n"/>
      <c r="U199" s="58" t="n"/>
      <c r="V199" s="58" t="n"/>
      <c r="W199" s="58" t="n"/>
      <c r="X199" s="57" t="n"/>
      <c r="Y199" s="49">
        <f>_xlfn.IFS(R199 = "","",V199&gt;0,T199/V199,TRUE,T199/1)</f>
        <v/>
      </c>
      <c r="Z199" s="49">
        <f>_xlfn.IFS(R199 = "","",V199&gt;0,(T199+U199)/V199,TRUE,(T199+U199)/1)</f>
        <v/>
      </c>
      <c r="AA199" s="58" t="n"/>
      <c r="AC199" s="35" t="n"/>
      <c r="AD199">
        <f>IF(G199&gt;=2100,0,IF(C199="G",1,0))</f>
        <v/>
      </c>
      <c r="AE199">
        <f>IF(G199&gt;=5500,0,IF(C199="G",1,0))</f>
        <v/>
      </c>
      <c r="AF199">
        <f>IF(G199&gt;=2100,1,0)</f>
        <v/>
      </c>
      <c r="AG199">
        <f>IF(G199&gt;=5500,1,0)</f>
        <v/>
      </c>
      <c r="AH199">
        <f>IF(C199="G",0,AH198+1)</f>
        <v/>
      </c>
      <c r="AI199">
        <f>IF(C199="G",AI198+1,AI198)</f>
        <v/>
      </c>
      <c r="AJ199">
        <f>IF(AJ198="&gt;1000",IF(AF199&gt;0,IF(A199&lt;&gt;"",A199,A198),"&gt;1000"),AJ198)</f>
        <v/>
      </c>
      <c r="AK199">
        <f>IF(AK198="&gt;1000",IF(AG199&gt;0,IF(A199&lt;&gt;"",A199,A198),"&gt;1000"),AK198)</f>
        <v/>
      </c>
      <c r="AL199">
        <f>IF(AL198="&gt;1000",IF(L199&gt;=3500,IF(A199&lt;&gt;"",A199,A198),"&gt;1000"),AL198)</f>
        <v/>
      </c>
    </row>
    <row r="200">
      <c r="A200" s="59">
        <f>IF(B200="","",COUNT($B$32:B200))</f>
        <v/>
      </c>
      <c r="B200" s="58">
        <f>IF(C200&lt;&gt;"G",SUM(B199,1),"")</f>
        <v/>
      </c>
      <c r="C200" s="24">
        <f>IF(O200="",IF(AH199&gt;=$E$22,"G",IF(RAND()&lt;$F$22,"W","L")),O200)</f>
        <v/>
      </c>
      <c r="D200" s="58">
        <f>IF(M200="",IF(G199&lt;5500,G199,5500),M200)</f>
        <v/>
      </c>
      <c r="E200" s="58">
        <f>_xlfn.IFS(C199="W",E199+1,C199="L",0,C199="G",E199)</f>
        <v/>
      </c>
      <c r="F200" s="59">
        <f>_xlfn.IFS(C200="W",_xlfn.IFS(E200=0,LOOKUP(D200,$D$2:$D$17,$F$2:$F$17),E200=1,LOOKUP(D200,$D$2:$D$17,$G$2:$G$17),E200=2,LOOKUP(D200,$D$2:$D$17,$H$2:$H$17),E200=3,LOOKUP(D200,$D$2:$D$17,$I$2:$I$17),E200&gt;=4,LOOKUP(D200,$D$2:$D$17,$J$2:$J$17)),C200="L",LOOKUP(D200,$D$2:$D$17,$E$2:$E$17),C200="G",IF(OR(B199&lt;3,B199=""),0,LOOKUP(D200,$D$2:$D$17,$K$2:$K$17)))</f>
        <v/>
      </c>
      <c r="G200" s="59">
        <f>_xlfn.IFS(F200+D200&lt;0,0,F200+D200&gt;5500,5500,TRUE,F200+D200)</f>
        <v/>
      </c>
      <c r="H200" s="40">
        <f>LOOKUP(G200,$D$2:$D$17,$A$2:$A$17)</f>
        <v/>
      </c>
      <c r="I200" s="58">
        <f>IF(C200="W",1+I199,I199)</f>
        <v/>
      </c>
      <c r="J200" s="58">
        <f>IF(C200="L",1+J199,J199)</f>
        <v/>
      </c>
      <c r="K200" s="25">
        <f>I200/(J200+I200)</f>
        <v/>
      </c>
      <c r="L200" s="44">
        <f>IF(F200&gt;0,F200+L199,L199)</f>
        <v/>
      </c>
      <c r="M200" s="23" t="n"/>
      <c r="N200" s="58">
        <f>IF(M200="","",M200-G199)</f>
        <v/>
      </c>
      <c r="O200" s="58" t="n"/>
      <c r="P200" s="27">
        <f>IF(AI200&gt;AI199,$G$22+(7*AI200),"")</f>
        <v/>
      </c>
      <c r="R200" s="58" t="n"/>
      <c r="S200" s="58" t="n"/>
      <c r="T200" s="58" t="n"/>
      <c r="U200" s="58" t="n"/>
      <c r="V200" s="58" t="n"/>
      <c r="W200" s="58" t="n"/>
      <c r="X200" s="57" t="n"/>
      <c r="Y200" s="49">
        <f>_xlfn.IFS(R200 = "","",V200&gt;0,T200/V200,TRUE,T200/1)</f>
        <v/>
      </c>
      <c r="Z200" s="49">
        <f>_xlfn.IFS(R200 = "","",V200&gt;0,(T200+U200)/V200,TRUE,(T200+U200)/1)</f>
        <v/>
      </c>
      <c r="AA200" s="58" t="n"/>
      <c r="AC200" s="35" t="n"/>
      <c r="AD200">
        <f>IF(G200&gt;=2100,0,IF(C200="G",1,0))</f>
        <v/>
      </c>
      <c r="AE200">
        <f>IF(G200&gt;=5500,0,IF(C200="G",1,0))</f>
        <v/>
      </c>
      <c r="AF200">
        <f>IF(G200&gt;=2100,1,0)</f>
        <v/>
      </c>
      <c r="AG200">
        <f>IF(G200&gt;=5500,1,0)</f>
        <v/>
      </c>
      <c r="AH200">
        <f>IF(C200="G",0,AH199+1)</f>
        <v/>
      </c>
      <c r="AI200">
        <f>IF(C200="G",AI199+1,AI199)</f>
        <v/>
      </c>
      <c r="AJ200">
        <f>IF(AJ199="&gt;1000",IF(AF200&gt;0,IF(A200&lt;&gt;"",A200,A199),"&gt;1000"),AJ199)</f>
        <v/>
      </c>
      <c r="AK200">
        <f>IF(AK199="&gt;1000",IF(AG200&gt;0,IF(A200&lt;&gt;"",A200,A199),"&gt;1000"),AK199)</f>
        <v/>
      </c>
      <c r="AL200">
        <f>IF(AL199="&gt;1000",IF(L200&gt;=3500,IF(A200&lt;&gt;"",A200,A199),"&gt;1000"),AL199)</f>
        <v/>
      </c>
    </row>
    <row r="201">
      <c r="A201" s="59">
        <f>IF(B201="","",COUNT($B$32:B201))</f>
        <v/>
      </c>
      <c r="B201" s="58">
        <f>IF(C201&lt;&gt;"G",SUM(B200,1),"")</f>
        <v/>
      </c>
      <c r="C201" s="24">
        <f>IF(O201="",IF(AH200&gt;=$E$22,"G",IF(RAND()&lt;$F$22,"W","L")),O201)</f>
        <v/>
      </c>
      <c r="D201" s="58">
        <f>IF(M201="",IF(G200&lt;5500,G200,5500),M201)</f>
        <v/>
      </c>
      <c r="E201" s="58">
        <f>_xlfn.IFS(C200="W",E200+1,C200="L",0,C200="G",E200)</f>
        <v/>
      </c>
      <c r="F201" s="59">
        <f>_xlfn.IFS(C201="W",_xlfn.IFS(E201=0,LOOKUP(D201,$D$2:$D$17,$F$2:$F$17),E201=1,LOOKUP(D201,$D$2:$D$17,$G$2:$G$17),E201=2,LOOKUP(D201,$D$2:$D$17,$H$2:$H$17),E201=3,LOOKUP(D201,$D$2:$D$17,$I$2:$I$17),E201&gt;=4,LOOKUP(D201,$D$2:$D$17,$J$2:$J$17)),C201="L",LOOKUP(D201,$D$2:$D$17,$E$2:$E$17),C201="G",IF(OR(B200&lt;3,B200=""),0,LOOKUP(D201,$D$2:$D$17,$K$2:$K$17)))</f>
        <v/>
      </c>
      <c r="G201" s="59">
        <f>_xlfn.IFS(F201+D201&lt;0,0,F201+D201&gt;5500,5500,TRUE,F201+D201)</f>
        <v/>
      </c>
      <c r="H201" s="40">
        <f>LOOKUP(G201,$D$2:$D$17,$A$2:$A$17)</f>
        <v/>
      </c>
      <c r="I201" s="58">
        <f>IF(C201="W",1+I200,I200)</f>
        <v/>
      </c>
      <c r="J201" s="58">
        <f>IF(C201="L",1+J200,J200)</f>
        <v/>
      </c>
      <c r="K201" s="25">
        <f>I201/(J201+I201)</f>
        <v/>
      </c>
      <c r="L201" s="44">
        <f>IF(F201&gt;0,F201+L200,L200)</f>
        <v/>
      </c>
      <c r="M201" s="23" t="n"/>
      <c r="N201" s="58">
        <f>IF(M201="","",M201-G200)</f>
        <v/>
      </c>
      <c r="O201" s="58" t="n"/>
      <c r="P201" s="27">
        <f>IF(AI201&gt;AI200,$G$22+(7*AI201),"")</f>
        <v/>
      </c>
      <c r="R201" s="58" t="n"/>
      <c r="S201" s="58" t="n"/>
      <c r="T201" s="58" t="n"/>
      <c r="U201" s="58" t="n"/>
      <c r="V201" s="58" t="n"/>
      <c r="W201" s="58" t="n"/>
      <c r="X201" s="57" t="n"/>
      <c r="Y201" s="49">
        <f>_xlfn.IFS(R201 = "","",V201&gt;0,T201/V201,TRUE,T201/1)</f>
        <v/>
      </c>
      <c r="Z201" s="49">
        <f>_xlfn.IFS(R201 = "","",V201&gt;0,(T201+U201)/V201,TRUE,(T201+U201)/1)</f>
        <v/>
      </c>
      <c r="AA201" s="58" t="n"/>
      <c r="AC201" s="35" t="n"/>
      <c r="AD201">
        <f>IF(G201&gt;=2100,0,IF(C201="G",1,0))</f>
        <v/>
      </c>
      <c r="AE201">
        <f>IF(G201&gt;=5500,0,IF(C201="G",1,0))</f>
        <v/>
      </c>
      <c r="AF201">
        <f>IF(G201&gt;=2100,1,0)</f>
        <v/>
      </c>
      <c r="AG201">
        <f>IF(G201&gt;=5500,1,0)</f>
        <v/>
      </c>
      <c r="AH201">
        <f>IF(C201="G",0,AH200+1)</f>
        <v/>
      </c>
      <c r="AI201">
        <f>IF(C201="G",AI200+1,AI200)</f>
        <v/>
      </c>
      <c r="AJ201">
        <f>IF(AJ200="&gt;1000",IF(AF201&gt;0,IF(A201&lt;&gt;"",A201,A200),"&gt;1000"),AJ200)</f>
        <v/>
      </c>
      <c r="AK201">
        <f>IF(AK200="&gt;1000",IF(AG201&gt;0,IF(A201&lt;&gt;"",A201,A200),"&gt;1000"),AK200)</f>
        <v/>
      </c>
      <c r="AL201">
        <f>IF(AL200="&gt;1000",IF(L201&gt;=3500,IF(A201&lt;&gt;"",A201,A200),"&gt;1000"),AL200)</f>
        <v/>
      </c>
    </row>
    <row r="202">
      <c r="A202" s="59">
        <f>IF(B202="","",COUNT($B$32:B202))</f>
        <v/>
      </c>
      <c r="B202" s="58">
        <f>IF(C202&lt;&gt;"G",SUM(B201,1),"")</f>
        <v/>
      </c>
      <c r="C202" s="24">
        <f>IF(O202="",IF(AH201&gt;=$E$22,"G",IF(RAND()&lt;$F$22,"W","L")),O202)</f>
        <v/>
      </c>
      <c r="D202" s="58">
        <f>IF(M202="",IF(G201&lt;5500,G201,5500),M202)</f>
        <v/>
      </c>
      <c r="E202" s="58">
        <f>_xlfn.IFS(C201="W",E201+1,C201="L",0,C201="G",E201)</f>
        <v/>
      </c>
      <c r="F202" s="59">
        <f>_xlfn.IFS(C202="W",_xlfn.IFS(E202=0,LOOKUP(D202,$D$2:$D$17,$F$2:$F$17),E202=1,LOOKUP(D202,$D$2:$D$17,$G$2:$G$17),E202=2,LOOKUP(D202,$D$2:$D$17,$H$2:$H$17),E202=3,LOOKUP(D202,$D$2:$D$17,$I$2:$I$17),E202&gt;=4,LOOKUP(D202,$D$2:$D$17,$J$2:$J$17)),C202="L",LOOKUP(D202,$D$2:$D$17,$E$2:$E$17),C202="G",IF(OR(B201&lt;3,B201=""),0,LOOKUP(D202,$D$2:$D$17,$K$2:$K$17)))</f>
        <v/>
      </c>
      <c r="G202" s="59">
        <f>_xlfn.IFS(F202+D202&lt;0,0,F202+D202&gt;5500,5500,TRUE,F202+D202)</f>
        <v/>
      </c>
      <c r="H202" s="40">
        <f>LOOKUP(G202,$D$2:$D$17,$A$2:$A$17)</f>
        <v/>
      </c>
      <c r="I202" s="58">
        <f>IF(C202="W",1+I201,I201)</f>
        <v/>
      </c>
      <c r="J202" s="58">
        <f>IF(C202="L",1+J201,J201)</f>
        <v/>
      </c>
      <c r="K202" s="25">
        <f>I202/(J202+I202)</f>
        <v/>
      </c>
      <c r="L202" s="44">
        <f>IF(F202&gt;0,F202+L201,L201)</f>
        <v/>
      </c>
      <c r="M202" s="23" t="n"/>
      <c r="N202" s="58">
        <f>IF(M202="","",M202-G201)</f>
        <v/>
      </c>
      <c r="O202" s="58" t="n"/>
      <c r="P202" s="27">
        <f>IF(AI202&gt;AI201,$G$22+(7*AI202),"")</f>
        <v/>
      </c>
      <c r="R202" s="58" t="n"/>
      <c r="S202" s="58" t="n"/>
      <c r="T202" s="58" t="n"/>
      <c r="U202" s="58" t="n"/>
      <c r="V202" s="58" t="n"/>
      <c r="W202" s="58" t="n"/>
      <c r="X202" s="57" t="n"/>
      <c r="Y202" s="49">
        <f>_xlfn.IFS(R202 = "","",V202&gt;0,T202/V202,TRUE,T202/1)</f>
        <v/>
      </c>
      <c r="Z202" s="49">
        <f>_xlfn.IFS(R202 = "","",V202&gt;0,(T202+U202)/V202,TRUE,(T202+U202)/1)</f>
        <v/>
      </c>
      <c r="AA202" s="58" t="n"/>
      <c r="AC202" s="35" t="n"/>
      <c r="AD202">
        <f>IF(G202&gt;=2100,0,IF(C202="G",1,0))</f>
        <v/>
      </c>
      <c r="AE202">
        <f>IF(G202&gt;=5500,0,IF(C202="G",1,0))</f>
        <v/>
      </c>
      <c r="AF202">
        <f>IF(G202&gt;=2100,1,0)</f>
        <v/>
      </c>
      <c r="AG202">
        <f>IF(G202&gt;=5500,1,0)</f>
        <v/>
      </c>
      <c r="AH202">
        <f>IF(C202="G",0,AH201+1)</f>
        <v/>
      </c>
      <c r="AI202">
        <f>IF(C202="G",AI201+1,AI201)</f>
        <v/>
      </c>
      <c r="AJ202">
        <f>IF(AJ201="&gt;1000",IF(AF202&gt;0,IF(A202&lt;&gt;"",A202,A201),"&gt;1000"),AJ201)</f>
        <v/>
      </c>
      <c r="AK202">
        <f>IF(AK201="&gt;1000",IF(AG202&gt;0,IF(A202&lt;&gt;"",A202,A201),"&gt;1000"),AK201)</f>
        <v/>
      </c>
      <c r="AL202">
        <f>IF(AL201="&gt;1000",IF(L202&gt;=3500,IF(A202&lt;&gt;"",A202,A201),"&gt;1000"),AL201)</f>
        <v/>
      </c>
    </row>
    <row r="203">
      <c r="A203" s="59">
        <f>IF(B203="","",COUNT($B$32:B203))</f>
        <v/>
      </c>
      <c r="B203" s="58">
        <f>IF(C203&lt;&gt;"G",SUM(B202,1),"")</f>
        <v/>
      </c>
      <c r="C203" s="24">
        <f>IF(O203="",IF(AH202&gt;=$E$22,"G",IF(RAND()&lt;$F$22,"W","L")),O203)</f>
        <v/>
      </c>
      <c r="D203" s="58">
        <f>IF(M203="",IF(G202&lt;5500,G202,5500),M203)</f>
        <v/>
      </c>
      <c r="E203" s="58">
        <f>_xlfn.IFS(C202="W",E202+1,C202="L",0,C202="G",E202)</f>
        <v/>
      </c>
      <c r="F203" s="59">
        <f>_xlfn.IFS(C203="W",_xlfn.IFS(E203=0,LOOKUP(D203,$D$2:$D$17,$F$2:$F$17),E203=1,LOOKUP(D203,$D$2:$D$17,$G$2:$G$17),E203=2,LOOKUP(D203,$D$2:$D$17,$H$2:$H$17),E203=3,LOOKUP(D203,$D$2:$D$17,$I$2:$I$17),E203&gt;=4,LOOKUP(D203,$D$2:$D$17,$J$2:$J$17)),C203="L",LOOKUP(D203,$D$2:$D$17,$E$2:$E$17),C203="G",IF(OR(B202&lt;3,B202=""),0,LOOKUP(D203,$D$2:$D$17,$K$2:$K$17)))</f>
        <v/>
      </c>
      <c r="G203" s="59">
        <f>_xlfn.IFS(F203+D203&lt;0,0,F203+D203&gt;5500,5500,TRUE,F203+D203)</f>
        <v/>
      </c>
      <c r="H203" s="40">
        <f>LOOKUP(G203,$D$2:$D$17,$A$2:$A$17)</f>
        <v/>
      </c>
      <c r="I203" s="58">
        <f>IF(C203="W",1+I202,I202)</f>
        <v/>
      </c>
      <c r="J203" s="58">
        <f>IF(C203="L",1+J202,J202)</f>
        <v/>
      </c>
      <c r="K203" s="25">
        <f>I203/(J203+I203)</f>
        <v/>
      </c>
      <c r="L203" s="44">
        <f>IF(F203&gt;0,F203+L202,L202)</f>
        <v/>
      </c>
      <c r="M203" s="23" t="n"/>
      <c r="N203" s="58">
        <f>IF(M203="","",M203-G202)</f>
        <v/>
      </c>
      <c r="O203" s="58" t="n"/>
      <c r="P203" s="27">
        <f>IF(AI203&gt;AI202,$G$22+(7*AI203),"")</f>
        <v/>
      </c>
      <c r="R203" s="58" t="n"/>
      <c r="S203" s="58" t="n"/>
      <c r="T203" s="58" t="n"/>
      <c r="U203" s="58" t="n"/>
      <c r="V203" s="58" t="n"/>
      <c r="W203" s="58" t="n"/>
      <c r="X203" s="57" t="n"/>
      <c r="Y203" s="49">
        <f>_xlfn.IFS(R203 = "","",V203&gt;0,T203/V203,TRUE,T203/1)</f>
        <v/>
      </c>
      <c r="Z203" s="49">
        <f>_xlfn.IFS(R203 = "","",V203&gt;0,(T203+U203)/V203,TRUE,(T203+U203)/1)</f>
        <v/>
      </c>
      <c r="AA203" s="58" t="n"/>
      <c r="AC203" s="35" t="n"/>
      <c r="AD203">
        <f>IF(G203&gt;=2100,0,IF(C203="G",1,0))</f>
        <v/>
      </c>
      <c r="AE203">
        <f>IF(G203&gt;=5500,0,IF(C203="G",1,0))</f>
        <v/>
      </c>
      <c r="AF203">
        <f>IF(G203&gt;=2100,1,0)</f>
        <v/>
      </c>
      <c r="AG203">
        <f>IF(G203&gt;=5500,1,0)</f>
        <v/>
      </c>
      <c r="AH203">
        <f>IF(C203="G",0,AH202+1)</f>
        <v/>
      </c>
      <c r="AI203">
        <f>IF(C203="G",AI202+1,AI202)</f>
        <v/>
      </c>
      <c r="AJ203">
        <f>IF(AJ202="&gt;1000",IF(AF203&gt;0,IF(A203&lt;&gt;"",A203,A202),"&gt;1000"),AJ202)</f>
        <v/>
      </c>
      <c r="AK203">
        <f>IF(AK202="&gt;1000",IF(AG203&gt;0,IF(A203&lt;&gt;"",A203,A202),"&gt;1000"),AK202)</f>
        <v/>
      </c>
      <c r="AL203">
        <f>IF(AL202="&gt;1000",IF(L203&gt;=3500,IF(A203&lt;&gt;"",A203,A202),"&gt;1000"),AL202)</f>
        <v/>
      </c>
    </row>
    <row r="204">
      <c r="A204" s="59">
        <f>IF(B204="","",COUNT($B$32:B204))</f>
        <v/>
      </c>
      <c r="B204" s="58">
        <f>IF(C204&lt;&gt;"G",SUM(B203,1),"")</f>
        <v/>
      </c>
      <c r="C204" s="24">
        <f>IF(O204="",IF(AH203&gt;=$E$22,"G",IF(RAND()&lt;$F$22,"W","L")),O204)</f>
        <v/>
      </c>
      <c r="D204" s="58">
        <f>IF(M204="",IF(G203&lt;5500,G203,5500),M204)</f>
        <v/>
      </c>
      <c r="E204" s="58">
        <f>_xlfn.IFS(C203="W",E203+1,C203="L",0,C203="G",E203)</f>
        <v/>
      </c>
      <c r="F204" s="59">
        <f>_xlfn.IFS(C204="W",_xlfn.IFS(E204=0,LOOKUP(D204,$D$2:$D$17,$F$2:$F$17),E204=1,LOOKUP(D204,$D$2:$D$17,$G$2:$G$17),E204=2,LOOKUP(D204,$D$2:$D$17,$H$2:$H$17),E204=3,LOOKUP(D204,$D$2:$D$17,$I$2:$I$17),E204&gt;=4,LOOKUP(D204,$D$2:$D$17,$J$2:$J$17)),C204="L",LOOKUP(D204,$D$2:$D$17,$E$2:$E$17),C204="G",IF(OR(B203&lt;3,B203=""),0,LOOKUP(D204,$D$2:$D$17,$K$2:$K$17)))</f>
        <v/>
      </c>
      <c r="G204" s="59">
        <f>_xlfn.IFS(F204+D204&lt;0,0,F204+D204&gt;5500,5500,TRUE,F204+D204)</f>
        <v/>
      </c>
      <c r="H204" s="40">
        <f>LOOKUP(G204,$D$2:$D$17,$A$2:$A$17)</f>
        <v/>
      </c>
      <c r="I204" s="58">
        <f>IF(C204="W",1+I203,I203)</f>
        <v/>
      </c>
      <c r="J204" s="58">
        <f>IF(C204="L",1+J203,J203)</f>
        <v/>
      </c>
      <c r="K204" s="25">
        <f>I204/(J204+I204)</f>
        <v/>
      </c>
      <c r="L204" s="44">
        <f>IF(F204&gt;0,F204+L203,L203)</f>
        <v/>
      </c>
      <c r="M204" s="23" t="n"/>
      <c r="N204" s="58">
        <f>IF(M204="","",M204-G203)</f>
        <v/>
      </c>
      <c r="O204" s="58" t="n"/>
      <c r="P204" s="27">
        <f>IF(AI204&gt;AI203,$G$22+(7*AI204),"")</f>
        <v/>
      </c>
      <c r="R204" s="58" t="n"/>
      <c r="S204" s="58" t="n"/>
      <c r="T204" s="58" t="n"/>
      <c r="U204" s="58" t="n"/>
      <c r="V204" s="58" t="n"/>
      <c r="W204" s="58" t="n"/>
      <c r="X204" s="57" t="n"/>
      <c r="Y204" s="49">
        <f>_xlfn.IFS(R204 = "","",V204&gt;0,T204/V204,TRUE,T204/1)</f>
        <v/>
      </c>
      <c r="Z204" s="49">
        <f>_xlfn.IFS(R204 = "","",V204&gt;0,(T204+U204)/V204,TRUE,(T204+U204)/1)</f>
        <v/>
      </c>
      <c r="AA204" s="58" t="n"/>
      <c r="AC204" s="35" t="n"/>
      <c r="AD204">
        <f>IF(G204&gt;=2100,0,IF(C204="G",1,0))</f>
        <v/>
      </c>
      <c r="AE204">
        <f>IF(G204&gt;=5500,0,IF(C204="G",1,0))</f>
        <v/>
      </c>
      <c r="AF204">
        <f>IF(G204&gt;=2100,1,0)</f>
        <v/>
      </c>
      <c r="AG204">
        <f>IF(G204&gt;=5500,1,0)</f>
        <v/>
      </c>
      <c r="AH204">
        <f>IF(C204="G",0,AH203+1)</f>
        <v/>
      </c>
      <c r="AI204">
        <f>IF(C204="G",AI203+1,AI203)</f>
        <v/>
      </c>
      <c r="AJ204">
        <f>IF(AJ203="&gt;1000",IF(AF204&gt;0,IF(A204&lt;&gt;"",A204,A203),"&gt;1000"),AJ203)</f>
        <v/>
      </c>
      <c r="AK204">
        <f>IF(AK203="&gt;1000",IF(AG204&gt;0,IF(A204&lt;&gt;"",A204,A203),"&gt;1000"),AK203)</f>
        <v/>
      </c>
      <c r="AL204">
        <f>IF(AL203="&gt;1000",IF(L204&gt;=3500,IF(A204&lt;&gt;"",A204,A203),"&gt;1000"),AL203)</f>
        <v/>
      </c>
    </row>
    <row r="205">
      <c r="A205" s="59">
        <f>IF(B205="","",COUNT($B$32:B205))</f>
        <v/>
      </c>
      <c r="B205" s="58">
        <f>IF(C205&lt;&gt;"G",SUM(B204,1),"")</f>
        <v/>
      </c>
      <c r="C205" s="24">
        <f>IF(O205="",IF(AH204&gt;=$E$22,"G",IF(RAND()&lt;$F$22,"W","L")),O205)</f>
        <v/>
      </c>
      <c r="D205" s="58">
        <f>IF(M205="",IF(G204&lt;5500,G204,5500),M205)</f>
        <v/>
      </c>
      <c r="E205" s="58">
        <f>_xlfn.IFS(C204="W",E204+1,C204="L",0,C204="G",E204)</f>
        <v/>
      </c>
      <c r="F205" s="59">
        <f>_xlfn.IFS(C205="W",_xlfn.IFS(E205=0,LOOKUP(D205,$D$2:$D$17,$F$2:$F$17),E205=1,LOOKUP(D205,$D$2:$D$17,$G$2:$G$17),E205=2,LOOKUP(D205,$D$2:$D$17,$H$2:$H$17),E205=3,LOOKUP(D205,$D$2:$D$17,$I$2:$I$17),E205&gt;=4,LOOKUP(D205,$D$2:$D$17,$J$2:$J$17)),C205="L",LOOKUP(D205,$D$2:$D$17,$E$2:$E$17),C205="G",IF(OR(B204&lt;3,B204=""),0,LOOKUP(D205,$D$2:$D$17,$K$2:$K$17)))</f>
        <v/>
      </c>
      <c r="G205" s="59">
        <f>_xlfn.IFS(F205+D205&lt;0,0,F205+D205&gt;5500,5500,TRUE,F205+D205)</f>
        <v/>
      </c>
      <c r="H205" s="40">
        <f>LOOKUP(G205,$D$2:$D$17,$A$2:$A$17)</f>
        <v/>
      </c>
      <c r="I205" s="58">
        <f>IF(C205="W",1+I204,I204)</f>
        <v/>
      </c>
      <c r="J205" s="58">
        <f>IF(C205="L",1+J204,J204)</f>
        <v/>
      </c>
      <c r="K205" s="25">
        <f>I205/(J205+I205)</f>
        <v/>
      </c>
      <c r="L205" s="44">
        <f>IF(F205&gt;0,F205+L204,L204)</f>
        <v/>
      </c>
      <c r="M205" s="23" t="n"/>
      <c r="N205" s="58">
        <f>IF(M205="","",M205-G204)</f>
        <v/>
      </c>
      <c r="O205" s="58" t="n"/>
      <c r="P205" s="27">
        <f>IF(AI205&gt;AI204,$G$22+(7*AI205),"")</f>
        <v/>
      </c>
      <c r="R205" s="58" t="n"/>
      <c r="S205" s="58" t="n"/>
      <c r="T205" s="58" t="n"/>
      <c r="U205" s="58" t="n"/>
      <c r="V205" s="58" t="n"/>
      <c r="W205" s="58" t="n"/>
      <c r="X205" s="57" t="n"/>
      <c r="Y205" s="49">
        <f>_xlfn.IFS(R205 = "","",V205&gt;0,T205/V205,TRUE,T205/1)</f>
        <v/>
      </c>
      <c r="Z205" s="49">
        <f>_xlfn.IFS(R205 = "","",V205&gt;0,(T205+U205)/V205,TRUE,(T205+U205)/1)</f>
        <v/>
      </c>
      <c r="AA205" s="58" t="n"/>
      <c r="AC205" s="35" t="n"/>
      <c r="AD205">
        <f>IF(G205&gt;=2100,0,IF(C205="G",1,0))</f>
        <v/>
      </c>
      <c r="AE205">
        <f>IF(G205&gt;=5500,0,IF(C205="G",1,0))</f>
        <v/>
      </c>
      <c r="AF205">
        <f>IF(G205&gt;=2100,1,0)</f>
        <v/>
      </c>
      <c r="AG205">
        <f>IF(G205&gt;=5500,1,0)</f>
        <v/>
      </c>
      <c r="AH205">
        <f>IF(C205="G",0,AH204+1)</f>
        <v/>
      </c>
      <c r="AI205">
        <f>IF(C205="G",AI204+1,AI204)</f>
        <v/>
      </c>
      <c r="AJ205">
        <f>IF(AJ204="&gt;1000",IF(AF205&gt;0,IF(A205&lt;&gt;"",A205,A204),"&gt;1000"),AJ204)</f>
        <v/>
      </c>
      <c r="AK205">
        <f>IF(AK204="&gt;1000",IF(AG205&gt;0,IF(A205&lt;&gt;"",A205,A204),"&gt;1000"),AK204)</f>
        <v/>
      </c>
      <c r="AL205">
        <f>IF(AL204="&gt;1000",IF(L205&gt;=3500,IF(A205&lt;&gt;"",A205,A204),"&gt;1000"),AL204)</f>
        <v/>
      </c>
    </row>
    <row r="206">
      <c r="A206" s="59">
        <f>IF(B206="","",COUNT($B$32:B206))</f>
        <v/>
      </c>
      <c r="B206" s="58">
        <f>IF(C206&lt;&gt;"G",SUM(B205,1),"")</f>
        <v/>
      </c>
      <c r="C206" s="24">
        <f>IF(O206="",IF(AH205&gt;=$E$22,"G",IF(RAND()&lt;$F$22,"W","L")),O206)</f>
        <v/>
      </c>
      <c r="D206" s="58">
        <f>IF(M206="",IF(G205&lt;5500,G205,5500),M206)</f>
        <v/>
      </c>
      <c r="E206" s="58">
        <f>_xlfn.IFS(C205="W",E205+1,C205="L",0,C205="G",E205)</f>
        <v/>
      </c>
      <c r="F206" s="59">
        <f>_xlfn.IFS(C206="W",_xlfn.IFS(E206=0,LOOKUP(D206,$D$2:$D$17,$F$2:$F$17),E206=1,LOOKUP(D206,$D$2:$D$17,$G$2:$G$17),E206=2,LOOKUP(D206,$D$2:$D$17,$H$2:$H$17),E206=3,LOOKUP(D206,$D$2:$D$17,$I$2:$I$17),E206&gt;=4,LOOKUP(D206,$D$2:$D$17,$J$2:$J$17)),C206="L",LOOKUP(D206,$D$2:$D$17,$E$2:$E$17),C206="G",IF(OR(B205&lt;3,B205=""),0,LOOKUP(D206,$D$2:$D$17,$K$2:$K$17)))</f>
        <v/>
      </c>
      <c r="G206" s="59">
        <f>_xlfn.IFS(F206+D206&lt;0,0,F206+D206&gt;5500,5500,TRUE,F206+D206)</f>
        <v/>
      </c>
      <c r="H206" s="40">
        <f>LOOKUP(G206,$D$2:$D$17,$A$2:$A$17)</f>
        <v/>
      </c>
      <c r="I206" s="58">
        <f>IF(C206="W",1+I205,I205)</f>
        <v/>
      </c>
      <c r="J206" s="58">
        <f>IF(C206="L",1+J205,J205)</f>
        <v/>
      </c>
      <c r="K206" s="25">
        <f>I206/(J206+I206)</f>
        <v/>
      </c>
      <c r="L206" s="44">
        <f>IF(F206&gt;0,F206+L205,L205)</f>
        <v/>
      </c>
      <c r="M206" s="23" t="n"/>
      <c r="N206" s="58">
        <f>IF(M206="","",M206-G205)</f>
        <v/>
      </c>
      <c r="O206" s="58" t="n"/>
      <c r="P206" s="27">
        <f>IF(AI206&gt;AI205,$G$22+(7*AI206),"")</f>
        <v/>
      </c>
      <c r="R206" s="58" t="n"/>
      <c r="S206" s="58" t="n"/>
      <c r="T206" s="58" t="n"/>
      <c r="U206" s="58" t="n"/>
      <c r="V206" s="58" t="n"/>
      <c r="W206" s="58" t="n"/>
      <c r="X206" s="57" t="n"/>
      <c r="Y206" s="49">
        <f>_xlfn.IFS(R206 = "","",V206&gt;0,T206/V206,TRUE,T206/1)</f>
        <v/>
      </c>
      <c r="Z206" s="49">
        <f>_xlfn.IFS(R206 = "","",V206&gt;0,(T206+U206)/V206,TRUE,(T206+U206)/1)</f>
        <v/>
      </c>
      <c r="AA206" s="58" t="n"/>
      <c r="AC206" s="35" t="n"/>
      <c r="AD206">
        <f>IF(G206&gt;=2100,0,IF(C206="G",1,0))</f>
        <v/>
      </c>
      <c r="AE206">
        <f>IF(G206&gt;=5500,0,IF(C206="G",1,0))</f>
        <v/>
      </c>
      <c r="AF206">
        <f>IF(G206&gt;=2100,1,0)</f>
        <v/>
      </c>
      <c r="AG206">
        <f>IF(G206&gt;=5500,1,0)</f>
        <v/>
      </c>
      <c r="AH206">
        <f>IF(C206="G",0,AH205+1)</f>
        <v/>
      </c>
      <c r="AI206">
        <f>IF(C206="G",AI205+1,AI205)</f>
        <v/>
      </c>
      <c r="AJ206">
        <f>IF(AJ205="&gt;1000",IF(AF206&gt;0,IF(A206&lt;&gt;"",A206,A205),"&gt;1000"),AJ205)</f>
        <v/>
      </c>
      <c r="AK206">
        <f>IF(AK205="&gt;1000",IF(AG206&gt;0,IF(A206&lt;&gt;"",A206,A205),"&gt;1000"),AK205)</f>
        <v/>
      </c>
      <c r="AL206">
        <f>IF(AL205="&gt;1000",IF(L206&gt;=3500,IF(A206&lt;&gt;"",A206,A205),"&gt;1000"),AL205)</f>
        <v/>
      </c>
    </row>
    <row r="207">
      <c r="A207" s="59">
        <f>IF(B207="","",COUNT($B$32:B207))</f>
        <v/>
      </c>
      <c r="B207" s="58">
        <f>IF(C207&lt;&gt;"G",SUM(B206,1),"")</f>
        <v/>
      </c>
      <c r="C207" s="24">
        <f>IF(O207="",IF(AH206&gt;=$E$22,"G",IF(RAND()&lt;$F$22,"W","L")),O207)</f>
        <v/>
      </c>
      <c r="D207" s="58">
        <f>IF(M207="",IF(G206&lt;5500,G206,5500),M207)</f>
        <v/>
      </c>
      <c r="E207" s="58">
        <f>_xlfn.IFS(C206="W",E206+1,C206="L",0,C206="G",E206)</f>
        <v/>
      </c>
      <c r="F207" s="59">
        <f>_xlfn.IFS(C207="W",_xlfn.IFS(E207=0,LOOKUP(D207,$D$2:$D$17,$F$2:$F$17),E207=1,LOOKUP(D207,$D$2:$D$17,$G$2:$G$17),E207=2,LOOKUP(D207,$D$2:$D$17,$H$2:$H$17),E207=3,LOOKUP(D207,$D$2:$D$17,$I$2:$I$17),E207&gt;=4,LOOKUP(D207,$D$2:$D$17,$J$2:$J$17)),C207="L",LOOKUP(D207,$D$2:$D$17,$E$2:$E$17),C207="G",IF(OR(B206&lt;3,B206=""),0,LOOKUP(D207,$D$2:$D$17,$K$2:$K$17)))</f>
        <v/>
      </c>
      <c r="G207" s="59">
        <f>_xlfn.IFS(F207+D207&lt;0,0,F207+D207&gt;5500,5500,TRUE,F207+D207)</f>
        <v/>
      </c>
      <c r="H207" s="40">
        <f>LOOKUP(G207,$D$2:$D$17,$A$2:$A$17)</f>
        <v/>
      </c>
      <c r="I207" s="58">
        <f>IF(C207="W",1+I206,I206)</f>
        <v/>
      </c>
      <c r="J207" s="58">
        <f>IF(C207="L",1+J206,J206)</f>
        <v/>
      </c>
      <c r="K207" s="25">
        <f>I207/(J207+I207)</f>
        <v/>
      </c>
      <c r="L207" s="44">
        <f>IF(F207&gt;0,F207+L206,L206)</f>
        <v/>
      </c>
      <c r="M207" s="23" t="n"/>
      <c r="N207" s="58">
        <f>IF(M207="","",M207-G206)</f>
        <v/>
      </c>
      <c r="O207" s="58" t="n"/>
      <c r="P207" s="27">
        <f>IF(AI207&gt;AI206,$G$22+(7*AI207),"")</f>
        <v/>
      </c>
      <c r="R207" s="58" t="n"/>
      <c r="S207" s="58" t="n"/>
      <c r="T207" s="58" t="n"/>
      <c r="U207" s="58" t="n"/>
      <c r="V207" s="58" t="n"/>
      <c r="W207" s="58" t="n"/>
      <c r="X207" s="57" t="n"/>
      <c r="Y207" s="49">
        <f>_xlfn.IFS(R207 = "","",V207&gt;0,T207/V207,TRUE,T207/1)</f>
        <v/>
      </c>
      <c r="Z207" s="49">
        <f>_xlfn.IFS(R207 = "","",V207&gt;0,(T207+U207)/V207,TRUE,(T207+U207)/1)</f>
        <v/>
      </c>
      <c r="AA207" s="58" t="n"/>
      <c r="AC207" s="35" t="n"/>
      <c r="AD207">
        <f>IF(G207&gt;=2100,0,IF(C207="G",1,0))</f>
        <v/>
      </c>
      <c r="AE207">
        <f>IF(G207&gt;=5500,0,IF(C207="G",1,0))</f>
        <v/>
      </c>
      <c r="AF207">
        <f>IF(G207&gt;=2100,1,0)</f>
        <v/>
      </c>
      <c r="AG207">
        <f>IF(G207&gt;=5500,1,0)</f>
        <v/>
      </c>
      <c r="AH207">
        <f>IF(C207="G",0,AH206+1)</f>
        <v/>
      </c>
      <c r="AI207">
        <f>IF(C207="G",AI206+1,AI206)</f>
        <v/>
      </c>
      <c r="AJ207">
        <f>IF(AJ206="&gt;1000",IF(AF207&gt;0,IF(A207&lt;&gt;"",A207,A206),"&gt;1000"),AJ206)</f>
        <v/>
      </c>
      <c r="AK207">
        <f>IF(AK206="&gt;1000",IF(AG207&gt;0,IF(A207&lt;&gt;"",A207,A206),"&gt;1000"),AK206)</f>
        <v/>
      </c>
      <c r="AL207">
        <f>IF(AL206="&gt;1000",IF(L207&gt;=3500,IF(A207&lt;&gt;"",A207,A206),"&gt;1000"),AL206)</f>
        <v/>
      </c>
    </row>
    <row r="208">
      <c r="A208" s="59">
        <f>IF(B208="","",COUNT($B$32:B208))</f>
        <v/>
      </c>
      <c r="B208" s="58">
        <f>IF(C208&lt;&gt;"G",SUM(B207,1),"")</f>
        <v/>
      </c>
      <c r="C208" s="24">
        <f>IF(O208="",IF(AH207&gt;=$E$22,"G",IF(RAND()&lt;$F$22,"W","L")),O208)</f>
        <v/>
      </c>
      <c r="D208" s="58">
        <f>IF(M208="",IF(G207&lt;5500,G207,5500),M208)</f>
        <v/>
      </c>
      <c r="E208" s="58">
        <f>_xlfn.IFS(C207="W",E207+1,C207="L",0,C207="G",E207)</f>
        <v/>
      </c>
      <c r="F208" s="59">
        <f>_xlfn.IFS(C208="W",_xlfn.IFS(E208=0,LOOKUP(D208,$D$2:$D$17,$F$2:$F$17),E208=1,LOOKUP(D208,$D$2:$D$17,$G$2:$G$17),E208=2,LOOKUP(D208,$D$2:$D$17,$H$2:$H$17),E208=3,LOOKUP(D208,$D$2:$D$17,$I$2:$I$17),E208&gt;=4,LOOKUP(D208,$D$2:$D$17,$J$2:$J$17)),C208="L",LOOKUP(D208,$D$2:$D$17,$E$2:$E$17),C208="G",IF(OR(B207&lt;3,B207=""),0,LOOKUP(D208,$D$2:$D$17,$K$2:$K$17)))</f>
        <v/>
      </c>
      <c r="G208" s="59">
        <f>_xlfn.IFS(F208+D208&lt;0,0,F208+D208&gt;5500,5500,TRUE,F208+D208)</f>
        <v/>
      </c>
      <c r="H208" s="40">
        <f>LOOKUP(G208,$D$2:$D$17,$A$2:$A$17)</f>
        <v/>
      </c>
      <c r="I208" s="58">
        <f>IF(C208="W",1+I207,I207)</f>
        <v/>
      </c>
      <c r="J208" s="58">
        <f>IF(C208="L",1+J207,J207)</f>
        <v/>
      </c>
      <c r="K208" s="25">
        <f>I208/(J208+I208)</f>
        <v/>
      </c>
      <c r="L208" s="44">
        <f>IF(F208&gt;0,F208+L207,L207)</f>
        <v/>
      </c>
      <c r="M208" s="23" t="n"/>
      <c r="N208" s="58">
        <f>IF(M208="","",M208-G207)</f>
        <v/>
      </c>
      <c r="O208" s="58" t="n"/>
      <c r="P208" s="27">
        <f>IF(AI208&gt;AI207,$G$22+(7*AI208),"")</f>
        <v/>
      </c>
      <c r="R208" s="58" t="n"/>
      <c r="S208" s="58" t="n"/>
      <c r="T208" s="58" t="n"/>
      <c r="U208" s="58" t="n"/>
      <c r="V208" s="58" t="n"/>
      <c r="W208" s="58" t="n"/>
      <c r="X208" s="57" t="n"/>
      <c r="Y208" s="49">
        <f>_xlfn.IFS(R208 = "","",V208&gt;0,T208/V208,TRUE,T208/1)</f>
        <v/>
      </c>
      <c r="Z208" s="49">
        <f>_xlfn.IFS(R208 = "","",V208&gt;0,(T208+U208)/V208,TRUE,(T208+U208)/1)</f>
        <v/>
      </c>
      <c r="AA208" s="58" t="n"/>
      <c r="AC208" s="35" t="n"/>
      <c r="AD208">
        <f>IF(G208&gt;=2100,0,IF(C208="G",1,0))</f>
        <v/>
      </c>
      <c r="AE208">
        <f>IF(G208&gt;=5500,0,IF(C208="G",1,0))</f>
        <v/>
      </c>
      <c r="AF208">
        <f>IF(G208&gt;=2100,1,0)</f>
        <v/>
      </c>
      <c r="AG208">
        <f>IF(G208&gt;=5500,1,0)</f>
        <v/>
      </c>
      <c r="AH208">
        <f>IF(C208="G",0,AH207+1)</f>
        <v/>
      </c>
      <c r="AI208">
        <f>IF(C208="G",AI207+1,AI207)</f>
        <v/>
      </c>
      <c r="AJ208">
        <f>IF(AJ207="&gt;1000",IF(AF208&gt;0,IF(A208&lt;&gt;"",A208,A207),"&gt;1000"),AJ207)</f>
        <v/>
      </c>
      <c r="AK208">
        <f>IF(AK207="&gt;1000",IF(AG208&gt;0,IF(A208&lt;&gt;"",A208,A207),"&gt;1000"),AK207)</f>
        <v/>
      </c>
      <c r="AL208">
        <f>IF(AL207="&gt;1000",IF(L208&gt;=3500,IF(A208&lt;&gt;"",A208,A207),"&gt;1000"),AL207)</f>
        <v/>
      </c>
    </row>
    <row r="209">
      <c r="A209" s="59">
        <f>IF(B209="","",COUNT($B$32:B209))</f>
        <v/>
      </c>
      <c r="B209" s="58">
        <f>IF(C209&lt;&gt;"G",SUM(B208,1),"")</f>
        <v/>
      </c>
      <c r="C209" s="24">
        <f>IF(O209="",IF(AH208&gt;=$E$22,"G",IF(RAND()&lt;$F$22,"W","L")),O209)</f>
        <v/>
      </c>
      <c r="D209" s="58">
        <f>IF(M209="",IF(G208&lt;5500,G208,5500),M209)</f>
        <v/>
      </c>
      <c r="E209" s="58">
        <f>_xlfn.IFS(C208="W",E208+1,C208="L",0,C208="G",E208)</f>
        <v/>
      </c>
      <c r="F209" s="59">
        <f>_xlfn.IFS(C209="W",_xlfn.IFS(E209=0,LOOKUP(D209,$D$2:$D$17,$F$2:$F$17),E209=1,LOOKUP(D209,$D$2:$D$17,$G$2:$G$17),E209=2,LOOKUP(D209,$D$2:$D$17,$H$2:$H$17),E209=3,LOOKUP(D209,$D$2:$D$17,$I$2:$I$17),E209&gt;=4,LOOKUP(D209,$D$2:$D$17,$J$2:$J$17)),C209="L",LOOKUP(D209,$D$2:$D$17,$E$2:$E$17),C209="G",IF(OR(B208&lt;3,B208=""),0,LOOKUP(D209,$D$2:$D$17,$K$2:$K$17)))</f>
        <v/>
      </c>
      <c r="G209" s="59">
        <f>_xlfn.IFS(F209+D209&lt;0,0,F209+D209&gt;5500,5500,TRUE,F209+D209)</f>
        <v/>
      </c>
      <c r="H209" s="40">
        <f>LOOKUP(G209,$D$2:$D$17,$A$2:$A$17)</f>
        <v/>
      </c>
      <c r="I209" s="58">
        <f>IF(C209="W",1+I208,I208)</f>
        <v/>
      </c>
      <c r="J209" s="58">
        <f>IF(C209="L",1+J208,J208)</f>
        <v/>
      </c>
      <c r="K209" s="25">
        <f>I209/(J209+I209)</f>
        <v/>
      </c>
      <c r="L209" s="44">
        <f>IF(F209&gt;0,F209+L208,L208)</f>
        <v/>
      </c>
      <c r="M209" s="23" t="n"/>
      <c r="N209" s="58">
        <f>IF(M209="","",M209-G208)</f>
        <v/>
      </c>
      <c r="O209" s="58" t="n"/>
      <c r="P209" s="27">
        <f>IF(AI209&gt;AI208,$G$22+(7*AI209),"")</f>
        <v/>
      </c>
      <c r="R209" s="58" t="n"/>
      <c r="S209" s="58" t="n"/>
      <c r="T209" s="58" t="n"/>
      <c r="U209" s="58" t="n"/>
      <c r="V209" s="58" t="n"/>
      <c r="W209" s="58" t="n"/>
      <c r="X209" s="57" t="n"/>
      <c r="Y209" s="49">
        <f>_xlfn.IFS(R209 = "","",V209&gt;0,T209/V209,TRUE,T209/1)</f>
        <v/>
      </c>
      <c r="Z209" s="49">
        <f>_xlfn.IFS(R209 = "","",V209&gt;0,(T209+U209)/V209,TRUE,(T209+U209)/1)</f>
        <v/>
      </c>
      <c r="AA209" s="58" t="n"/>
      <c r="AC209" s="35" t="n"/>
      <c r="AD209">
        <f>IF(G209&gt;=2100,0,IF(C209="G",1,0))</f>
        <v/>
      </c>
      <c r="AE209">
        <f>IF(G209&gt;=5500,0,IF(C209="G",1,0))</f>
        <v/>
      </c>
      <c r="AF209">
        <f>IF(G209&gt;=2100,1,0)</f>
        <v/>
      </c>
      <c r="AG209">
        <f>IF(G209&gt;=5500,1,0)</f>
        <v/>
      </c>
      <c r="AH209">
        <f>IF(C209="G",0,AH208+1)</f>
        <v/>
      </c>
      <c r="AI209">
        <f>IF(C209="G",AI208+1,AI208)</f>
        <v/>
      </c>
      <c r="AJ209">
        <f>IF(AJ208="&gt;1000",IF(AF209&gt;0,IF(A209&lt;&gt;"",A209,A208),"&gt;1000"),AJ208)</f>
        <v/>
      </c>
      <c r="AK209">
        <f>IF(AK208="&gt;1000",IF(AG209&gt;0,IF(A209&lt;&gt;"",A209,A208),"&gt;1000"),AK208)</f>
        <v/>
      </c>
      <c r="AL209">
        <f>IF(AL208="&gt;1000",IF(L209&gt;=3500,IF(A209&lt;&gt;"",A209,A208),"&gt;1000"),AL208)</f>
        <v/>
      </c>
    </row>
    <row r="210">
      <c r="A210" s="59">
        <f>IF(B210="","",COUNT($B$32:B210))</f>
        <v/>
      </c>
      <c r="B210" s="58">
        <f>IF(C210&lt;&gt;"G",SUM(B209,1),"")</f>
        <v/>
      </c>
      <c r="C210" s="24">
        <f>IF(O210="",IF(AH209&gt;=$E$22,"G",IF(RAND()&lt;$F$22,"W","L")),O210)</f>
        <v/>
      </c>
      <c r="D210" s="58">
        <f>IF(M210="",IF(G209&lt;5500,G209,5500),M210)</f>
        <v/>
      </c>
      <c r="E210" s="58">
        <f>_xlfn.IFS(C209="W",E209+1,C209="L",0,C209="G",E209)</f>
        <v/>
      </c>
      <c r="F210" s="59">
        <f>_xlfn.IFS(C210="W",_xlfn.IFS(E210=0,LOOKUP(D210,$D$2:$D$17,$F$2:$F$17),E210=1,LOOKUP(D210,$D$2:$D$17,$G$2:$G$17),E210=2,LOOKUP(D210,$D$2:$D$17,$H$2:$H$17),E210=3,LOOKUP(D210,$D$2:$D$17,$I$2:$I$17),E210&gt;=4,LOOKUP(D210,$D$2:$D$17,$J$2:$J$17)),C210="L",LOOKUP(D210,$D$2:$D$17,$E$2:$E$17),C210="G",IF(OR(B209&lt;3,B209=""),0,LOOKUP(D210,$D$2:$D$17,$K$2:$K$17)))</f>
        <v/>
      </c>
      <c r="G210" s="59">
        <f>_xlfn.IFS(F210+D210&lt;0,0,F210+D210&gt;5500,5500,TRUE,F210+D210)</f>
        <v/>
      </c>
      <c r="H210" s="40">
        <f>LOOKUP(G210,$D$2:$D$17,$A$2:$A$17)</f>
        <v/>
      </c>
      <c r="I210" s="58">
        <f>IF(C210="W",1+I209,I209)</f>
        <v/>
      </c>
      <c r="J210" s="58">
        <f>IF(C210="L",1+J209,J209)</f>
        <v/>
      </c>
      <c r="K210" s="25">
        <f>I210/(J210+I210)</f>
        <v/>
      </c>
      <c r="L210" s="44">
        <f>IF(F210&gt;0,F210+L209,L209)</f>
        <v/>
      </c>
      <c r="M210" s="23" t="n"/>
      <c r="N210" s="58">
        <f>IF(M210="","",M210-G209)</f>
        <v/>
      </c>
      <c r="O210" s="58" t="n"/>
      <c r="P210" s="27">
        <f>IF(AI210&gt;AI209,$G$22+(7*AI210),"")</f>
        <v/>
      </c>
      <c r="R210" s="58" t="n"/>
      <c r="S210" s="58" t="n"/>
      <c r="T210" s="58" t="n"/>
      <c r="U210" s="58" t="n"/>
      <c r="V210" s="58" t="n"/>
      <c r="W210" s="58" t="n"/>
      <c r="X210" s="57" t="n"/>
      <c r="Y210" s="49">
        <f>_xlfn.IFS(R210 = "","",V210&gt;0,T210/V210,TRUE,T210/1)</f>
        <v/>
      </c>
      <c r="Z210" s="49">
        <f>_xlfn.IFS(R210 = "","",V210&gt;0,(T210+U210)/V210,TRUE,(T210+U210)/1)</f>
        <v/>
      </c>
      <c r="AA210" s="58" t="n"/>
      <c r="AC210" s="35" t="n"/>
      <c r="AD210">
        <f>IF(G210&gt;=2100,0,IF(C210="G",1,0))</f>
        <v/>
      </c>
      <c r="AE210">
        <f>IF(G210&gt;=5500,0,IF(C210="G",1,0))</f>
        <v/>
      </c>
      <c r="AF210">
        <f>IF(G210&gt;=2100,1,0)</f>
        <v/>
      </c>
      <c r="AG210">
        <f>IF(G210&gt;=5500,1,0)</f>
        <v/>
      </c>
      <c r="AH210">
        <f>IF(C210="G",0,AH209+1)</f>
        <v/>
      </c>
      <c r="AI210">
        <f>IF(C210="G",AI209+1,AI209)</f>
        <v/>
      </c>
      <c r="AJ210">
        <f>IF(AJ209="&gt;1000",IF(AF210&gt;0,IF(A210&lt;&gt;"",A210,A209),"&gt;1000"),AJ209)</f>
        <v/>
      </c>
      <c r="AK210">
        <f>IF(AK209="&gt;1000",IF(AG210&gt;0,IF(A210&lt;&gt;"",A210,A209),"&gt;1000"),AK209)</f>
        <v/>
      </c>
      <c r="AL210">
        <f>IF(AL209="&gt;1000",IF(L210&gt;=3500,IF(A210&lt;&gt;"",A210,A209),"&gt;1000"),AL209)</f>
        <v/>
      </c>
    </row>
    <row r="211">
      <c r="A211" s="59">
        <f>IF(B211="","",COUNT($B$32:B211))</f>
        <v/>
      </c>
      <c r="B211" s="58">
        <f>IF(C211&lt;&gt;"G",SUM(B210,1),"")</f>
        <v/>
      </c>
      <c r="C211" s="24">
        <f>IF(O211="",IF(AH210&gt;=$E$22,"G",IF(RAND()&lt;$F$22,"W","L")),O211)</f>
        <v/>
      </c>
      <c r="D211" s="58">
        <f>IF(M211="",IF(G210&lt;5500,G210,5500),M211)</f>
        <v/>
      </c>
      <c r="E211" s="58">
        <f>_xlfn.IFS(C210="W",E210+1,C210="L",0,C210="G",E210)</f>
        <v/>
      </c>
      <c r="F211" s="59">
        <f>_xlfn.IFS(C211="W",_xlfn.IFS(E211=0,LOOKUP(D211,$D$2:$D$17,$F$2:$F$17),E211=1,LOOKUP(D211,$D$2:$D$17,$G$2:$G$17),E211=2,LOOKUP(D211,$D$2:$D$17,$H$2:$H$17),E211=3,LOOKUP(D211,$D$2:$D$17,$I$2:$I$17),E211&gt;=4,LOOKUP(D211,$D$2:$D$17,$J$2:$J$17)),C211="L",LOOKUP(D211,$D$2:$D$17,$E$2:$E$17),C211="G",IF(OR(B210&lt;3,B210=""),0,LOOKUP(D211,$D$2:$D$17,$K$2:$K$17)))</f>
        <v/>
      </c>
      <c r="G211" s="59">
        <f>_xlfn.IFS(F211+D211&lt;0,0,F211+D211&gt;5500,5500,TRUE,F211+D211)</f>
        <v/>
      </c>
      <c r="H211" s="40">
        <f>LOOKUP(G211,$D$2:$D$17,$A$2:$A$17)</f>
        <v/>
      </c>
      <c r="I211" s="58">
        <f>IF(C211="W",1+I210,I210)</f>
        <v/>
      </c>
      <c r="J211" s="58">
        <f>IF(C211="L",1+J210,J210)</f>
        <v/>
      </c>
      <c r="K211" s="25">
        <f>I211/(J211+I211)</f>
        <v/>
      </c>
      <c r="L211" s="44">
        <f>IF(F211&gt;0,F211+L210,L210)</f>
        <v/>
      </c>
      <c r="M211" s="23" t="n"/>
      <c r="N211" s="58">
        <f>IF(M211="","",M211-G210)</f>
        <v/>
      </c>
      <c r="O211" s="58" t="n"/>
      <c r="P211" s="27">
        <f>IF(AI211&gt;AI210,$G$22+(7*AI211),"")</f>
        <v/>
      </c>
      <c r="R211" s="58" t="n"/>
      <c r="S211" s="58" t="n"/>
      <c r="T211" s="58" t="n"/>
      <c r="U211" s="58" t="n"/>
      <c r="V211" s="58" t="n"/>
      <c r="W211" s="58" t="n"/>
      <c r="X211" s="57" t="n"/>
      <c r="Y211" s="49">
        <f>_xlfn.IFS(R211 = "","",V211&gt;0,T211/V211,TRUE,T211/1)</f>
        <v/>
      </c>
      <c r="Z211" s="49">
        <f>_xlfn.IFS(R211 = "","",V211&gt;0,(T211+U211)/V211,TRUE,(T211+U211)/1)</f>
        <v/>
      </c>
      <c r="AA211" s="58" t="n"/>
      <c r="AC211" s="35" t="n"/>
      <c r="AD211">
        <f>IF(G211&gt;=2100,0,IF(C211="G",1,0))</f>
        <v/>
      </c>
      <c r="AE211">
        <f>IF(G211&gt;=5500,0,IF(C211="G",1,0))</f>
        <v/>
      </c>
      <c r="AF211">
        <f>IF(G211&gt;=2100,1,0)</f>
        <v/>
      </c>
      <c r="AG211">
        <f>IF(G211&gt;=5500,1,0)</f>
        <v/>
      </c>
      <c r="AH211">
        <f>IF(C211="G",0,AH210+1)</f>
        <v/>
      </c>
      <c r="AI211">
        <f>IF(C211="G",AI210+1,AI210)</f>
        <v/>
      </c>
      <c r="AJ211">
        <f>IF(AJ210="&gt;1000",IF(AF211&gt;0,IF(A211&lt;&gt;"",A211,A210),"&gt;1000"),AJ210)</f>
        <v/>
      </c>
      <c r="AK211">
        <f>IF(AK210="&gt;1000",IF(AG211&gt;0,IF(A211&lt;&gt;"",A211,A210),"&gt;1000"),AK210)</f>
        <v/>
      </c>
      <c r="AL211">
        <f>IF(AL210="&gt;1000",IF(L211&gt;=3500,IF(A211&lt;&gt;"",A211,A210),"&gt;1000"),AL210)</f>
        <v/>
      </c>
    </row>
    <row r="212">
      <c r="A212" s="59">
        <f>IF(B212="","",COUNT($B$32:B212))</f>
        <v/>
      </c>
      <c r="B212" s="58">
        <f>IF(C212&lt;&gt;"G",SUM(B211,1),"")</f>
        <v/>
      </c>
      <c r="C212" s="24">
        <f>IF(O212="",IF(AH211&gt;=$E$22,"G",IF(RAND()&lt;$F$22,"W","L")),O212)</f>
        <v/>
      </c>
      <c r="D212" s="58">
        <f>IF(M212="",IF(G211&lt;5500,G211,5500),M212)</f>
        <v/>
      </c>
      <c r="E212" s="58">
        <f>_xlfn.IFS(C211="W",E211+1,C211="L",0,C211="G",E211)</f>
        <v/>
      </c>
      <c r="F212" s="59">
        <f>_xlfn.IFS(C212="W",_xlfn.IFS(E212=0,LOOKUP(D212,$D$2:$D$17,$F$2:$F$17),E212=1,LOOKUP(D212,$D$2:$D$17,$G$2:$G$17),E212=2,LOOKUP(D212,$D$2:$D$17,$H$2:$H$17),E212=3,LOOKUP(D212,$D$2:$D$17,$I$2:$I$17),E212&gt;=4,LOOKUP(D212,$D$2:$D$17,$J$2:$J$17)),C212="L",LOOKUP(D212,$D$2:$D$17,$E$2:$E$17),C212="G",IF(OR(B211&lt;3,B211=""),0,LOOKUP(D212,$D$2:$D$17,$K$2:$K$17)))</f>
        <v/>
      </c>
      <c r="G212" s="59">
        <f>_xlfn.IFS(F212+D212&lt;0,0,F212+D212&gt;5500,5500,TRUE,F212+D212)</f>
        <v/>
      </c>
      <c r="H212" s="40">
        <f>LOOKUP(G212,$D$2:$D$17,$A$2:$A$17)</f>
        <v/>
      </c>
      <c r="I212" s="58">
        <f>IF(C212="W",1+I211,I211)</f>
        <v/>
      </c>
      <c r="J212" s="58">
        <f>IF(C212="L",1+J211,J211)</f>
        <v/>
      </c>
      <c r="K212" s="25">
        <f>I212/(J212+I212)</f>
        <v/>
      </c>
      <c r="L212" s="44">
        <f>IF(F212&gt;0,F212+L211,L211)</f>
        <v/>
      </c>
      <c r="M212" s="23" t="n"/>
      <c r="N212" s="58">
        <f>IF(M212="","",M212-G211)</f>
        <v/>
      </c>
      <c r="O212" s="58" t="n"/>
      <c r="P212" s="27">
        <f>IF(AI212&gt;AI211,$G$22+(7*AI212),"")</f>
        <v/>
      </c>
      <c r="R212" s="58" t="n"/>
      <c r="S212" s="58" t="n"/>
      <c r="T212" s="58" t="n"/>
      <c r="U212" s="58" t="n"/>
      <c r="V212" s="58" t="n"/>
      <c r="W212" s="58" t="n"/>
      <c r="X212" s="57" t="n"/>
      <c r="Y212" s="49">
        <f>_xlfn.IFS(R212 = "","",V212&gt;0,T212/V212,TRUE,T212/1)</f>
        <v/>
      </c>
      <c r="Z212" s="49">
        <f>_xlfn.IFS(R212 = "","",V212&gt;0,(T212+U212)/V212,TRUE,(T212+U212)/1)</f>
        <v/>
      </c>
      <c r="AA212" s="58" t="n"/>
      <c r="AC212" s="35" t="n"/>
      <c r="AD212">
        <f>IF(G212&gt;=2100,0,IF(C212="G",1,0))</f>
        <v/>
      </c>
      <c r="AE212">
        <f>IF(G212&gt;=5500,0,IF(C212="G",1,0))</f>
        <v/>
      </c>
      <c r="AF212">
        <f>IF(G212&gt;=2100,1,0)</f>
        <v/>
      </c>
      <c r="AG212">
        <f>IF(G212&gt;=5500,1,0)</f>
        <v/>
      </c>
      <c r="AH212">
        <f>IF(C212="G",0,AH211+1)</f>
        <v/>
      </c>
      <c r="AI212">
        <f>IF(C212="G",AI211+1,AI211)</f>
        <v/>
      </c>
      <c r="AJ212">
        <f>IF(AJ211="&gt;1000",IF(AF212&gt;0,IF(A212&lt;&gt;"",A212,A211),"&gt;1000"),AJ211)</f>
        <v/>
      </c>
      <c r="AK212">
        <f>IF(AK211="&gt;1000",IF(AG212&gt;0,IF(A212&lt;&gt;"",A212,A211),"&gt;1000"),AK211)</f>
        <v/>
      </c>
      <c r="AL212">
        <f>IF(AL211="&gt;1000",IF(L212&gt;=3500,IF(A212&lt;&gt;"",A212,A211),"&gt;1000"),AL211)</f>
        <v/>
      </c>
    </row>
    <row r="213">
      <c r="A213" s="59">
        <f>IF(B213="","",COUNT($B$32:B213))</f>
        <v/>
      </c>
      <c r="B213" s="58">
        <f>IF(C213&lt;&gt;"G",SUM(B212,1),"")</f>
        <v/>
      </c>
      <c r="C213" s="24">
        <f>IF(O213="",IF(AH212&gt;=$E$22,"G",IF(RAND()&lt;$F$22,"W","L")),O213)</f>
        <v/>
      </c>
      <c r="D213" s="58">
        <f>IF(M213="",IF(G212&lt;5500,G212,5500),M213)</f>
        <v/>
      </c>
      <c r="E213" s="58">
        <f>_xlfn.IFS(C212="W",E212+1,C212="L",0,C212="G",E212)</f>
        <v/>
      </c>
      <c r="F213" s="59">
        <f>_xlfn.IFS(C213="W",_xlfn.IFS(E213=0,LOOKUP(D213,$D$2:$D$17,$F$2:$F$17),E213=1,LOOKUP(D213,$D$2:$D$17,$G$2:$G$17),E213=2,LOOKUP(D213,$D$2:$D$17,$H$2:$H$17),E213=3,LOOKUP(D213,$D$2:$D$17,$I$2:$I$17),E213&gt;=4,LOOKUP(D213,$D$2:$D$17,$J$2:$J$17)),C213="L",LOOKUP(D213,$D$2:$D$17,$E$2:$E$17),C213="G",IF(OR(B212&lt;3,B212=""),0,LOOKUP(D213,$D$2:$D$17,$K$2:$K$17)))</f>
        <v/>
      </c>
      <c r="G213" s="59">
        <f>_xlfn.IFS(F213+D213&lt;0,0,F213+D213&gt;5500,5500,TRUE,F213+D213)</f>
        <v/>
      </c>
      <c r="H213" s="40">
        <f>LOOKUP(G213,$D$2:$D$17,$A$2:$A$17)</f>
        <v/>
      </c>
      <c r="I213" s="58">
        <f>IF(C213="W",1+I212,I212)</f>
        <v/>
      </c>
      <c r="J213" s="58">
        <f>IF(C213="L",1+J212,J212)</f>
        <v/>
      </c>
      <c r="K213" s="25">
        <f>I213/(J213+I213)</f>
        <v/>
      </c>
      <c r="L213" s="44">
        <f>IF(F213&gt;0,F213+L212,L212)</f>
        <v/>
      </c>
      <c r="M213" s="23" t="n"/>
      <c r="N213" s="58">
        <f>IF(M213="","",M213-G212)</f>
        <v/>
      </c>
      <c r="O213" s="58" t="n"/>
      <c r="P213" s="27">
        <f>IF(AI213&gt;AI212,$G$22+(7*AI213),"")</f>
        <v/>
      </c>
      <c r="R213" s="58" t="n"/>
      <c r="S213" s="58" t="n"/>
      <c r="T213" s="58" t="n"/>
      <c r="U213" s="58" t="n"/>
      <c r="V213" s="58" t="n"/>
      <c r="W213" s="58" t="n"/>
      <c r="X213" s="57" t="n"/>
      <c r="Y213" s="49">
        <f>_xlfn.IFS(R213 = "","",V213&gt;0,T213/V213,TRUE,T213/1)</f>
        <v/>
      </c>
      <c r="Z213" s="49">
        <f>_xlfn.IFS(R213 = "","",V213&gt;0,(T213+U213)/V213,TRUE,(T213+U213)/1)</f>
        <v/>
      </c>
      <c r="AA213" s="58" t="n"/>
      <c r="AC213" s="35" t="n"/>
      <c r="AD213">
        <f>IF(G213&gt;=2100,0,IF(C213="G",1,0))</f>
        <v/>
      </c>
      <c r="AE213">
        <f>IF(G213&gt;=5500,0,IF(C213="G",1,0))</f>
        <v/>
      </c>
      <c r="AF213">
        <f>IF(G213&gt;=2100,1,0)</f>
        <v/>
      </c>
      <c r="AG213">
        <f>IF(G213&gt;=5500,1,0)</f>
        <v/>
      </c>
      <c r="AH213">
        <f>IF(C213="G",0,AH212+1)</f>
        <v/>
      </c>
      <c r="AI213">
        <f>IF(C213="G",AI212+1,AI212)</f>
        <v/>
      </c>
      <c r="AJ213">
        <f>IF(AJ212="&gt;1000",IF(AF213&gt;0,IF(A213&lt;&gt;"",A213,A212),"&gt;1000"),AJ212)</f>
        <v/>
      </c>
      <c r="AK213">
        <f>IF(AK212="&gt;1000",IF(AG213&gt;0,IF(A213&lt;&gt;"",A213,A212),"&gt;1000"),AK212)</f>
        <v/>
      </c>
      <c r="AL213">
        <f>IF(AL212="&gt;1000",IF(L213&gt;=3500,IF(A213&lt;&gt;"",A213,A212),"&gt;1000"),AL212)</f>
        <v/>
      </c>
    </row>
    <row r="214">
      <c r="A214" s="59">
        <f>IF(B214="","",COUNT($B$32:B214))</f>
        <v/>
      </c>
      <c r="B214" s="58">
        <f>IF(C214&lt;&gt;"G",SUM(B213,1),"")</f>
        <v/>
      </c>
      <c r="C214" s="24">
        <f>IF(O214="",IF(AH213&gt;=$E$22,"G",IF(RAND()&lt;$F$22,"W","L")),O214)</f>
        <v/>
      </c>
      <c r="D214" s="58">
        <f>IF(M214="",IF(G213&lt;5500,G213,5500),M214)</f>
        <v/>
      </c>
      <c r="E214" s="58">
        <f>_xlfn.IFS(C213="W",E213+1,C213="L",0,C213="G",E213)</f>
        <v/>
      </c>
      <c r="F214" s="59">
        <f>_xlfn.IFS(C214="W",_xlfn.IFS(E214=0,LOOKUP(D214,$D$2:$D$17,$F$2:$F$17),E214=1,LOOKUP(D214,$D$2:$D$17,$G$2:$G$17),E214=2,LOOKUP(D214,$D$2:$D$17,$H$2:$H$17),E214=3,LOOKUP(D214,$D$2:$D$17,$I$2:$I$17),E214&gt;=4,LOOKUP(D214,$D$2:$D$17,$J$2:$J$17)),C214="L",LOOKUP(D214,$D$2:$D$17,$E$2:$E$17),C214="G",IF(OR(B213&lt;3,B213=""),0,LOOKUP(D214,$D$2:$D$17,$K$2:$K$17)))</f>
        <v/>
      </c>
      <c r="G214" s="59">
        <f>_xlfn.IFS(F214+D214&lt;0,0,F214+D214&gt;5500,5500,TRUE,F214+D214)</f>
        <v/>
      </c>
      <c r="H214" s="40">
        <f>LOOKUP(G214,$D$2:$D$17,$A$2:$A$17)</f>
        <v/>
      </c>
      <c r="I214" s="58">
        <f>IF(C214="W",1+I213,I213)</f>
        <v/>
      </c>
      <c r="J214" s="58">
        <f>IF(C214="L",1+J213,J213)</f>
        <v/>
      </c>
      <c r="K214" s="25">
        <f>I214/(J214+I214)</f>
        <v/>
      </c>
      <c r="L214" s="44">
        <f>IF(F214&gt;0,F214+L213,L213)</f>
        <v/>
      </c>
      <c r="M214" s="23" t="n"/>
      <c r="N214" s="58">
        <f>IF(M214="","",M214-G213)</f>
        <v/>
      </c>
      <c r="O214" s="58" t="n"/>
      <c r="P214" s="27">
        <f>IF(AI214&gt;AI213,$G$22+(7*AI214),"")</f>
        <v/>
      </c>
      <c r="R214" s="58" t="n"/>
      <c r="S214" s="58" t="n"/>
      <c r="T214" s="58" t="n"/>
      <c r="U214" s="58" t="n"/>
      <c r="V214" s="58" t="n"/>
      <c r="W214" s="58" t="n"/>
      <c r="X214" s="57" t="n"/>
      <c r="Y214" s="49">
        <f>_xlfn.IFS(R214 = "","",V214&gt;0,T214/V214,TRUE,T214/1)</f>
        <v/>
      </c>
      <c r="Z214" s="49">
        <f>_xlfn.IFS(R214 = "","",V214&gt;0,(T214+U214)/V214,TRUE,(T214+U214)/1)</f>
        <v/>
      </c>
      <c r="AA214" s="58" t="n"/>
      <c r="AC214" s="35" t="n"/>
      <c r="AD214">
        <f>IF(G214&gt;=2100,0,IF(C214="G",1,0))</f>
        <v/>
      </c>
      <c r="AE214">
        <f>IF(G214&gt;=5500,0,IF(C214="G",1,0))</f>
        <v/>
      </c>
      <c r="AF214">
        <f>IF(G214&gt;=2100,1,0)</f>
        <v/>
      </c>
      <c r="AG214">
        <f>IF(G214&gt;=5500,1,0)</f>
        <v/>
      </c>
      <c r="AH214">
        <f>IF(C214="G",0,AH213+1)</f>
        <v/>
      </c>
      <c r="AI214">
        <f>IF(C214="G",AI213+1,AI213)</f>
        <v/>
      </c>
      <c r="AJ214">
        <f>IF(AJ213="&gt;1000",IF(AF214&gt;0,IF(A214&lt;&gt;"",A214,A213),"&gt;1000"),AJ213)</f>
        <v/>
      </c>
      <c r="AK214">
        <f>IF(AK213="&gt;1000",IF(AG214&gt;0,IF(A214&lt;&gt;"",A214,A213),"&gt;1000"),AK213)</f>
        <v/>
      </c>
      <c r="AL214">
        <f>IF(AL213="&gt;1000",IF(L214&gt;=3500,IF(A214&lt;&gt;"",A214,A213),"&gt;1000"),AL213)</f>
        <v/>
      </c>
    </row>
    <row r="215">
      <c r="A215" s="59">
        <f>IF(B215="","",COUNT($B$32:B215))</f>
        <v/>
      </c>
      <c r="B215" s="58">
        <f>IF(C215&lt;&gt;"G",SUM(B214,1),"")</f>
        <v/>
      </c>
      <c r="C215" s="24">
        <f>IF(O215="",IF(AH214&gt;=$E$22,"G",IF(RAND()&lt;$F$22,"W","L")),O215)</f>
        <v/>
      </c>
      <c r="D215" s="58">
        <f>IF(M215="",IF(G214&lt;5500,G214,5500),M215)</f>
        <v/>
      </c>
      <c r="E215" s="58">
        <f>_xlfn.IFS(C214="W",E214+1,C214="L",0,C214="G",E214)</f>
        <v/>
      </c>
      <c r="F215" s="59">
        <f>_xlfn.IFS(C215="W",_xlfn.IFS(E215=0,LOOKUP(D215,$D$2:$D$17,$F$2:$F$17),E215=1,LOOKUP(D215,$D$2:$D$17,$G$2:$G$17),E215=2,LOOKUP(D215,$D$2:$D$17,$H$2:$H$17),E215=3,LOOKUP(D215,$D$2:$D$17,$I$2:$I$17),E215&gt;=4,LOOKUP(D215,$D$2:$D$17,$J$2:$J$17)),C215="L",LOOKUP(D215,$D$2:$D$17,$E$2:$E$17),C215="G",IF(OR(B214&lt;3,B214=""),0,LOOKUP(D215,$D$2:$D$17,$K$2:$K$17)))</f>
        <v/>
      </c>
      <c r="G215" s="59">
        <f>_xlfn.IFS(F215+D215&lt;0,0,F215+D215&gt;5500,5500,TRUE,F215+D215)</f>
        <v/>
      </c>
      <c r="H215" s="40">
        <f>LOOKUP(G215,$D$2:$D$17,$A$2:$A$17)</f>
        <v/>
      </c>
      <c r="I215" s="58">
        <f>IF(C215="W",1+I214,I214)</f>
        <v/>
      </c>
      <c r="J215" s="58">
        <f>IF(C215="L",1+J214,J214)</f>
        <v/>
      </c>
      <c r="K215" s="25">
        <f>I215/(J215+I215)</f>
        <v/>
      </c>
      <c r="L215" s="44">
        <f>IF(F215&gt;0,F215+L214,L214)</f>
        <v/>
      </c>
      <c r="M215" s="23" t="n"/>
      <c r="N215" s="58">
        <f>IF(M215="","",M215-G214)</f>
        <v/>
      </c>
      <c r="O215" s="58" t="n"/>
      <c r="P215" s="27">
        <f>IF(AI215&gt;AI214,$G$22+(7*AI215),"")</f>
        <v/>
      </c>
      <c r="R215" s="58" t="n"/>
      <c r="S215" s="58" t="n"/>
      <c r="T215" s="58" t="n"/>
      <c r="U215" s="58" t="n"/>
      <c r="V215" s="58" t="n"/>
      <c r="W215" s="58" t="n"/>
      <c r="X215" s="57" t="n"/>
      <c r="Y215" s="49">
        <f>_xlfn.IFS(R215 = "","",V215&gt;0,T215/V215,TRUE,T215/1)</f>
        <v/>
      </c>
      <c r="Z215" s="49">
        <f>_xlfn.IFS(R215 = "","",V215&gt;0,(T215+U215)/V215,TRUE,(T215+U215)/1)</f>
        <v/>
      </c>
      <c r="AA215" s="58" t="n"/>
      <c r="AC215" s="35" t="n"/>
      <c r="AD215">
        <f>IF(G215&gt;=2100,0,IF(C215="G",1,0))</f>
        <v/>
      </c>
      <c r="AE215">
        <f>IF(G215&gt;=5500,0,IF(C215="G",1,0))</f>
        <v/>
      </c>
      <c r="AF215">
        <f>IF(G215&gt;=2100,1,0)</f>
        <v/>
      </c>
      <c r="AG215">
        <f>IF(G215&gt;=5500,1,0)</f>
        <v/>
      </c>
      <c r="AH215">
        <f>IF(C215="G",0,AH214+1)</f>
        <v/>
      </c>
      <c r="AI215">
        <f>IF(C215="G",AI214+1,AI214)</f>
        <v/>
      </c>
      <c r="AJ215">
        <f>IF(AJ214="&gt;1000",IF(AF215&gt;0,IF(A215&lt;&gt;"",A215,A214),"&gt;1000"),AJ214)</f>
        <v/>
      </c>
      <c r="AK215">
        <f>IF(AK214="&gt;1000",IF(AG215&gt;0,IF(A215&lt;&gt;"",A215,A214),"&gt;1000"),AK214)</f>
        <v/>
      </c>
      <c r="AL215">
        <f>IF(AL214="&gt;1000",IF(L215&gt;=3500,IF(A215&lt;&gt;"",A215,A214),"&gt;1000"),AL214)</f>
        <v/>
      </c>
    </row>
    <row r="216">
      <c r="A216" s="59">
        <f>IF(B216="","",COUNT($B$32:B216))</f>
        <v/>
      </c>
      <c r="B216" s="58">
        <f>IF(C216&lt;&gt;"G",SUM(B215,1),"")</f>
        <v/>
      </c>
      <c r="C216" s="24">
        <f>IF(O216="",IF(AH215&gt;=$E$22,"G",IF(RAND()&lt;$F$22,"W","L")),O216)</f>
        <v/>
      </c>
      <c r="D216" s="58">
        <f>IF(M216="",IF(G215&lt;5500,G215,5500),M216)</f>
        <v/>
      </c>
      <c r="E216" s="58">
        <f>_xlfn.IFS(C215="W",E215+1,C215="L",0,C215="G",E215)</f>
        <v/>
      </c>
      <c r="F216" s="59">
        <f>_xlfn.IFS(C216="W",_xlfn.IFS(E216=0,LOOKUP(D216,$D$2:$D$17,$F$2:$F$17),E216=1,LOOKUP(D216,$D$2:$D$17,$G$2:$G$17),E216=2,LOOKUP(D216,$D$2:$D$17,$H$2:$H$17),E216=3,LOOKUP(D216,$D$2:$D$17,$I$2:$I$17),E216&gt;=4,LOOKUP(D216,$D$2:$D$17,$J$2:$J$17)),C216="L",LOOKUP(D216,$D$2:$D$17,$E$2:$E$17),C216="G",IF(OR(B215&lt;3,B215=""),0,LOOKUP(D216,$D$2:$D$17,$K$2:$K$17)))</f>
        <v/>
      </c>
      <c r="G216" s="59">
        <f>_xlfn.IFS(F216+D216&lt;0,0,F216+D216&gt;5500,5500,TRUE,F216+D216)</f>
        <v/>
      </c>
      <c r="H216" s="40">
        <f>LOOKUP(G216,$D$2:$D$17,$A$2:$A$17)</f>
        <v/>
      </c>
      <c r="I216" s="58">
        <f>IF(C216="W",1+I215,I215)</f>
        <v/>
      </c>
      <c r="J216" s="58">
        <f>IF(C216="L",1+J215,J215)</f>
        <v/>
      </c>
      <c r="K216" s="25">
        <f>I216/(J216+I216)</f>
        <v/>
      </c>
      <c r="L216" s="44">
        <f>IF(F216&gt;0,F216+L215,L215)</f>
        <v/>
      </c>
      <c r="M216" s="23" t="n"/>
      <c r="N216" s="58">
        <f>IF(M216="","",M216-G215)</f>
        <v/>
      </c>
      <c r="O216" s="58" t="n"/>
      <c r="P216" s="27">
        <f>IF(AI216&gt;AI215,$G$22+(7*AI216),"")</f>
        <v/>
      </c>
      <c r="R216" s="58" t="n"/>
      <c r="S216" s="58" t="n"/>
      <c r="T216" s="58" t="n"/>
      <c r="U216" s="58" t="n"/>
      <c r="V216" s="58" t="n"/>
      <c r="W216" s="58" t="n"/>
      <c r="X216" s="57" t="n"/>
      <c r="Y216" s="49">
        <f>_xlfn.IFS(R216 = "","",V216&gt;0,T216/V216,TRUE,T216/1)</f>
        <v/>
      </c>
      <c r="Z216" s="49">
        <f>_xlfn.IFS(R216 = "","",V216&gt;0,(T216+U216)/V216,TRUE,(T216+U216)/1)</f>
        <v/>
      </c>
      <c r="AA216" s="58" t="n"/>
      <c r="AC216" s="35" t="n"/>
      <c r="AD216">
        <f>IF(G216&gt;=2100,0,IF(C216="G",1,0))</f>
        <v/>
      </c>
      <c r="AE216">
        <f>IF(G216&gt;=5500,0,IF(C216="G",1,0))</f>
        <v/>
      </c>
      <c r="AF216">
        <f>IF(G216&gt;=2100,1,0)</f>
        <v/>
      </c>
      <c r="AG216">
        <f>IF(G216&gt;=5500,1,0)</f>
        <v/>
      </c>
      <c r="AH216">
        <f>IF(C216="G",0,AH215+1)</f>
        <v/>
      </c>
      <c r="AI216">
        <f>IF(C216="G",AI215+1,AI215)</f>
        <v/>
      </c>
      <c r="AJ216">
        <f>IF(AJ215="&gt;1000",IF(AF216&gt;0,IF(A216&lt;&gt;"",A216,A215),"&gt;1000"),AJ215)</f>
        <v/>
      </c>
      <c r="AK216">
        <f>IF(AK215="&gt;1000",IF(AG216&gt;0,IF(A216&lt;&gt;"",A216,A215),"&gt;1000"),AK215)</f>
        <v/>
      </c>
      <c r="AL216">
        <f>IF(AL215="&gt;1000",IF(L216&gt;=3500,IF(A216&lt;&gt;"",A216,A215),"&gt;1000"),AL215)</f>
        <v/>
      </c>
    </row>
    <row r="217">
      <c r="A217" s="59">
        <f>IF(B217="","",COUNT($B$32:B217))</f>
        <v/>
      </c>
      <c r="B217" s="58">
        <f>IF(C217&lt;&gt;"G",SUM(B216,1),"")</f>
        <v/>
      </c>
      <c r="C217" s="24">
        <f>IF(O217="",IF(AH216&gt;=$E$22,"G",IF(RAND()&lt;$F$22,"W","L")),O217)</f>
        <v/>
      </c>
      <c r="D217" s="58">
        <f>IF(M217="",IF(G216&lt;5500,G216,5500),M217)</f>
        <v/>
      </c>
      <c r="E217" s="58">
        <f>_xlfn.IFS(C216="W",E216+1,C216="L",0,C216="G",E216)</f>
        <v/>
      </c>
      <c r="F217" s="59">
        <f>_xlfn.IFS(C217="W",_xlfn.IFS(E217=0,LOOKUP(D217,$D$2:$D$17,$F$2:$F$17),E217=1,LOOKUP(D217,$D$2:$D$17,$G$2:$G$17),E217=2,LOOKUP(D217,$D$2:$D$17,$H$2:$H$17),E217=3,LOOKUP(D217,$D$2:$D$17,$I$2:$I$17),E217&gt;=4,LOOKUP(D217,$D$2:$D$17,$J$2:$J$17)),C217="L",LOOKUP(D217,$D$2:$D$17,$E$2:$E$17),C217="G",IF(OR(B216&lt;3,B216=""),0,LOOKUP(D217,$D$2:$D$17,$K$2:$K$17)))</f>
        <v/>
      </c>
      <c r="G217" s="59">
        <f>_xlfn.IFS(F217+D217&lt;0,0,F217+D217&gt;5500,5500,TRUE,F217+D217)</f>
        <v/>
      </c>
      <c r="H217" s="40">
        <f>LOOKUP(G217,$D$2:$D$17,$A$2:$A$17)</f>
        <v/>
      </c>
      <c r="I217" s="58">
        <f>IF(C217="W",1+I216,I216)</f>
        <v/>
      </c>
      <c r="J217" s="58">
        <f>IF(C217="L",1+J216,J216)</f>
        <v/>
      </c>
      <c r="K217" s="25">
        <f>I217/(J217+I217)</f>
        <v/>
      </c>
      <c r="L217" s="44">
        <f>IF(F217&gt;0,F217+L216,L216)</f>
        <v/>
      </c>
      <c r="M217" s="23" t="n"/>
      <c r="N217" s="58">
        <f>IF(M217="","",M217-G216)</f>
        <v/>
      </c>
      <c r="O217" s="58" t="n"/>
      <c r="P217" s="27">
        <f>IF(AI217&gt;AI216,$G$22+(7*AI217),"")</f>
        <v/>
      </c>
      <c r="R217" s="58" t="n"/>
      <c r="S217" s="58" t="n"/>
      <c r="T217" s="58" t="n"/>
      <c r="U217" s="58" t="n"/>
      <c r="V217" s="58" t="n"/>
      <c r="W217" s="58" t="n"/>
      <c r="X217" s="57" t="n"/>
      <c r="Y217" s="49">
        <f>_xlfn.IFS(R217 = "","",V217&gt;0,T217/V217,TRUE,T217/1)</f>
        <v/>
      </c>
      <c r="Z217" s="49">
        <f>_xlfn.IFS(R217 = "","",V217&gt;0,(T217+U217)/V217,TRUE,(T217+U217)/1)</f>
        <v/>
      </c>
      <c r="AA217" s="58" t="n"/>
      <c r="AC217" s="35" t="n"/>
      <c r="AD217">
        <f>IF(G217&gt;=2100,0,IF(C217="G",1,0))</f>
        <v/>
      </c>
      <c r="AE217">
        <f>IF(G217&gt;=5500,0,IF(C217="G",1,0))</f>
        <v/>
      </c>
      <c r="AF217">
        <f>IF(G217&gt;=2100,1,0)</f>
        <v/>
      </c>
      <c r="AG217">
        <f>IF(G217&gt;=5500,1,0)</f>
        <v/>
      </c>
      <c r="AH217">
        <f>IF(C217="G",0,AH216+1)</f>
        <v/>
      </c>
      <c r="AI217">
        <f>IF(C217="G",AI216+1,AI216)</f>
        <v/>
      </c>
      <c r="AJ217">
        <f>IF(AJ216="&gt;1000",IF(AF217&gt;0,IF(A217&lt;&gt;"",A217,A216),"&gt;1000"),AJ216)</f>
        <v/>
      </c>
      <c r="AK217">
        <f>IF(AK216="&gt;1000",IF(AG217&gt;0,IF(A217&lt;&gt;"",A217,A216),"&gt;1000"),AK216)</f>
        <v/>
      </c>
      <c r="AL217">
        <f>IF(AL216="&gt;1000",IF(L217&gt;=3500,IF(A217&lt;&gt;"",A217,A216),"&gt;1000"),AL216)</f>
        <v/>
      </c>
    </row>
    <row r="218">
      <c r="A218" s="59">
        <f>IF(B218="","",COUNT($B$32:B218))</f>
        <v/>
      </c>
      <c r="B218" s="58">
        <f>IF(C218&lt;&gt;"G",SUM(B217,1),"")</f>
        <v/>
      </c>
      <c r="C218" s="24">
        <f>IF(O218="",IF(AH217&gt;=$E$22,"G",IF(RAND()&lt;$F$22,"W","L")),O218)</f>
        <v/>
      </c>
      <c r="D218" s="58">
        <f>IF(M218="",IF(G217&lt;5500,G217,5500),M218)</f>
        <v/>
      </c>
      <c r="E218" s="58">
        <f>_xlfn.IFS(C217="W",E217+1,C217="L",0,C217="G",E217)</f>
        <v/>
      </c>
      <c r="F218" s="59">
        <f>_xlfn.IFS(C218="W",_xlfn.IFS(E218=0,LOOKUP(D218,$D$2:$D$17,$F$2:$F$17),E218=1,LOOKUP(D218,$D$2:$D$17,$G$2:$G$17),E218=2,LOOKUP(D218,$D$2:$D$17,$H$2:$H$17),E218=3,LOOKUP(D218,$D$2:$D$17,$I$2:$I$17),E218&gt;=4,LOOKUP(D218,$D$2:$D$17,$J$2:$J$17)),C218="L",LOOKUP(D218,$D$2:$D$17,$E$2:$E$17),C218="G",IF(OR(B217&lt;3,B217=""),0,LOOKUP(D218,$D$2:$D$17,$K$2:$K$17)))</f>
        <v/>
      </c>
      <c r="G218" s="59">
        <f>_xlfn.IFS(F218+D218&lt;0,0,F218+D218&gt;5500,5500,TRUE,F218+D218)</f>
        <v/>
      </c>
      <c r="H218" s="40">
        <f>LOOKUP(G218,$D$2:$D$17,$A$2:$A$17)</f>
        <v/>
      </c>
      <c r="I218" s="58">
        <f>IF(C218="W",1+I217,I217)</f>
        <v/>
      </c>
      <c r="J218" s="58">
        <f>IF(C218="L",1+J217,J217)</f>
        <v/>
      </c>
      <c r="K218" s="25">
        <f>I218/(J218+I218)</f>
        <v/>
      </c>
      <c r="L218" s="44">
        <f>IF(F218&gt;0,F218+L217,L217)</f>
        <v/>
      </c>
      <c r="M218" s="23" t="n"/>
      <c r="N218" s="58">
        <f>IF(M218="","",M218-G217)</f>
        <v/>
      </c>
      <c r="O218" s="58" t="n"/>
      <c r="P218" s="27">
        <f>IF(AI218&gt;AI217,$G$22+(7*AI218),"")</f>
        <v/>
      </c>
      <c r="R218" s="58" t="n"/>
      <c r="S218" s="58" t="n"/>
      <c r="T218" s="58" t="n"/>
      <c r="U218" s="58" t="n"/>
      <c r="V218" s="58" t="n"/>
      <c r="W218" s="58" t="n"/>
      <c r="X218" s="57" t="n"/>
      <c r="Y218" s="49">
        <f>_xlfn.IFS(R218 = "","",V218&gt;0,T218/V218,TRUE,T218/1)</f>
        <v/>
      </c>
      <c r="Z218" s="49">
        <f>_xlfn.IFS(R218 = "","",V218&gt;0,(T218+U218)/V218,TRUE,(T218+U218)/1)</f>
        <v/>
      </c>
      <c r="AA218" s="58" t="n"/>
      <c r="AC218" s="35" t="n"/>
      <c r="AD218">
        <f>IF(G218&gt;=2100,0,IF(C218="G",1,0))</f>
        <v/>
      </c>
      <c r="AE218">
        <f>IF(G218&gt;=5500,0,IF(C218="G",1,0))</f>
        <v/>
      </c>
      <c r="AF218">
        <f>IF(G218&gt;=2100,1,0)</f>
        <v/>
      </c>
      <c r="AG218">
        <f>IF(G218&gt;=5500,1,0)</f>
        <v/>
      </c>
      <c r="AH218">
        <f>IF(C218="G",0,AH217+1)</f>
        <v/>
      </c>
      <c r="AI218">
        <f>IF(C218="G",AI217+1,AI217)</f>
        <v/>
      </c>
      <c r="AJ218">
        <f>IF(AJ217="&gt;1000",IF(AF218&gt;0,IF(A218&lt;&gt;"",A218,A217),"&gt;1000"),AJ217)</f>
        <v/>
      </c>
      <c r="AK218">
        <f>IF(AK217="&gt;1000",IF(AG218&gt;0,IF(A218&lt;&gt;"",A218,A217),"&gt;1000"),AK217)</f>
        <v/>
      </c>
      <c r="AL218">
        <f>IF(AL217="&gt;1000",IF(L218&gt;=3500,IF(A218&lt;&gt;"",A218,A217),"&gt;1000"),AL217)</f>
        <v/>
      </c>
    </row>
    <row r="219">
      <c r="A219" s="59">
        <f>IF(B219="","",COUNT($B$32:B219))</f>
        <v/>
      </c>
      <c r="B219" s="58">
        <f>IF(C219&lt;&gt;"G",SUM(B218,1),"")</f>
        <v/>
      </c>
      <c r="C219" s="24">
        <f>IF(O219="",IF(AH218&gt;=$E$22,"G",IF(RAND()&lt;$F$22,"W","L")),O219)</f>
        <v/>
      </c>
      <c r="D219" s="58">
        <f>IF(M219="",IF(G218&lt;5500,G218,5500),M219)</f>
        <v/>
      </c>
      <c r="E219" s="58">
        <f>_xlfn.IFS(C218="W",E218+1,C218="L",0,C218="G",E218)</f>
        <v/>
      </c>
      <c r="F219" s="59">
        <f>_xlfn.IFS(C219="W",_xlfn.IFS(E219=0,LOOKUP(D219,$D$2:$D$17,$F$2:$F$17),E219=1,LOOKUP(D219,$D$2:$D$17,$G$2:$G$17),E219=2,LOOKUP(D219,$D$2:$D$17,$H$2:$H$17),E219=3,LOOKUP(D219,$D$2:$D$17,$I$2:$I$17),E219&gt;=4,LOOKUP(D219,$D$2:$D$17,$J$2:$J$17)),C219="L",LOOKUP(D219,$D$2:$D$17,$E$2:$E$17),C219="G",IF(OR(B218&lt;3,B218=""),0,LOOKUP(D219,$D$2:$D$17,$K$2:$K$17)))</f>
        <v/>
      </c>
      <c r="G219" s="59">
        <f>_xlfn.IFS(F219+D219&lt;0,0,F219+D219&gt;5500,5500,TRUE,F219+D219)</f>
        <v/>
      </c>
      <c r="H219" s="40">
        <f>LOOKUP(G219,$D$2:$D$17,$A$2:$A$17)</f>
        <v/>
      </c>
      <c r="I219" s="58">
        <f>IF(C219="W",1+I218,I218)</f>
        <v/>
      </c>
      <c r="J219" s="58">
        <f>IF(C219="L",1+J218,J218)</f>
        <v/>
      </c>
      <c r="K219" s="25">
        <f>I219/(J219+I219)</f>
        <v/>
      </c>
      <c r="L219" s="44">
        <f>IF(F219&gt;0,F219+L218,L218)</f>
        <v/>
      </c>
      <c r="M219" s="23" t="n"/>
      <c r="N219" s="58">
        <f>IF(M219="","",M219-G218)</f>
        <v/>
      </c>
      <c r="O219" s="58" t="n"/>
      <c r="P219" s="27">
        <f>IF(AI219&gt;AI218,$G$22+(7*AI219),"")</f>
        <v/>
      </c>
      <c r="R219" s="58" t="n"/>
      <c r="S219" s="58" t="n"/>
      <c r="T219" s="58" t="n"/>
      <c r="U219" s="58" t="n"/>
      <c r="V219" s="58" t="n"/>
      <c r="W219" s="58" t="n"/>
      <c r="X219" s="57" t="n"/>
      <c r="Y219" s="49">
        <f>_xlfn.IFS(R219 = "","",V219&gt;0,T219/V219,TRUE,T219/1)</f>
        <v/>
      </c>
      <c r="Z219" s="49">
        <f>_xlfn.IFS(R219 = "","",V219&gt;0,(T219+U219)/V219,TRUE,(T219+U219)/1)</f>
        <v/>
      </c>
      <c r="AA219" s="58" t="n"/>
      <c r="AC219" s="35" t="n"/>
      <c r="AD219">
        <f>IF(G219&gt;=2100,0,IF(C219="G",1,0))</f>
        <v/>
      </c>
      <c r="AE219">
        <f>IF(G219&gt;=5500,0,IF(C219="G",1,0))</f>
        <v/>
      </c>
      <c r="AF219">
        <f>IF(G219&gt;=2100,1,0)</f>
        <v/>
      </c>
      <c r="AG219">
        <f>IF(G219&gt;=5500,1,0)</f>
        <v/>
      </c>
      <c r="AH219">
        <f>IF(C219="G",0,AH218+1)</f>
        <v/>
      </c>
      <c r="AI219">
        <f>IF(C219="G",AI218+1,AI218)</f>
        <v/>
      </c>
      <c r="AJ219">
        <f>IF(AJ218="&gt;1000",IF(AF219&gt;0,IF(A219&lt;&gt;"",A219,A218),"&gt;1000"),AJ218)</f>
        <v/>
      </c>
      <c r="AK219">
        <f>IF(AK218="&gt;1000",IF(AG219&gt;0,IF(A219&lt;&gt;"",A219,A218),"&gt;1000"),AK218)</f>
        <v/>
      </c>
      <c r="AL219">
        <f>IF(AL218="&gt;1000",IF(L219&gt;=3500,IF(A219&lt;&gt;"",A219,A218),"&gt;1000"),AL218)</f>
        <v/>
      </c>
    </row>
    <row r="220">
      <c r="A220" s="59">
        <f>IF(B220="","",COUNT($B$32:B220))</f>
        <v/>
      </c>
      <c r="B220" s="58">
        <f>IF(C220&lt;&gt;"G",SUM(B219,1),"")</f>
        <v/>
      </c>
      <c r="C220" s="24">
        <f>IF(O220="",IF(AH219&gt;=$E$22,"G",IF(RAND()&lt;$F$22,"W","L")),O220)</f>
        <v/>
      </c>
      <c r="D220" s="58">
        <f>IF(M220="",IF(G219&lt;5500,G219,5500),M220)</f>
        <v/>
      </c>
      <c r="E220" s="58">
        <f>_xlfn.IFS(C219="W",E219+1,C219="L",0,C219="G",E219)</f>
        <v/>
      </c>
      <c r="F220" s="59">
        <f>_xlfn.IFS(C220="W",_xlfn.IFS(E220=0,LOOKUP(D220,$D$2:$D$17,$F$2:$F$17),E220=1,LOOKUP(D220,$D$2:$D$17,$G$2:$G$17),E220=2,LOOKUP(D220,$D$2:$D$17,$H$2:$H$17),E220=3,LOOKUP(D220,$D$2:$D$17,$I$2:$I$17),E220&gt;=4,LOOKUP(D220,$D$2:$D$17,$J$2:$J$17)),C220="L",LOOKUP(D220,$D$2:$D$17,$E$2:$E$17),C220="G",IF(OR(B219&lt;3,B219=""),0,LOOKUP(D220,$D$2:$D$17,$K$2:$K$17)))</f>
        <v/>
      </c>
      <c r="G220" s="59">
        <f>_xlfn.IFS(F220+D220&lt;0,0,F220+D220&gt;5500,5500,TRUE,F220+D220)</f>
        <v/>
      </c>
      <c r="H220" s="40">
        <f>LOOKUP(G220,$D$2:$D$17,$A$2:$A$17)</f>
        <v/>
      </c>
      <c r="I220" s="58">
        <f>IF(C220="W",1+I219,I219)</f>
        <v/>
      </c>
      <c r="J220" s="58">
        <f>IF(C220="L",1+J219,J219)</f>
        <v/>
      </c>
      <c r="K220" s="25">
        <f>I220/(J220+I220)</f>
        <v/>
      </c>
      <c r="L220" s="44">
        <f>IF(F220&gt;0,F220+L219,L219)</f>
        <v/>
      </c>
      <c r="M220" s="23" t="n"/>
      <c r="N220" s="58">
        <f>IF(M220="","",M220-G219)</f>
        <v/>
      </c>
      <c r="O220" s="58" t="n"/>
      <c r="P220" s="27">
        <f>IF(AI220&gt;AI219,$G$22+(7*AI220),"")</f>
        <v/>
      </c>
      <c r="R220" s="58" t="n"/>
      <c r="S220" s="58" t="n"/>
      <c r="T220" s="58" t="n"/>
      <c r="U220" s="58" t="n"/>
      <c r="V220" s="58" t="n"/>
      <c r="W220" s="58" t="n"/>
      <c r="X220" s="57" t="n"/>
      <c r="Y220" s="49">
        <f>_xlfn.IFS(R220 = "","",V220&gt;0,T220/V220,TRUE,T220/1)</f>
        <v/>
      </c>
      <c r="Z220" s="49">
        <f>_xlfn.IFS(R220 = "","",V220&gt;0,(T220+U220)/V220,TRUE,(T220+U220)/1)</f>
        <v/>
      </c>
      <c r="AA220" s="58" t="n"/>
      <c r="AC220" s="35" t="n"/>
      <c r="AD220">
        <f>IF(G220&gt;=2100,0,IF(C220="G",1,0))</f>
        <v/>
      </c>
      <c r="AE220">
        <f>IF(G220&gt;=5500,0,IF(C220="G",1,0))</f>
        <v/>
      </c>
      <c r="AF220">
        <f>IF(G220&gt;=2100,1,0)</f>
        <v/>
      </c>
      <c r="AG220">
        <f>IF(G220&gt;=5500,1,0)</f>
        <v/>
      </c>
      <c r="AH220">
        <f>IF(C220="G",0,AH219+1)</f>
        <v/>
      </c>
      <c r="AI220">
        <f>IF(C220="G",AI219+1,AI219)</f>
        <v/>
      </c>
      <c r="AJ220">
        <f>IF(AJ219="&gt;1000",IF(AF220&gt;0,IF(A220&lt;&gt;"",A220,A219),"&gt;1000"),AJ219)</f>
        <v/>
      </c>
      <c r="AK220">
        <f>IF(AK219="&gt;1000",IF(AG220&gt;0,IF(A220&lt;&gt;"",A220,A219),"&gt;1000"),AK219)</f>
        <v/>
      </c>
      <c r="AL220">
        <f>IF(AL219="&gt;1000",IF(L220&gt;=3500,IF(A220&lt;&gt;"",A220,A219),"&gt;1000"),AL219)</f>
        <v/>
      </c>
    </row>
    <row r="221">
      <c r="A221" s="59">
        <f>IF(B221="","",COUNT($B$32:B221))</f>
        <v/>
      </c>
      <c r="B221" s="58">
        <f>IF(C221&lt;&gt;"G",SUM(B220,1),"")</f>
        <v/>
      </c>
      <c r="C221" s="24">
        <f>IF(O221="",IF(AH220&gt;=$E$22,"G",IF(RAND()&lt;$F$22,"W","L")),O221)</f>
        <v/>
      </c>
      <c r="D221" s="58">
        <f>IF(M221="",IF(G220&lt;5500,G220,5500),M221)</f>
        <v/>
      </c>
      <c r="E221" s="58">
        <f>_xlfn.IFS(C220="W",E220+1,C220="L",0,C220="G",E220)</f>
        <v/>
      </c>
      <c r="F221" s="59">
        <f>_xlfn.IFS(C221="W",_xlfn.IFS(E221=0,LOOKUP(D221,$D$2:$D$17,$F$2:$F$17),E221=1,LOOKUP(D221,$D$2:$D$17,$G$2:$G$17),E221=2,LOOKUP(D221,$D$2:$D$17,$H$2:$H$17),E221=3,LOOKUP(D221,$D$2:$D$17,$I$2:$I$17),E221&gt;=4,LOOKUP(D221,$D$2:$D$17,$J$2:$J$17)),C221="L",LOOKUP(D221,$D$2:$D$17,$E$2:$E$17),C221="G",IF(OR(B220&lt;3,B220=""),0,LOOKUP(D221,$D$2:$D$17,$K$2:$K$17)))</f>
        <v/>
      </c>
      <c r="G221" s="59">
        <f>_xlfn.IFS(F221+D221&lt;0,0,F221+D221&gt;5500,5500,TRUE,F221+D221)</f>
        <v/>
      </c>
      <c r="H221" s="40">
        <f>LOOKUP(G221,$D$2:$D$17,$A$2:$A$17)</f>
        <v/>
      </c>
      <c r="I221" s="58">
        <f>IF(C221="W",1+I220,I220)</f>
        <v/>
      </c>
      <c r="J221" s="58">
        <f>IF(C221="L",1+J220,J220)</f>
        <v/>
      </c>
      <c r="K221" s="25">
        <f>I221/(J221+I221)</f>
        <v/>
      </c>
      <c r="L221" s="44">
        <f>IF(F221&gt;0,F221+L220,L220)</f>
        <v/>
      </c>
      <c r="M221" s="23" t="n"/>
      <c r="N221" s="58">
        <f>IF(M221="","",M221-G220)</f>
        <v/>
      </c>
      <c r="O221" s="58" t="n"/>
      <c r="P221" s="27">
        <f>IF(AI221&gt;AI220,$G$22+(7*AI221),"")</f>
        <v/>
      </c>
      <c r="R221" s="58" t="n"/>
      <c r="S221" s="58" t="n"/>
      <c r="T221" s="58" t="n"/>
      <c r="U221" s="58" t="n"/>
      <c r="V221" s="58" t="n"/>
      <c r="W221" s="58" t="n"/>
      <c r="X221" s="57" t="n"/>
      <c r="Y221" s="49">
        <f>_xlfn.IFS(R221 = "","",V221&gt;0,T221/V221,TRUE,T221/1)</f>
        <v/>
      </c>
      <c r="Z221" s="49">
        <f>_xlfn.IFS(R221 = "","",V221&gt;0,(T221+U221)/V221,TRUE,(T221+U221)/1)</f>
        <v/>
      </c>
      <c r="AA221" s="58" t="n"/>
      <c r="AC221" s="35" t="n"/>
      <c r="AD221">
        <f>IF(G221&gt;=2100,0,IF(C221="G",1,0))</f>
        <v/>
      </c>
      <c r="AE221">
        <f>IF(G221&gt;=5500,0,IF(C221="G",1,0))</f>
        <v/>
      </c>
      <c r="AF221">
        <f>IF(G221&gt;=2100,1,0)</f>
        <v/>
      </c>
      <c r="AG221">
        <f>IF(G221&gt;=5500,1,0)</f>
        <v/>
      </c>
      <c r="AH221">
        <f>IF(C221="G",0,AH220+1)</f>
        <v/>
      </c>
      <c r="AI221">
        <f>IF(C221="G",AI220+1,AI220)</f>
        <v/>
      </c>
      <c r="AJ221">
        <f>IF(AJ220="&gt;1000",IF(AF221&gt;0,IF(A221&lt;&gt;"",A221,A220),"&gt;1000"),AJ220)</f>
        <v/>
      </c>
      <c r="AK221">
        <f>IF(AK220="&gt;1000",IF(AG221&gt;0,IF(A221&lt;&gt;"",A221,A220),"&gt;1000"),AK220)</f>
        <v/>
      </c>
      <c r="AL221">
        <f>IF(AL220="&gt;1000",IF(L221&gt;=3500,IF(A221&lt;&gt;"",A221,A220),"&gt;1000"),AL220)</f>
        <v/>
      </c>
    </row>
    <row r="222">
      <c r="A222" s="59">
        <f>IF(B222="","",COUNT($B$32:B222))</f>
        <v/>
      </c>
      <c r="B222" s="58">
        <f>IF(C222&lt;&gt;"G",SUM(B221,1),"")</f>
        <v/>
      </c>
      <c r="C222" s="24">
        <f>IF(O222="",IF(AH221&gt;=$E$22,"G",IF(RAND()&lt;$F$22,"W","L")),O222)</f>
        <v/>
      </c>
      <c r="D222" s="58">
        <f>IF(M222="",IF(G221&lt;5500,G221,5500),M222)</f>
        <v/>
      </c>
      <c r="E222" s="58">
        <f>_xlfn.IFS(C221="W",E221+1,C221="L",0,C221="G",E221)</f>
        <v/>
      </c>
      <c r="F222" s="59">
        <f>_xlfn.IFS(C222="W",_xlfn.IFS(E222=0,LOOKUP(D222,$D$2:$D$17,$F$2:$F$17),E222=1,LOOKUP(D222,$D$2:$D$17,$G$2:$G$17),E222=2,LOOKUP(D222,$D$2:$D$17,$H$2:$H$17),E222=3,LOOKUP(D222,$D$2:$D$17,$I$2:$I$17),E222&gt;=4,LOOKUP(D222,$D$2:$D$17,$J$2:$J$17)),C222="L",LOOKUP(D222,$D$2:$D$17,$E$2:$E$17),C222="G",IF(OR(B221&lt;3,B221=""),0,LOOKUP(D222,$D$2:$D$17,$K$2:$K$17)))</f>
        <v/>
      </c>
      <c r="G222" s="59">
        <f>_xlfn.IFS(F222+D222&lt;0,0,F222+D222&gt;5500,5500,TRUE,F222+D222)</f>
        <v/>
      </c>
      <c r="H222" s="40">
        <f>LOOKUP(G222,$D$2:$D$17,$A$2:$A$17)</f>
        <v/>
      </c>
      <c r="I222" s="58">
        <f>IF(C222="W",1+I221,I221)</f>
        <v/>
      </c>
      <c r="J222" s="58">
        <f>IF(C222="L",1+J221,J221)</f>
        <v/>
      </c>
      <c r="K222" s="25">
        <f>I222/(J222+I222)</f>
        <v/>
      </c>
      <c r="L222" s="44">
        <f>IF(F222&gt;0,F222+L221,L221)</f>
        <v/>
      </c>
      <c r="M222" s="23" t="n"/>
      <c r="N222" s="58">
        <f>IF(M222="","",M222-G221)</f>
        <v/>
      </c>
      <c r="O222" s="58" t="n"/>
      <c r="P222" s="27">
        <f>IF(AI222&gt;AI221,$G$22+(7*AI222),"")</f>
        <v/>
      </c>
      <c r="R222" s="58" t="n"/>
      <c r="S222" s="58" t="n"/>
      <c r="T222" s="58" t="n"/>
      <c r="U222" s="58" t="n"/>
      <c r="V222" s="58" t="n"/>
      <c r="W222" s="58" t="n"/>
      <c r="X222" s="57" t="n"/>
      <c r="Y222" s="49">
        <f>_xlfn.IFS(R222 = "","",V222&gt;0,T222/V222,TRUE,T222/1)</f>
        <v/>
      </c>
      <c r="Z222" s="49">
        <f>_xlfn.IFS(R222 = "","",V222&gt;0,(T222+U222)/V222,TRUE,(T222+U222)/1)</f>
        <v/>
      </c>
      <c r="AA222" s="58" t="n"/>
      <c r="AC222" s="35" t="n"/>
      <c r="AD222">
        <f>IF(G222&gt;=2100,0,IF(C222="G",1,0))</f>
        <v/>
      </c>
      <c r="AE222">
        <f>IF(G222&gt;=5500,0,IF(C222="G",1,0))</f>
        <v/>
      </c>
      <c r="AF222">
        <f>IF(G222&gt;=2100,1,0)</f>
        <v/>
      </c>
      <c r="AG222">
        <f>IF(G222&gt;=5500,1,0)</f>
        <v/>
      </c>
      <c r="AH222">
        <f>IF(C222="G",0,AH221+1)</f>
        <v/>
      </c>
      <c r="AI222">
        <f>IF(C222="G",AI221+1,AI221)</f>
        <v/>
      </c>
      <c r="AJ222">
        <f>IF(AJ221="&gt;1000",IF(AF222&gt;0,IF(A222&lt;&gt;"",A222,A221),"&gt;1000"),AJ221)</f>
        <v/>
      </c>
      <c r="AK222">
        <f>IF(AK221="&gt;1000",IF(AG222&gt;0,IF(A222&lt;&gt;"",A222,A221),"&gt;1000"),AK221)</f>
        <v/>
      </c>
      <c r="AL222">
        <f>IF(AL221="&gt;1000",IF(L222&gt;=3500,IF(A222&lt;&gt;"",A222,A221),"&gt;1000"),AL221)</f>
        <v/>
      </c>
    </row>
    <row r="223">
      <c r="A223" s="59">
        <f>IF(B223="","",COUNT($B$32:B223))</f>
        <v/>
      </c>
      <c r="B223" s="58">
        <f>IF(C223&lt;&gt;"G",SUM(B222,1),"")</f>
        <v/>
      </c>
      <c r="C223" s="24">
        <f>IF(O223="",IF(AH222&gt;=$E$22,"G",IF(RAND()&lt;$F$22,"W","L")),O223)</f>
        <v/>
      </c>
      <c r="D223" s="58">
        <f>IF(M223="",IF(G222&lt;5500,G222,5500),M223)</f>
        <v/>
      </c>
      <c r="E223" s="58">
        <f>_xlfn.IFS(C222="W",E222+1,C222="L",0,C222="G",E222)</f>
        <v/>
      </c>
      <c r="F223" s="59">
        <f>_xlfn.IFS(C223="W",_xlfn.IFS(E223=0,LOOKUP(D223,$D$2:$D$17,$F$2:$F$17),E223=1,LOOKUP(D223,$D$2:$D$17,$G$2:$G$17),E223=2,LOOKUP(D223,$D$2:$D$17,$H$2:$H$17),E223=3,LOOKUP(D223,$D$2:$D$17,$I$2:$I$17),E223&gt;=4,LOOKUP(D223,$D$2:$D$17,$J$2:$J$17)),C223="L",LOOKUP(D223,$D$2:$D$17,$E$2:$E$17),C223="G",IF(OR(B222&lt;3,B222=""),0,LOOKUP(D223,$D$2:$D$17,$K$2:$K$17)))</f>
        <v/>
      </c>
      <c r="G223" s="59">
        <f>_xlfn.IFS(F223+D223&lt;0,0,F223+D223&gt;5500,5500,TRUE,F223+D223)</f>
        <v/>
      </c>
      <c r="H223" s="40">
        <f>LOOKUP(G223,$D$2:$D$17,$A$2:$A$17)</f>
        <v/>
      </c>
      <c r="I223" s="58">
        <f>IF(C223="W",1+I222,I222)</f>
        <v/>
      </c>
      <c r="J223" s="58">
        <f>IF(C223="L",1+J222,J222)</f>
        <v/>
      </c>
      <c r="K223" s="25">
        <f>I223/(J223+I223)</f>
        <v/>
      </c>
      <c r="L223" s="44">
        <f>IF(F223&gt;0,F223+L222,L222)</f>
        <v/>
      </c>
      <c r="M223" s="23" t="n"/>
      <c r="N223" s="58">
        <f>IF(M223="","",M223-G222)</f>
        <v/>
      </c>
      <c r="O223" s="58" t="n"/>
      <c r="P223" s="27">
        <f>IF(AI223&gt;AI222,$G$22+(7*AI223),"")</f>
        <v/>
      </c>
      <c r="R223" s="58" t="n"/>
      <c r="S223" s="58" t="n"/>
      <c r="T223" s="58" t="n"/>
      <c r="U223" s="58" t="n"/>
      <c r="V223" s="58" t="n"/>
      <c r="W223" s="58" t="n"/>
      <c r="X223" s="57" t="n"/>
      <c r="Y223" s="49">
        <f>_xlfn.IFS(R223 = "","",V223&gt;0,T223/V223,TRUE,T223/1)</f>
        <v/>
      </c>
      <c r="Z223" s="49">
        <f>_xlfn.IFS(R223 = "","",V223&gt;0,(T223+U223)/V223,TRUE,(T223+U223)/1)</f>
        <v/>
      </c>
      <c r="AA223" s="58" t="n"/>
      <c r="AC223" s="35" t="n"/>
      <c r="AD223">
        <f>IF(G223&gt;=2100,0,IF(C223="G",1,0))</f>
        <v/>
      </c>
      <c r="AE223">
        <f>IF(G223&gt;=5500,0,IF(C223="G",1,0))</f>
        <v/>
      </c>
      <c r="AF223">
        <f>IF(G223&gt;=2100,1,0)</f>
        <v/>
      </c>
      <c r="AG223">
        <f>IF(G223&gt;=5500,1,0)</f>
        <v/>
      </c>
      <c r="AH223">
        <f>IF(C223="G",0,AH222+1)</f>
        <v/>
      </c>
      <c r="AI223">
        <f>IF(C223="G",AI222+1,AI222)</f>
        <v/>
      </c>
      <c r="AJ223">
        <f>IF(AJ222="&gt;1000",IF(AF223&gt;0,IF(A223&lt;&gt;"",A223,A222),"&gt;1000"),AJ222)</f>
        <v/>
      </c>
      <c r="AK223">
        <f>IF(AK222="&gt;1000",IF(AG223&gt;0,IF(A223&lt;&gt;"",A223,A222),"&gt;1000"),AK222)</f>
        <v/>
      </c>
      <c r="AL223">
        <f>IF(AL222="&gt;1000",IF(L223&gt;=3500,IF(A223&lt;&gt;"",A223,A222),"&gt;1000"),AL222)</f>
        <v/>
      </c>
    </row>
    <row r="224">
      <c r="A224" s="59">
        <f>IF(B224="","",COUNT($B$32:B224))</f>
        <v/>
      </c>
      <c r="B224" s="58">
        <f>IF(C224&lt;&gt;"G",SUM(B223,1),"")</f>
        <v/>
      </c>
      <c r="C224" s="24">
        <f>IF(O224="",IF(AH223&gt;=$E$22,"G",IF(RAND()&lt;$F$22,"W","L")),O224)</f>
        <v/>
      </c>
      <c r="D224" s="58">
        <f>IF(M224="",IF(G223&lt;5500,G223,5500),M224)</f>
        <v/>
      </c>
      <c r="E224" s="58">
        <f>_xlfn.IFS(C223="W",E223+1,C223="L",0,C223="G",E223)</f>
        <v/>
      </c>
      <c r="F224" s="59">
        <f>_xlfn.IFS(C224="W",_xlfn.IFS(E224=0,LOOKUP(D224,$D$2:$D$17,$F$2:$F$17),E224=1,LOOKUP(D224,$D$2:$D$17,$G$2:$G$17),E224=2,LOOKUP(D224,$D$2:$D$17,$H$2:$H$17),E224=3,LOOKUP(D224,$D$2:$D$17,$I$2:$I$17),E224&gt;=4,LOOKUP(D224,$D$2:$D$17,$J$2:$J$17)),C224="L",LOOKUP(D224,$D$2:$D$17,$E$2:$E$17),C224="G",IF(OR(B223&lt;3,B223=""),0,LOOKUP(D224,$D$2:$D$17,$K$2:$K$17)))</f>
        <v/>
      </c>
      <c r="G224" s="59">
        <f>_xlfn.IFS(F224+D224&lt;0,0,F224+D224&gt;5500,5500,TRUE,F224+D224)</f>
        <v/>
      </c>
      <c r="H224" s="40">
        <f>LOOKUP(G224,$D$2:$D$17,$A$2:$A$17)</f>
        <v/>
      </c>
      <c r="I224" s="58">
        <f>IF(C224="W",1+I223,I223)</f>
        <v/>
      </c>
      <c r="J224" s="58">
        <f>IF(C224="L",1+J223,J223)</f>
        <v/>
      </c>
      <c r="K224" s="25">
        <f>I224/(J224+I224)</f>
        <v/>
      </c>
      <c r="L224" s="44">
        <f>IF(F224&gt;0,F224+L223,L223)</f>
        <v/>
      </c>
      <c r="M224" s="23" t="n"/>
      <c r="N224" s="58">
        <f>IF(M224="","",M224-G223)</f>
        <v/>
      </c>
      <c r="O224" s="58" t="n"/>
      <c r="P224" s="27">
        <f>IF(AI224&gt;AI223,$G$22+(7*AI224),"")</f>
        <v/>
      </c>
      <c r="R224" s="58" t="n"/>
      <c r="S224" s="58" t="n"/>
      <c r="T224" s="58" t="n"/>
      <c r="U224" s="58" t="n"/>
      <c r="V224" s="58" t="n"/>
      <c r="W224" s="58" t="n"/>
      <c r="X224" s="57" t="n"/>
      <c r="Y224" s="49">
        <f>_xlfn.IFS(R224 = "","",V224&gt;0,T224/V224,TRUE,T224/1)</f>
        <v/>
      </c>
      <c r="Z224" s="49">
        <f>_xlfn.IFS(R224 = "","",V224&gt;0,(T224+U224)/V224,TRUE,(T224+U224)/1)</f>
        <v/>
      </c>
      <c r="AA224" s="58" t="n"/>
      <c r="AC224" s="35" t="n"/>
      <c r="AD224">
        <f>IF(G224&gt;=2100,0,IF(C224="G",1,0))</f>
        <v/>
      </c>
      <c r="AE224">
        <f>IF(G224&gt;=5500,0,IF(C224="G",1,0))</f>
        <v/>
      </c>
      <c r="AF224">
        <f>IF(G224&gt;=2100,1,0)</f>
        <v/>
      </c>
      <c r="AG224">
        <f>IF(G224&gt;=5500,1,0)</f>
        <v/>
      </c>
      <c r="AH224">
        <f>IF(C224="G",0,AH223+1)</f>
        <v/>
      </c>
      <c r="AI224">
        <f>IF(C224="G",AI223+1,AI223)</f>
        <v/>
      </c>
      <c r="AJ224">
        <f>IF(AJ223="&gt;1000",IF(AF224&gt;0,IF(A224&lt;&gt;"",A224,A223),"&gt;1000"),AJ223)</f>
        <v/>
      </c>
      <c r="AK224">
        <f>IF(AK223="&gt;1000",IF(AG224&gt;0,IF(A224&lt;&gt;"",A224,A223),"&gt;1000"),AK223)</f>
        <v/>
      </c>
      <c r="AL224">
        <f>IF(AL223="&gt;1000",IF(L224&gt;=3500,IF(A224&lt;&gt;"",A224,A223),"&gt;1000"),AL223)</f>
        <v/>
      </c>
    </row>
    <row r="225">
      <c r="A225" s="59">
        <f>IF(B225="","",COUNT($B$32:B225))</f>
        <v/>
      </c>
      <c r="B225" s="58">
        <f>IF(C225&lt;&gt;"G",SUM(B224,1),"")</f>
        <v/>
      </c>
      <c r="C225" s="24">
        <f>IF(O225="",IF(AH224&gt;=$E$22,"G",IF(RAND()&lt;$F$22,"W","L")),O225)</f>
        <v/>
      </c>
      <c r="D225" s="58">
        <f>IF(M225="",IF(G224&lt;5500,G224,5500),M225)</f>
        <v/>
      </c>
      <c r="E225" s="58">
        <f>_xlfn.IFS(C224="W",E224+1,C224="L",0,C224="G",E224)</f>
        <v/>
      </c>
      <c r="F225" s="59">
        <f>_xlfn.IFS(C225="W",_xlfn.IFS(E225=0,LOOKUP(D225,$D$2:$D$17,$F$2:$F$17),E225=1,LOOKUP(D225,$D$2:$D$17,$G$2:$G$17),E225=2,LOOKUP(D225,$D$2:$D$17,$H$2:$H$17),E225=3,LOOKUP(D225,$D$2:$D$17,$I$2:$I$17),E225&gt;=4,LOOKUP(D225,$D$2:$D$17,$J$2:$J$17)),C225="L",LOOKUP(D225,$D$2:$D$17,$E$2:$E$17),C225="G",IF(OR(B224&lt;3,B224=""),0,LOOKUP(D225,$D$2:$D$17,$K$2:$K$17)))</f>
        <v/>
      </c>
      <c r="G225" s="59">
        <f>_xlfn.IFS(F225+D225&lt;0,0,F225+D225&gt;5500,5500,TRUE,F225+D225)</f>
        <v/>
      </c>
      <c r="H225" s="40">
        <f>LOOKUP(G225,$D$2:$D$17,$A$2:$A$17)</f>
        <v/>
      </c>
      <c r="I225" s="58">
        <f>IF(C225="W",1+I224,I224)</f>
        <v/>
      </c>
      <c r="J225" s="58">
        <f>IF(C225="L",1+J224,J224)</f>
        <v/>
      </c>
      <c r="K225" s="25">
        <f>I225/(J225+I225)</f>
        <v/>
      </c>
      <c r="L225" s="44">
        <f>IF(F225&gt;0,F225+L224,L224)</f>
        <v/>
      </c>
      <c r="M225" s="23" t="n"/>
      <c r="N225" s="58">
        <f>IF(M225="","",M225-G224)</f>
        <v/>
      </c>
      <c r="O225" s="58" t="n"/>
      <c r="P225" s="27">
        <f>IF(AI225&gt;AI224,$G$22+(7*AI225),"")</f>
        <v/>
      </c>
      <c r="R225" s="58" t="n"/>
      <c r="S225" s="58" t="n"/>
      <c r="T225" s="58" t="n"/>
      <c r="U225" s="58" t="n"/>
      <c r="V225" s="58" t="n"/>
      <c r="W225" s="58" t="n"/>
      <c r="X225" s="57" t="n"/>
      <c r="Y225" s="49">
        <f>_xlfn.IFS(R225 = "","",V225&gt;0,T225/V225,TRUE,T225/1)</f>
        <v/>
      </c>
      <c r="Z225" s="49">
        <f>_xlfn.IFS(R225 = "","",V225&gt;0,(T225+U225)/V225,TRUE,(T225+U225)/1)</f>
        <v/>
      </c>
      <c r="AA225" s="58" t="n"/>
      <c r="AC225" s="35" t="n"/>
      <c r="AD225">
        <f>IF(G225&gt;=2100,0,IF(C225="G",1,0))</f>
        <v/>
      </c>
      <c r="AE225">
        <f>IF(G225&gt;=5500,0,IF(C225="G",1,0))</f>
        <v/>
      </c>
      <c r="AF225">
        <f>IF(G225&gt;=2100,1,0)</f>
        <v/>
      </c>
      <c r="AG225">
        <f>IF(G225&gt;=5500,1,0)</f>
        <v/>
      </c>
      <c r="AH225">
        <f>IF(C225="G",0,AH224+1)</f>
        <v/>
      </c>
      <c r="AI225">
        <f>IF(C225="G",AI224+1,AI224)</f>
        <v/>
      </c>
      <c r="AJ225">
        <f>IF(AJ224="&gt;1000",IF(AF225&gt;0,IF(A225&lt;&gt;"",A225,A224),"&gt;1000"),AJ224)</f>
        <v/>
      </c>
      <c r="AK225">
        <f>IF(AK224="&gt;1000",IF(AG225&gt;0,IF(A225&lt;&gt;"",A225,A224),"&gt;1000"),AK224)</f>
        <v/>
      </c>
      <c r="AL225">
        <f>IF(AL224="&gt;1000",IF(L225&gt;=3500,IF(A225&lt;&gt;"",A225,A224),"&gt;1000"),AL224)</f>
        <v/>
      </c>
    </row>
    <row r="226">
      <c r="A226" s="59">
        <f>IF(B226="","",COUNT($B$32:B226))</f>
        <v/>
      </c>
      <c r="B226" s="58">
        <f>IF(C226&lt;&gt;"G",SUM(B225,1),"")</f>
        <v/>
      </c>
      <c r="C226" s="24">
        <f>IF(O226="",IF(AH225&gt;=$E$22,"G",IF(RAND()&lt;$F$22,"W","L")),O226)</f>
        <v/>
      </c>
      <c r="D226" s="58">
        <f>IF(M226="",IF(G225&lt;5500,G225,5500),M226)</f>
        <v/>
      </c>
      <c r="E226" s="58">
        <f>_xlfn.IFS(C225="W",E225+1,C225="L",0,C225="G",E225)</f>
        <v/>
      </c>
      <c r="F226" s="59">
        <f>_xlfn.IFS(C226="W",_xlfn.IFS(E226=0,LOOKUP(D226,$D$2:$D$17,$F$2:$F$17),E226=1,LOOKUP(D226,$D$2:$D$17,$G$2:$G$17),E226=2,LOOKUP(D226,$D$2:$D$17,$H$2:$H$17),E226=3,LOOKUP(D226,$D$2:$D$17,$I$2:$I$17),E226&gt;=4,LOOKUP(D226,$D$2:$D$17,$J$2:$J$17)),C226="L",LOOKUP(D226,$D$2:$D$17,$E$2:$E$17),C226="G",IF(OR(B225&lt;3,B225=""),0,LOOKUP(D226,$D$2:$D$17,$K$2:$K$17)))</f>
        <v/>
      </c>
      <c r="G226" s="59">
        <f>_xlfn.IFS(F226+D226&lt;0,0,F226+D226&gt;5500,5500,TRUE,F226+D226)</f>
        <v/>
      </c>
      <c r="H226" s="40">
        <f>LOOKUP(G226,$D$2:$D$17,$A$2:$A$17)</f>
        <v/>
      </c>
      <c r="I226" s="58">
        <f>IF(C226="W",1+I225,I225)</f>
        <v/>
      </c>
      <c r="J226" s="58">
        <f>IF(C226="L",1+J225,J225)</f>
        <v/>
      </c>
      <c r="K226" s="25">
        <f>I226/(J226+I226)</f>
        <v/>
      </c>
      <c r="L226" s="44">
        <f>IF(F226&gt;0,F226+L225,L225)</f>
        <v/>
      </c>
      <c r="M226" s="23" t="n"/>
      <c r="N226" s="58">
        <f>IF(M226="","",M226-G225)</f>
        <v/>
      </c>
      <c r="O226" s="58" t="n"/>
      <c r="P226" s="27">
        <f>IF(AI226&gt;AI225,$G$22+(7*AI226),"")</f>
        <v/>
      </c>
      <c r="R226" s="58" t="n"/>
      <c r="S226" s="58" t="n"/>
      <c r="T226" s="58" t="n"/>
      <c r="U226" s="58" t="n"/>
      <c r="V226" s="58" t="n"/>
      <c r="W226" s="58" t="n"/>
      <c r="X226" s="57" t="n"/>
      <c r="Y226" s="49">
        <f>_xlfn.IFS(R226 = "","",V226&gt;0,T226/V226,TRUE,T226/1)</f>
        <v/>
      </c>
      <c r="Z226" s="49">
        <f>_xlfn.IFS(R226 = "","",V226&gt;0,(T226+U226)/V226,TRUE,(T226+U226)/1)</f>
        <v/>
      </c>
      <c r="AA226" s="58" t="n"/>
      <c r="AC226" s="35" t="n"/>
      <c r="AD226">
        <f>IF(G226&gt;=2100,0,IF(C226="G",1,0))</f>
        <v/>
      </c>
      <c r="AE226">
        <f>IF(G226&gt;=5500,0,IF(C226="G",1,0))</f>
        <v/>
      </c>
      <c r="AF226">
        <f>IF(G226&gt;=2100,1,0)</f>
        <v/>
      </c>
      <c r="AG226">
        <f>IF(G226&gt;=5500,1,0)</f>
        <v/>
      </c>
      <c r="AH226">
        <f>IF(C226="G",0,AH225+1)</f>
        <v/>
      </c>
      <c r="AI226">
        <f>IF(C226="G",AI225+1,AI225)</f>
        <v/>
      </c>
      <c r="AJ226">
        <f>IF(AJ225="&gt;1000",IF(AF226&gt;0,IF(A226&lt;&gt;"",A226,A225),"&gt;1000"),AJ225)</f>
        <v/>
      </c>
      <c r="AK226">
        <f>IF(AK225="&gt;1000",IF(AG226&gt;0,IF(A226&lt;&gt;"",A226,A225),"&gt;1000"),AK225)</f>
        <v/>
      </c>
      <c r="AL226">
        <f>IF(AL225="&gt;1000",IF(L226&gt;=3500,IF(A226&lt;&gt;"",A226,A225),"&gt;1000"),AL225)</f>
        <v/>
      </c>
    </row>
    <row r="227">
      <c r="A227" s="59">
        <f>IF(B227="","",COUNT($B$32:B227))</f>
        <v/>
      </c>
      <c r="B227" s="58">
        <f>IF(C227&lt;&gt;"G",SUM(B226,1),"")</f>
        <v/>
      </c>
      <c r="C227" s="24">
        <f>IF(O227="",IF(AH226&gt;=$E$22,"G",IF(RAND()&lt;$F$22,"W","L")),O227)</f>
        <v/>
      </c>
      <c r="D227" s="58">
        <f>IF(M227="",IF(G226&lt;5500,G226,5500),M227)</f>
        <v/>
      </c>
      <c r="E227" s="58">
        <f>_xlfn.IFS(C226="W",E226+1,C226="L",0,C226="G",E226)</f>
        <v/>
      </c>
      <c r="F227" s="59">
        <f>_xlfn.IFS(C227="W",_xlfn.IFS(E227=0,LOOKUP(D227,$D$2:$D$17,$F$2:$F$17),E227=1,LOOKUP(D227,$D$2:$D$17,$G$2:$G$17),E227=2,LOOKUP(D227,$D$2:$D$17,$H$2:$H$17),E227=3,LOOKUP(D227,$D$2:$D$17,$I$2:$I$17),E227&gt;=4,LOOKUP(D227,$D$2:$D$17,$J$2:$J$17)),C227="L",LOOKUP(D227,$D$2:$D$17,$E$2:$E$17),C227="G",IF(OR(B226&lt;3,B226=""),0,LOOKUP(D227,$D$2:$D$17,$K$2:$K$17)))</f>
        <v/>
      </c>
      <c r="G227" s="59">
        <f>_xlfn.IFS(F227+D227&lt;0,0,F227+D227&gt;5500,5500,TRUE,F227+D227)</f>
        <v/>
      </c>
      <c r="H227" s="40">
        <f>LOOKUP(G227,$D$2:$D$17,$A$2:$A$17)</f>
        <v/>
      </c>
      <c r="I227" s="58">
        <f>IF(C227="W",1+I226,I226)</f>
        <v/>
      </c>
      <c r="J227" s="58">
        <f>IF(C227="L",1+J226,J226)</f>
        <v/>
      </c>
      <c r="K227" s="25">
        <f>I227/(J227+I227)</f>
        <v/>
      </c>
      <c r="L227" s="44">
        <f>IF(F227&gt;0,F227+L226,L226)</f>
        <v/>
      </c>
      <c r="M227" s="23" t="n"/>
      <c r="N227" s="58">
        <f>IF(M227="","",M227-G226)</f>
        <v/>
      </c>
      <c r="O227" s="58" t="n"/>
      <c r="P227" s="27">
        <f>IF(AI227&gt;AI226,$G$22+(7*AI227),"")</f>
        <v/>
      </c>
      <c r="R227" s="58" t="n"/>
      <c r="S227" s="58" t="n"/>
      <c r="T227" s="58" t="n"/>
      <c r="U227" s="58" t="n"/>
      <c r="V227" s="58" t="n"/>
      <c r="W227" s="58" t="n"/>
      <c r="X227" s="57" t="n"/>
      <c r="Y227" s="49">
        <f>_xlfn.IFS(R227 = "","",V227&gt;0,T227/V227,TRUE,T227/1)</f>
        <v/>
      </c>
      <c r="Z227" s="49">
        <f>_xlfn.IFS(R227 = "","",V227&gt;0,(T227+U227)/V227,TRUE,(T227+U227)/1)</f>
        <v/>
      </c>
      <c r="AA227" s="58" t="n"/>
      <c r="AC227" s="35" t="n"/>
      <c r="AD227">
        <f>IF(G227&gt;=2100,0,IF(C227="G",1,0))</f>
        <v/>
      </c>
      <c r="AE227">
        <f>IF(G227&gt;=5500,0,IF(C227="G",1,0))</f>
        <v/>
      </c>
      <c r="AF227">
        <f>IF(G227&gt;=2100,1,0)</f>
        <v/>
      </c>
      <c r="AG227">
        <f>IF(G227&gt;=5500,1,0)</f>
        <v/>
      </c>
      <c r="AH227">
        <f>IF(C227="G",0,AH226+1)</f>
        <v/>
      </c>
      <c r="AI227">
        <f>IF(C227="G",AI226+1,AI226)</f>
        <v/>
      </c>
      <c r="AJ227">
        <f>IF(AJ226="&gt;1000",IF(AF227&gt;0,IF(A227&lt;&gt;"",A227,A226),"&gt;1000"),AJ226)</f>
        <v/>
      </c>
      <c r="AK227">
        <f>IF(AK226="&gt;1000",IF(AG227&gt;0,IF(A227&lt;&gt;"",A227,A226),"&gt;1000"),AK226)</f>
        <v/>
      </c>
      <c r="AL227">
        <f>IF(AL226="&gt;1000",IF(L227&gt;=3500,IF(A227&lt;&gt;"",A227,A226),"&gt;1000"),AL226)</f>
        <v/>
      </c>
    </row>
    <row r="228">
      <c r="A228" s="59">
        <f>IF(B228="","",COUNT($B$32:B228))</f>
        <v/>
      </c>
      <c r="B228" s="58">
        <f>IF(C228&lt;&gt;"G",SUM(B227,1),"")</f>
        <v/>
      </c>
      <c r="C228" s="24">
        <f>IF(O228="",IF(AH227&gt;=$E$22,"G",IF(RAND()&lt;$F$22,"W","L")),O228)</f>
        <v/>
      </c>
      <c r="D228" s="58">
        <f>IF(M228="",IF(G227&lt;5500,G227,5500),M228)</f>
        <v/>
      </c>
      <c r="E228" s="58">
        <f>_xlfn.IFS(C227="W",E227+1,C227="L",0,C227="G",E227)</f>
        <v/>
      </c>
      <c r="F228" s="59">
        <f>_xlfn.IFS(C228="W",_xlfn.IFS(E228=0,LOOKUP(D228,$D$2:$D$17,$F$2:$F$17),E228=1,LOOKUP(D228,$D$2:$D$17,$G$2:$G$17),E228=2,LOOKUP(D228,$D$2:$D$17,$H$2:$H$17),E228=3,LOOKUP(D228,$D$2:$D$17,$I$2:$I$17),E228&gt;=4,LOOKUP(D228,$D$2:$D$17,$J$2:$J$17)),C228="L",LOOKUP(D228,$D$2:$D$17,$E$2:$E$17),C228="G",IF(OR(B227&lt;3,B227=""),0,LOOKUP(D228,$D$2:$D$17,$K$2:$K$17)))</f>
        <v/>
      </c>
      <c r="G228" s="59">
        <f>_xlfn.IFS(F228+D228&lt;0,0,F228+D228&gt;5500,5500,TRUE,F228+D228)</f>
        <v/>
      </c>
      <c r="H228" s="40">
        <f>LOOKUP(G228,$D$2:$D$17,$A$2:$A$17)</f>
        <v/>
      </c>
      <c r="I228" s="58">
        <f>IF(C228="W",1+I227,I227)</f>
        <v/>
      </c>
      <c r="J228" s="58">
        <f>IF(C228="L",1+J227,J227)</f>
        <v/>
      </c>
      <c r="K228" s="25">
        <f>I228/(J228+I228)</f>
        <v/>
      </c>
      <c r="L228" s="44">
        <f>IF(F228&gt;0,F228+L227,L227)</f>
        <v/>
      </c>
      <c r="M228" s="23" t="n"/>
      <c r="N228" s="58">
        <f>IF(M228="","",M228-G227)</f>
        <v/>
      </c>
      <c r="O228" s="58" t="n"/>
      <c r="P228" s="27">
        <f>IF(AI228&gt;AI227,$G$22+(7*AI228),"")</f>
        <v/>
      </c>
      <c r="R228" s="58" t="n"/>
      <c r="S228" s="58" t="n"/>
      <c r="T228" s="58" t="n"/>
      <c r="U228" s="58" t="n"/>
      <c r="V228" s="58" t="n"/>
      <c r="W228" s="58" t="n"/>
      <c r="X228" s="57" t="n"/>
      <c r="Y228" s="49">
        <f>_xlfn.IFS(R228 = "","",V228&gt;0,T228/V228,TRUE,T228/1)</f>
        <v/>
      </c>
      <c r="Z228" s="49">
        <f>_xlfn.IFS(R228 = "","",V228&gt;0,(T228+U228)/V228,TRUE,(T228+U228)/1)</f>
        <v/>
      </c>
      <c r="AA228" s="58" t="n"/>
      <c r="AC228" s="35" t="n"/>
      <c r="AD228">
        <f>IF(G228&gt;=2100,0,IF(C228="G",1,0))</f>
        <v/>
      </c>
      <c r="AE228">
        <f>IF(G228&gt;=5500,0,IF(C228="G",1,0))</f>
        <v/>
      </c>
      <c r="AF228">
        <f>IF(G228&gt;=2100,1,0)</f>
        <v/>
      </c>
      <c r="AG228">
        <f>IF(G228&gt;=5500,1,0)</f>
        <v/>
      </c>
      <c r="AH228">
        <f>IF(C228="G",0,AH227+1)</f>
        <v/>
      </c>
      <c r="AI228">
        <f>IF(C228="G",AI227+1,AI227)</f>
        <v/>
      </c>
      <c r="AJ228">
        <f>IF(AJ227="&gt;1000",IF(AF228&gt;0,IF(A228&lt;&gt;"",A228,A227),"&gt;1000"),AJ227)</f>
        <v/>
      </c>
      <c r="AK228">
        <f>IF(AK227="&gt;1000",IF(AG228&gt;0,IF(A228&lt;&gt;"",A228,A227),"&gt;1000"),AK227)</f>
        <v/>
      </c>
      <c r="AL228">
        <f>IF(AL227="&gt;1000",IF(L228&gt;=3500,IF(A228&lt;&gt;"",A228,A227),"&gt;1000"),AL227)</f>
        <v/>
      </c>
    </row>
    <row r="229">
      <c r="A229" s="59">
        <f>IF(B229="","",COUNT($B$32:B229))</f>
        <v/>
      </c>
      <c r="B229" s="58">
        <f>IF(C229&lt;&gt;"G",SUM(B228,1),"")</f>
        <v/>
      </c>
      <c r="C229" s="24">
        <f>IF(O229="",IF(AH228&gt;=$E$22,"G",IF(RAND()&lt;$F$22,"W","L")),O229)</f>
        <v/>
      </c>
      <c r="D229" s="58">
        <f>IF(M229="",IF(G228&lt;5500,G228,5500),M229)</f>
        <v/>
      </c>
      <c r="E229" s="58">
        <f>_xlfn.IFS(C228="W",E228+1,C228="L",0,C228="G",E228)</f>
        <v/>
      </c>
      <c r="F229" s="59">
        <f>_xlfn.IFS(C229="W",_xlfn.IFS(E229=0,LOOKUP(D229,$D$2:$D$17,$F$2:$F$17),E229=1,LOOKUP(D229,$D$2:$D$17,$G$2:$G$17),E229=2,LOOKUP(D229,$D$2:$D$17,$H$2:$H$17),E229=3,LOOKUP(D229,$D$2:$D$17,$I$2:$I$17),E229&gt;=4,LOOKUP(D229,$D$2:$D$17,$J$2:$J$17)),C229="L",LOOKUP(D229,$D$2:$D$17,$E$2:$E$17),C229="G",IF(OR(B228&lt;3,B228=""),0,LOOKUP(D229,$D$2:$D$17,$K$2:$K$17)))</f>
        <v/>
      </c>
      <c r="G229" s="59">
        <f>_xlfn.IFS(F229+D229&lt;0,0,F229+D229&gt;5500,5500,TRUE,F229+D229)</f>
        <v/>
      </c>
      <c r="H229" s="40">
        <f>LOOKUP(G229,$D$2:$D$17,$A$2:$A$17)</f>
        <v/>
      </c>
      <c r="I229" s="58">
        <f>IF(C229="W",1+I228,I228)</f>
        <v/>
      </c>
      <c r="J229" s="58">
        <f>IF(C229="L",1+J228,J228)</f>
        <v/>
      </c>
      <c r="K229" s="25">
        <f>I229/(J229+I229)</f>
        <v/>
      </c>
      <c r="L229" s="44">
        <f>IF(F229&gt;0,F229+L228,L228)</f>
        <v/>
      </c>
      <c r="M229" s="23" t="n"/>
      <c r="N229" s="58">
        <f>IF(M229="","",M229-G228)</f>
        <v/>
      </c>
      <c r="O229" s="58" t="n"/>
      <c r="P229" s="27">
        <f>IF(AI229&gt;AI228,$G$22+(7*AI229),"")</f>
        <v/>
      </c>
      <c r="R229" s="58" t="n"/>
      <c r="S229" s="58" t="n"/>
      <c r="T229" s="58" t="n"/>
      <c r="U229" s="58" t="n"/>
      <c r="V229" s="58" t="n"/>
      <c r="W229" s="58" t="n"/>
      <c r="X229" s="57" t="n"/>
      <c r="Y229" s="49">
        <f>_xlfn.IFS(R229 = "","",V229&gt;0,T229/V229,TRUE,T229/1)</f>
        <v/>
      </c>
      <c r="Z229" s="49">
        <f>_xlfn.IFS(R229 = "","",V229&gt;0,(T229+U229)/V229,TRUE,(T229+U229)/1)</f>
        <v/>
      </c>
      <c r="AA229" s="58" t="n"/>
      <c r="AC229" s="35" t="n"/>
      <c r="AD229">
        <f>IF(G229&gt;=2100,0,IF(C229="G",1,0))</f>
        <v/>
      </c>
      <c r="AE229">
        <f>IF(G229&gt;=5500,0,IF(C229="G",1,0))</f>
        <v/>
      </c>
      <c r="AF229">
        <f>IF(G229&gt;=2100,1,0)</f>
        <v/>
      </c>
      <c r="AG229">
        <f>IF(G229&gt;=5500,1,0)</f>
        <v/>
      </c>
      <c r="AH229">
        <f>IF(C229="G",0,AH228+1)</f>
        <v/>
      </c>
      <c r="AI229">
        <f>IF(C229="G",AI228+1,AI228)</f>
        <v/>
      </c>
      <c r="AJ229">
        <f>IF(AJ228="&gt;1000",IF(AF229&gt;0,IF(A229&lt;&gt;"",A229,A228),"&gt;1000"),AJ228)</f>
        <v/>
      </c>
      <c r="AK229">
        <f>IF(AK228="&gt;1000",IF(AG229&gt;0,IF(A229&lt;&gt;"",A229,A228),"&gt;1000"),AK228)</f>
        <v/>
      </c>
      <c r="AL229">
        <f>IF(AL228="&gt;1000",IF(L229&gt;=3500,IF(A229&lt;&gt;"",A229,A228),"&gt;1000"),AL228)</f>
        <v/>
      </c>
    </row>
    <row r="230">
      <c r="A230" s="59">
        <f>IF(B230="","",COUNT($B$32:B230))</f>
        <v/>
      </c>
      <c r="B230" s="58">
        <f>IF(C230&lt;&gt;"G",SUM(B229,1),"")</f>
        <v/>
      </c>
      <c r="C230" s="24">
        <f>IF(O230="",IF(AH229&gt;=$E$22,"G",IF(RAND()&lt;$F$22,"W","L")),O230)</f>
        <v/>
      </c>
      <c r="D230" s="58">
        <f>IF(M230="",IF(G229&lt;5500,G229,5500),M230)</f>
        <v/>
      </c>
      <c r="E230" s="58">
        <f>_xlfn.IFS(C229="W",E229+1,C229="L",0,C229="G",E229)</f>
        <v/>
      </c>
      <c r="F230" s="59">
        <f>_xlfn.IFS(C230="W",_xlfn.IFS(E230=0,LOOKUP(D230,$D$2:$D$17,$F$2:$F$17),E230=1,LOOKUP(D230,$D$2:$D$17,$G$2:$G$17),E230=2,LOOKUP(D230,$D$2:$D$17,$H$2:$H$17),E230=3,LOOKUP(D230,$D$2:$D$17,$I$2:$I$17),E230&gt;=4,LOOKUP(D230,$D$2:$D$17,$J$2:$J$17)),C230="L",LOOKUP(D230,$D$2:$D$17,$E$2:$E$17),C230="G",IF(OR(B229&lt;3,B229=""),0,LOOKUP(D230,$D$2:$D$17,$K$2:$K$17)))</f>
        <v/>
      </c>
      <c r="G230" s="59">
        <f>_xlfn.IFS(F230+D230&lt;0,0,F230+D230&gt;5500,5500,TRUE,F230+D230)</f>
        <v/>
      </c>
      <c r="H230" s="40">
        <f>LOOKUP(G230,$D$2:$D$17,$A$2:$A$17)</f>
        <v/>
      </c>
      <c r="I230" s="58">
        <f>IF(C230="W",1+I229,I229)</f>
        <v/>
      </c>
      <c r="J230" s="58">
        <f>IF(C230="L",1+J229,J229)</f>
        <v/>
      </c>
      <c r="K230" s="25">
        <f>I230/(J230+I230)</f>
        <v/>
      </c>
      <c r="L230" s="44">
        <f>IF(F230&gt;0,F230+L229,L229)</f>
        <v/>
      </c>
      <c r="M230" s="23" t="n"/>
      <c r="N230" s="58">
        <f>IF(M230="","",M230-G229)</f>
        <v/>
      </c>
      <c r="O230" s="58" t="n"/>
      <c r="P230" s="27">
        <f>IF(AI230&gt;AI229,$G$22+(7*AI230),"")</f>
        <v/>
      </c>
      <c r="R230" s="58" t="n"/>
      <c r="S230" s="58" t="n"/>
      <c r="T230" s="58" t="n"/>
      <c r="U230" s="58" t="n"/>
      <c r="V230" s="58" t="n"/>
      <c r="W230" s="58" t="n"/>
      <c r="X230" s="57" t="n"/>
      <c r="Y230" s="49">
        <f>_xlfn.IFS(R230 = "","",V230&gt;0,T230/V230,TRUE,T230/1)</f>
        <v/>
      </c>
      <c r="Z230" s="49">
        <f>_xlfn.IFS(R230 = "","",V230&gt;0,(T230+U230)/V230,TRUE,(T230+U230)/1)</f>
        <v/>
      </c>
      <c r="AA230" s="58" t="n"/>
      <c r="AC230" s="35" t="n"/>
      <c r="AD230">
        <f>IF(G230&gt;=2100,0,IF(C230="G",1,0))</f>
        <v/>
      </c>
      <c r="AE230">
        <f>IF(G230&gt;=5500,0,IF(C230="G",1,0))</f>
        <v/>
      </c>
      <c r="AF230">
        <f>IF(G230&gt;=2100,1,0)</f>
        <v/>
      </c>
      <c r="AG230">
        <f>IF(G230&gt;=5500,1,0)</f>
        <v/>
      </c>
      <c r="AH230">
        <f>IF(C230="G",0,AH229+1)</f>
        <v/>
      </c>
      <c r="AI230">
        <f>IF(C230="G",AI229+1,AI229)</f>
        <v/>
      </c>
      <c r="AJ230">
        <f>IF(AJ229="&gt;1000",IF(AF230&gt;0,IF(A230&lt;&gt;"",A230,A229),"&gt;1000"),AJ229)</f>
        <v/>
      </c>
      <c r="AK230">
        <f>IF(AK229="&gt;1000",IF(AG230&gt;0,IF(A230&lt;&gt;"",A230,A229),"&gt;1000"),AK229)</f>
        <v/>
      </c>
      <c r="AL230">
        <f>IF(AL229="&gt;1000",IF(L230&gt;=3500,IF(A230&lt;&gt;"",A230,A229),"&gt;1000"),AL229)</f>
        <v/>
      </c>
    </row>
    <row r="231">
      <c r="A231" s="59">
        <f>IF(B231="","",COUNT($B$32:B231))</f>
        <v/>
      </c>
      <c r="B231" s="58">
        <f>IF(C231&lt;&gt;"G",SUM(B230,1),"")</f>
        <v/>
      </c>
      <c r="C231" s="24">
        <f>IF(O231="",IF(AH230&gt;=$E$22,"G",IF(RAND()&lt;$F$22,"W","L")),O231)</f>
        <v/>
      </c>
      <c r="D231" s="58">
        <f>IF(M231="",IF(G230&lt;5500,G230,5500),M231)</f>
        <v/>
      </c>
      <c r="E231" s="58">
        <f>_xlfn.IFS(C230="W",E230+1,C230="L",0,C230="G",E230)</f>
        <v/>
      </c>
      <c r="F231" s="59">
        <f>_xlfn.IFS(C231="W",_xlfn.IFS(E231=0,LOOKUP(D231,$D$2:$D$17,$F$2:$F$17),E231=1,LOOKUP(D231,$D$2:$D$17,$G$2:$G$17),E231=2,LOOKUP(D231,$D$2:$D$17,$H$2:$H$17),E231=3,LOOKUP(D231,$D$2:$D$17,$I$2:$I$17),E231&gt;=4,LOOKUP(D231,$D$2:$D$17,$J$2:$J$17)),C231="L",LOOKUP(D231,$D$2:$D$17,$E$2:$E$17),C231="G",IF(OR(B230&lt;3,B230=""),0,LOOKUP(D231,$D$2:$D$17,$K$2:$K$17)))</f>
        <v/>
      </c>
      <c r="G231" s="59">
        <f>_xlfn.IFS(F231+D231&lt;0,0,F231+D231&gt;5500,5500,TRUE,F231+D231)</f>
        <v/>
      </c>
      <c r="H231" s="40">
        <f>LOOKUP(G231,$D$2:$D$17,$A$2:$A$17)</f>
        <v/>
      </c>
      <c r="I231" s="58">
        <f>IF(C231="W",1+I230,I230)</f>
        <v/>
      </c>
      <c r="J231" s="58">
        <f>IF(C231="L",1+J230,J230)</f>
        <v/>
      </c>
      <c r="K231" s="25">
        <f>I231/(J231+I231)</f>
        <v/>
      </c>
      <c r="L231" s="44">
        <f>IF(F231&gt;0,F231+L230,L230)</f>
        <v/>
      </c>
      <c r="M231" s="23" t="n"/>
      <c r="N231" s="58">
        <f>IF(M231="","",M231-G230)</f>
        <v/>
      </c>
      <c r="O231" s="58" t="n"/>
      <c r="P231" s="27">
        <f>IF(AI231&gt;AI230,$G$22+(7*AI231),"")</f>
        <v/>
      </c>
      <c r="R231" s="58" t="n"/>
      <c r="S231" s="58" t="n"/>
      <c r="T231" s="58" t="n"/>
      <c r="U231" s="58" t="n"/>
      <c r="V231" s="58" t="n"/>
      <c r="W231" s="58" t="n"/>
      <c r="X231" s="57" t="n"/>
      <c r="Y231" s="49">
        <f>_xlfn.IFS(R231 = "","",V231&gt;0,T231/V231,TRUE,T231/1)</f>
        <v/>
      </c>
      <c r="Z231" s="49">
        <f>_xlfn.IFS(R231 = "","",V231&gt;0,(T231+U231)/V231,TRUE,(T231+U231)/1)</f>
        <v/>
      </c>
      <c r="AA231" s="58" t="n"/>
      <c r="AC231" s="35" t="n"/>
      <c r="AD231">
        <f>IF(G231&gt;=2100,0,IF(C231="G",1,0))</f>
        <v/>
      </c>
      <c r="AE231">
        <f>IF(G231&gt;=5500,0,IF(C231="G",1,0))</f>
        <v/>
      </c>
      <c r="AF231">
        <f>IF(G231&gt;=2100,1,0)</f>
        <v/>
      </c>
      <c r="AG231">
        <f>IF(G231&gt;=5500,1,0)</f>
        <v/>
      </c>
      <c r="AH231">
        <f>IF(C231="G",0,AH230+1)</f>
        <v/>
      </c>
      <c r="AI231">
        <f>IF(C231="G",AI230+1,AI230)</f>
        <v/>
      </c>
      <c r="AJ231">
        <f>IF(AJ230="&gt;1000",IF(AF231&gt;0,IF(A231&lt;&gt;"",A231,A230),"&gt;1000"),AJ230)</f>
        <v/>
      </c>
      <c r="AK231">
        <f>IF(AK230="&gt;1000",IF(AG231&gt;0,IF(A231&lt;&gt;"",A231,A230),"&gt;1000"),AK230)</f>
        <v/>
      </c>
      <c r="AL231">
        <f>IF(AL230="&gt;1000",IF(L231&gt;=3500,IF(A231&lt;&gt;"",A231,A230),"&gt;1000"),AL230)</f>
        <v/>
      </c>
    </row>
    <row r="232">
      <c r="A232" s="59">
        <f>IF(B232="","",COUNT($B$32:B232))</f>
        <v/>
      </c>
      <c r="B232" s="58">
        <f>IF(C232&lt;&gt;"G",SUM(B231,1),"")</f>
        <v/>
      </c>
      <c r="C232" s="24">
        <f>IF(O232="",IF(AH231&gt;=$E$22,"G",IF(RAND()&lt;$F$22,"W","L")),O232)</f>
        <v/>
      </c>
      <c r="D232" s="58">
        <f>IF(M232="",IF(G231&lt;5500,G231,5500),M232)</f>
        <v/>
      </c>
      <c r="E232" s="58">
        <f>_xlfn.IFS(C231="W",E231+1,C231="L",0,C231="G",E231)</f>
        <v/>
      </c>
      <c r="F232" s="59">
        <f>_xlfn.IFS(C232="W",_xlfn.IFS(E232=0,LOOKUP(D232,$D$2:$D$17,$F$2:$F$17),E232=1,LOOKUP(D232,$D$2:$D$17,$G$2:$G$17),E232=2,LOOKUP(D232,$D$2:$D$17,$H$2:$H$17),E232=3,LOOKUP(D232,$D$2:$D$17,$I$2:$I$17),E232&gt;=4,LOOKUP(D232,$D$2:$D$17,$J$2:$J$17)),C232="L",LOOKUP(D232,$D$2:$D$17,$E$2:$E$17),C232="G",IF(OR(B231&lt;3,B231=""),0,LOOKUP(D232,$D$2:$D$17,$K$2:$K$17)))</f>
        <v/>
      </c>
      <c r="G232" s="59">
        <f>_xlfn.IFS(F232+D232&lt;0,0,F232+D232&gt;5500,5500,TRUE,F232+D232)</f>
        <v/>
      </c>
      <c r="H232" s="40">
        <f>LOOKUP(G232,$D$2:$D$17,$A$2:$A$17)</f>
        <v/>
      </c>
      <c r="I232" s="58">
        <f>IF(C232="W",1+I231,I231)</f>
        <v/>
      </c>
      <c r="J232" s="58">
        <f>IF(C232="L",1+J231,J231)</f>
        <v/>
      </c>
      <c r="K232" s="25">
        <f>I232/(J232+I232)</f>
        <v/>
      </c>
      <c r="L232" s="44">
        <f>IF(F232&gt;0,F232+L231,L231)</f>
        <v/>
      </c>
      <c r="M232" s="23" t="n"/>
      <c r="N232" s="58">
        <f>IF(M232="","",M232-G231)</f>
        <v/>
      </c>
      <c r="O232" s="58" t="n"/>
      <c r="P232" s="27">
        <f>IF(AI232&gt;AI231,$G$22+(7*AI232),"")</f>
        <v/>
      </c>
      <c r="R232" s="58" t="n"/>
      <c r="S232" s="58" t="n"/>
      <c r="T232" s="58" t="n"/>
      <c r="U232" s="58" t="n"/>
      <c r="V232" s="58" t="n"/>
      <c r="W232" s="58" t="n"/>
      <c r="X232" s="57" t="n"/>
      <c r="Y232" s="49">
        <f>_xlfn.IFS(R232 = "","",V232&gt;0,T232/V232,TRUE,T232/1)</f>
        <v/>
      </c>
      <c r="Z232" s="49">
        <f>_xlfn.IFS(R232 = "","",V232&gt;0,(T232+U232)/V232,TRUE,(T232+U232)/1)</f>
        <v/>
      </c>
      <c r="AA232" s="58" t="n"/>
      <c r="AC232" s="35" t="n"/>
      <c r="AD232">
        <f>IF(G232&gt;=2100,0,IF(C232="G",1,0))</f>
        <v/>
      </c>
      <c r="AE232">
        <f>IF(G232&gt;=5500,0,IF(C232="G",1,0))</f>
        <v/>
      </c>
      <c r="AF232">
        <f>IF(G232&gt;=2100,1,0)</f>
        <v/>
      </c>
      <c r="AG232">
        <f>IF(G232&gt;=5500,1,0)</f>
        <v/>
      </c>
      <c r="AH232">
        <f>IF(C232="G",0,AH231+1)</f>
        <v/>
      </c>
      <c r="AI232">
        <f>IF(C232="G",AI231+1,AI231)</f>
        <v/>
      </c>
      <c r="AJ232">
        <f>IF(AJ231="&gt;1000",IF(AF232&gt;0,IF(A232&lt;&gt;"",A232,A231),"&gt;1000"),AJ231)</f>
        <v/>
      </c>
      <c r="AK232">
        <f>IF(AK231="&gt;1000",IF(AG232&gt;0,IF(A232&lt;&gt;"",A232,A231),"&gt;1000"),AK231)</f>
        <v/>
      </c>
      <c r="AL232">
        <f>IF(AL231="&gt;1000",IF(L232&gt;=3500,IF(A232&lt;&gt;"",A232,A231),"&gt;1000"),AL231)</f>
        <v/>
      </c>
    </row>
    <row r="233">
      <c r="A233" s="59">
        <f>IF(B233="","",COUNT($B$32:B233))</f>
        <v/>
      </c>
      <c r="B233" s="58">
        <f>IF(C233&lt;&gt;"G",SUM(B232,1),"")</f>
        <v/>
      </c>
      <c r="C233" s="24">
        <f>IF(O233="",IF(AH232&gt;=$E$22,"G",IF(RAND()&lt;$F$22,"W","L")),O233)</f>
        <v/>
      </c>
      <c r="D233" s="58">
        <f>IF(M233="",IF(G232&lt;5500,G232,5500),M233)</f>
        <v/>
      </c>
      <c r="E233" s="58">
        <f>_xlfn.IFS(C232="W",E232+1,C232="L",0,C232="G",E232)</f>
        <v/>
      </c>
      <c r="F233" s="59">
        <f>_xlfn.IFS(C233="W",_xlfn.IFS(E233=0,LOOKUP(D233,$D$2:$D$17,$F$2:$F$17),E233=1,LOOKUP(D233,$D$2:$D$17,$G$2:$G$17),E233=2,LOOKUP(D233,$D$2:$D$17,$H$2:$H$17),E233=3,LOOKUP(D233,$D$2:$D$17,$I$2:$I$17),E233&gt;=4,LOOKUP(D233,$D$2:$D$17,$J$2:$J$17)),C233="L",LOOKUP(D233,$D$2:$D$17,$E$2:$E$17),C233="G",IF(OR(B232&lt;3,B232=""),0,LOOKUP(D233,$D$2:$D$17,$K$2:$K$17)))</f>
        <v/>
      </c>
      <c r="G233" s="59">
        <f>_xlfn.IFS(F233+D233&lt;0,0,F233+D233&gt;5500,5500,TRUE,F233+D233)</f>
        <v/>
      </c>
      <c r="H233" s="40">
        <f>LOOKUP(G233,$D$2:$D$17,$A$2:$A$17)</f>
        <v/>
      </c>
      <c r="I233" s="58">
        <f>IF(C233="W",1+I232,I232)</f>
        <v/>
      </c>
      <c r="J233" s="58">
        <f>IF(C233="L",1+J232,J232)</f>
        <v/>
      </c>
      <c r="K233" s="25">
        <f>I233/(J233+I233)</f>
        <v/>
      </c>
      <c r="L233" s="44">
        <f>IF(F233&gt;0,F233+L232,L232)</f>
        <v/>
      </c>
      <c r="M233" s="23" t="n"/>
      <c r="N233" s="58">
        <f>IF(M233="","",M233-G232)</f>
        <v/>
      </c>
      <c r="O233" s="58" t="n"/>
      <c r="P233" s="27">
        <f>IF(AI233&gt;AI232,$G$22+(7*AI233),"")</f>
        <v/>
      </c>
      <c r="R233" s="58" t="n"/>
      <c r="S233" s="58" t="n"/>
      <c r="T233" s="58" t="n"/>
      <c r="U233" s="58" t="n"/>
      <c r="V233" s="58" t="n"/>
      <c r="W233" s="58" t="n"/>
      <c r="X233" s="57" t="n"/>
      <c r="Y233" s="49">
        <f>_xlfn.IFS(R233 = "","",V233&gt;0,T233/V233,TRUE,T233/1)</f>
        <v/>
      </c>
      <c r="Z233" s="49">
        <f>_xlfn.IFS(R233 = "","",V233&gt;0,(T233+U233)/V233,TRUE,(T233+U233)/1)</f>
        <v/>
      </c>
      <c r="AA233" s="58" t="n"/>
      <c r="AC233" s="35" t="n"/>
      <c r="AD233">
        <f>IF(G233&gt;=2100,0,IF(C233="G",1,0))</f>
        <v/>
      </c>
      <c r="AE233">
        <f>IF(G233&gt;=5500,0,IF(C233="G",1,0))</f>
        <v/>
      </c>
      <c r="AF233">
        <f>IF(G233&gt;=2100,1,0)</f>
        <v/>
      </c>
      <c r="AG233">
        <f>IF(G233&gt;=5500,1,0)</f>
        <v/>
      </c>
      <c r="AH233">
        <f>IF(C233="G",0,AH232+1)</f>
        <v/>
      </c>
      <c r="AI233">
        <f>IF(C233="G",AI232+1,AI232)</f>
        <v/>
      </c>
      <c r="AJ233">
        <f>IF(AJ232="&gt;1000",IF(AF233&gt;0,IF(A233&lt;&gt;"",A233,A232),"&gt;1000"),AJ232)</f>
        <v/>
      </c>
      <c r="AK233">
        <f>IF(AK232="&gt;1000",IF(AG233&gt;0,IF(A233&lt;&gt;"",A233,A232),"&gt;1000"),AK232)</f>
        <v/>
      </c>
      <c r="AL233">
        <f>IF(AL232="&gt;1000",IF(L233&gt;=3500,IF(A233&lt;&gt;"",A233,A232),"&gt;1000"),AL232)</f>
        <v/>
      </c>
    </row>
    <row r="234">
      <c r="A234" s="59">
        <f>IF(B234="","",COUNT($B$32:B234))</f>
        <v/>
      </c>
      <c r="B234" s="58">
        <f>IF(C234&lt;&gt;"G",SUM(B233,1),"")</f>
        <v/>
      </c>
      <c r="C234" s="24">
        <f>IF(O234="",IF(AH233&gt;=$E$22,"G",IF(RAND()&lt;$F$22,"W","L")),O234)</f>
        <v/>
      </c>
      <c r="D234" s="58">
        <f>IF(M234="",IF(G233&lt;5500,G233,5500),M234)</f>
        <v/>
      </c>
      <c r="E234" s="58">
        <f>_xlfn.IFS(C233="W",E233+1,C233="L",0,C233="G",E233)</f>
        <v/>
      </c>
      <c r="F234" s="59">
        <f>_xlfn.IFS(C234="W",_xlfn.IFS(E234=0,LOOKUP(D234,$D$2:$D$17,$F$2:$F$17),E234=1,LOOKUP(D234,$D$2:$D$17,$G$2:$G$17),E234=2,LOOKUP(D234,$D$2:$D$17,$H$2:$H$17),E234=3,LOOKUP(D234,$D$2:$D$17,$I$2:$I$17),E234&gt;=4,LOOKUP(D234,$D$2:$D$17,$J$2:$J$17)),C234="L",LOOKUP(D234,$D$2:$D$17,$E$2:$E$17),C234="G",IF(OR(B233&lt;3,B233=""),0,LOOKUP(D234,$D$2:$D$17,$K$2:$K$17)))</f>
        <v/>
      </c>
      <c r="G234" s="59">
        <f>_xlfn.IFS(F234+D234&lt;0,0,F234+D234&gt;5500,5500,TRUE,F234+D234)</f>
        <v/>
      </c>
      <c r="H234" s="40">
        <f>LOOKUP(G234,$D$2:$D$17,$A$2:$A$17)</f>
        <v/>
      </c>
      <c r="I234" s="58">
        <f>IF(C234="W",1+I233,I233)</f>
        <v/>
      </c>
      <c r="J234" s="58">
        <f>IF(C234="L",1+J233,J233)</f>
        <v/>
      </c>
      <c r="K234" s="25">
        <f>I234/(J234+I234)</f>
        <v/>
      </c>
      <c r="L234" s="44">
        <f>IF(F234&gt;0,F234+L233,L233)</f>
        <v/>
      </c>
      <c r="M234" s="23" t="n"/>
      <c r="N234" s="58">
        <f>IF(M234="","",M234-G233)</f>
        <v/>
      </c>
      <c r="O234" s="58" t="n"/>
      <c r="P234" s="27">
        <f>IF(AI234&gt;AI233,$G$22+(7*AI234),"")</f>
        <v/>
      </c>
      <c r="R234" s="58" t="n"/>
      <c r="S234" s="58" t="n"/>
      <c r="T234" s="58" t="n"/>
      <c r="U234" s="58" t="n"/>
      <c r="V234" s="58" t="n"/>
      <c r="W234" s="58" t="n"/>
      <c r="X234" s="57" t="n"/>
      <c r="Y234" s="49">
        <f>_xlfn.IFS(R234 = "","",V234&gt;0,T234/V234,TRUE,T234/1)</f>
        <v/>
      </c>
      <c r="Z234" s="49">
        <f>_xlfn.IFS(R234 = "","",V234&gt;0,(T234+U234)/V234,TRUE,(T234+U234)/1)</f>
        <v/>
      </c>
      <c r="AA234" s="58" t="n"/>
      <c r="AC234" s="35" t="n"/>
      <c r="AD234">
        <f>IF(G234&gt;=2100,0,IF(C234="G",1,0))</f>
        <v/>
      </c>
      <c r="AE234">
        <f>IF(G234&gt;=5500,0,IF(C234="G",1,0))</f>
        <v/>
      </c>
      <c r="AF234">
        <f>IF(G234&gt;=2100,1,0)</f>
        <v/>
      </c>
      <c r="AG234">
        <f>IF(G234&gt;=5500,1,0)</f>
        <v/>
      </c>
      <c r="AH234">
        <f>IF(C234="G",0,AH233+1)</f>
        <v/>
      </c>
      <c r="AI234">
        <f>IF(C234="G",AI233+1,AI233)</f>
        <v/>
      </c>
      <c r="AJ234">
        <f>IF(AJ233="&gt;1000",IF(AF234&gt;0,IF(A234&lt;&gt;"",A234,A233),"&gt;1000"),AJ233)</f>
        <v/>
      </c>
      <c r="AK234">
        <f>IF(AK233="&gt;1000",IF(AG234&gt;0,IF(A234&lt;&gt;"",A234,A233),"&gt;1000"),AK233)</f>
        <v/>
      </c>
      <c r="AL234">
        <f>IF(AL233="&gt;1000",IF(L234&gt;=3500,IF(A234&lt;&gt;"",A234,A233),"&gt;1000"),AL233)</f>
        <v/>
      </c>
    </row>
    <row r="235">
      <c r="A235" s="59">
        <f>IF(B235="","",COUNT($B$32:B235))</f>
        <v/>
      </c>
      <c r="B235" s="58">
        <f>IF(C235&lt;&gt;"G",SUM(B234,1),"")</f>
        <v/>
      </c>
      <c r="C235" s="24">
        <f>IF(O235="",IF(AH234&gt;=$E$22,"G",IF(RAND()&lt;$F$22,"W","L")),O235)</f>
        <v/>
      </c>
      <c r="D235" s="58">
        <f>IF(M235="",IF(G234&lt;5500,G234,5500),M235)</f>
        <v/>
      </c>
      <c r="E235" s="58">
        <f>_xlfn.IFS(C234="W",E234+1,C234="L",0,C234="G",E234)</f>
        <v/>
      </c>
      <c r="F235" s="59">
        <f>_xlfn.IFS(C235="W",_xlfn.IFS(E235=0,LOOKUP(D235,$D$2:$D$17,$F$2:$F$17),E235=1,LOOKUP(D235,$D$2:$D$17,$G$2:$G$17),E235=2,LOOKUP(D235,$D$2:$D$17,$H$2:$H$17),E235=3,LOOKUP(D235,$D$2:$D$17,$I$2:$I$17),E235&gt;=4,LOOKUP(D235,$D$2:$D$17,$J$2:$J$17)),C235="L",LOOKUP(D235,$D$2:$D$17,$E$2:$E$17),C235="G",IF(OR(B234&lt;3,B234=""),0,LOOKUP(D235,$D$2:$D$17,$K$2:$K$17)))</f>
        <v/>
      </c>
      <c r="G235" s="59">
        <f>_xlfn.IFS(F235+D235&lt;0,0,F235+D235&gt;5500,5500,TRUE,F235+D235)</f>
        <v/>
      </c>
      <c r="H235" s="40">
        <f>LOOKUP(G235,$D$2:$D$17,$A$2:$A$17)</f>
        <v/>
      </c>
      <c r="I235" s="58">
        <f>IF(C235="W",1+I234,I234)</f>
        <v/>
      </c>
      <c r="J235" s="58">
        <f>IF(C235="L",1+J234,J234)</f>
        <v/>
      </c>
      <c r="K235" s="25">
        <f>I235/(J235+I235)</f>
        <v/>
      </c>
      <c r="L235" s="44">
        <f>IF(F235&gt;0,F235+L234,L234)</f>
        <v/>
      </c>
      <c r="M235" s="23" t="n"/>
      <c r="N235" s="58">
        <f>IF(M235="","",M235-G234)</f>
        <v/>
      </c>
      <c r="O235" s="58" t="n"/>
      <c r="P235" s="27">
        <f>IF(AI235&gt;AI234,$G$22+(7*AI235),"")</f>
        <v/>
      </c>
      <c r="R235" s="58" t="n"/>
      <c r="S235" s="58" t="n"/>
      <c r="T235" s="58" t="n"/>
      <c r="U235" s="58" t="n"/>
      <c r="V235" s="58" t="n"/>
      <c r="W235" s="58" t="n"/>
      <c r="X235" s="57" t="n"/>
      <c r="Y235" s="49">
        <f>_xlfn.IFS(R235 = "","",V235&gt;0,T235/V235,TRUE,T235/1)</f>
        <v/>
      </c>
      <c r="Z235" s="49">
        <f>_xlfn.IFS(R235 = "","",V235&gt;0,(T235+U235)/V235,TRUE,(T235+U235)/1)</f>
        <v/>
      </c>
      <c r="AA235" s="58" t="n"/>
      <c r="AC235" s="35" t="n"/>
      <c r="AD235">
        <f>IF(G235&gt;=2100,0,IF(C235="G",1,0))</f>
        <v/>
      </c>
      <c r="AE235">
        <f>IF(G235&gt;=5500,0,IF(C235="G",1,0))</f>
        <v/>
      </c>
      <c r="AF235">
        <f>IF(G235&gt;=2100,1,0)</f>
        <v/>
      </c>
      <c r="AG235">
        <f>IF(G235&gt;=5500,1,0)</f>
        <v/>
      </c>
      <c r="AH235">
        <f>IF(C235="G",0,AH234+1)</f>
        <v/>
      </c>
      <c r="AI235">
        <f>IF(C235="G",AI234+1,AI234)</f>
        <v/>
      </c>
      <c r="AJ235">
        <f>IF(AJ234="&gt;1000",IF(AF235&gt;0,IF(A235&lt;&gt;"",A235,A234),"&gt;1000"),AJ234)</f>
        <v/>
      </c>
      <c r="AK235">
        <f>IF(AK234="&gt;1000",IF(AG235&gt;0,IF(A235&lt;&gt;"",A235,A234),"&gt;1000"),AK234)</f>
        <v/>
      </c>
      <c r="AL235">
        <f>IF(AL234="&gt;1000",IF(L235&gt;=3500,IF(A235&lt;&gt;"",A235,A234),"&gt;1000"),AL234)</f>
        <v/>
      </c>
    </row>
    <row r="236">
      <c r="A236" s="59">
        <f>IF(B236="","",COUNT($B$32:B236))</f>
        <v/>
      </c>
      <c r="B236" s="58">
        <f>IF(C236&lt;&gt;"G",SUM(B235,1),"")</f>
        <v/>
      </c>
      <c r="C236" s="24">
        <f>IF(O236="",IF(AH235&gt;=$E$22,"G",IF(RAND()&lt;$F$22,"W","L")),O236)</f>
        <v/>
      </c>
      <c r="D236" s="58">
        <f>IF(M236="",IF(G235&lt;5500,G235,5500),M236)</f>
        <v/>
      </c>
      <c r="E236" s="58">
        <f>_xlfn.IFS(C235="W",E235+1,C235="L",0,C235="G",E235)</f>
        <v/>
      </c>
      <c r="F236" s="59">
        <f>_xlfn.IFS(C236="W",_xlfn.IFS(E236=0,LOOKUP(D236,$D$2:$D$17,$F$2:$F$17),E236=1,LOOKUP(D236,$D$2:$D$17,$G$2:$G$17),E236=2,LOOKUP(D236,$D$2:$D$17,$H$2:$H$17),E236=3,LOOKUP(D236,$D$2:$D$17,$I$2:$I$17),E236&gt;=4,LOOKUP(D236,$D$2:$D$17,$J$2:$J$17)),C236="L",LOOKUP(D236,$D$2:$D$17,$E$2:$E$17),C236="G",IF(OR(B235&lt;3,B235=""),0,LOOKUP(D236,$D$2:$D$17,$K$2:$K$17)))</f>
        <v/>
      </c>
      <c r="G236" s="59">
        <f>_xlfn.IFS(F236+D236&lt;0,0,F236+D236&gt;5500,5500,TRUE,F236+D236)</f>
        <v/>
      </c>
      <c r="H236" s="40">
        <f>LOOKUP(G236,$D$2:$D$17,$A$2:$A$17)</f>
        <v/>
      </c>
      <c r="I236" s="58">
        <f>IF(C236="W",1+I235,I235)</f>
        <v/>
      </c>
      <c r="J236" s="58">
        <f>IF(C236="L",1+J235,J235)</f>
        <v/>
      </c>
      <c r="K236" s="25">
        <f>I236/(J236+I236)</f>
        <v/>
      </c>
      <c r="L236" s="44">
        <f>IF(F236&gt;0,F236+L235,L235)</f>
        <v/>
      </c>
      <c r="M236" s="23" t="n"/>
      <c r="N236" s="58">
        <f>IF(M236="","",M236-G235)</f>
        <v/>
      </c>
      <c r="O236" s="58" t="n"/>
      <c r="P236" s="27">
        <f>IF(AI236&gt;AI235,$G$22+(7*AI236),"")</f>
        <v/>
      </c>
      <c r="R236" s="58" t="n"/>
      <c r="S236" s="58" t="n"/>
      <c r="T236" s="58" t="n"/>
      <c r="U236" s="58" t="n"/>
      <c r="V236" s="58" t="n"/>
      <c r="W236" s="58" t="n"/>
      <c r="X236" s="57" t="n"/>
      <c r="Y236" s="49">
        <f>_xlfn.IFS(R236 = "","",V236&gt;0,T236/V236,TRUE,T236/1)</f>
        <v/>
      </c>
      <c r="Z236" s="49">
        <f>_xlfn.IFS(R236 = "","",V236&gt;0,(T236+U236)/V236,TRUE,(T236+U236)/1)</f>
        <v/>
      </c>
      <c r="AA236" s="58" t="n"/>
      <c r="AC236" s="35" t="n"/>
      <c r="AD236">
        <f>IF(G236&gt;=2100,0,IF(C236="G",1,0))</f>
        <v/>
      </c>
      <c r="AE236">
        <f>IF(G236&gt;=5500,0,IF(C236="G",1,0))</f>
        <v/>
      </c>
      <c r="AF236">
        <f>IF(G236&gt;=2100,1,0)</f>
        <v/>
      </c>
      <c r="AG236">
        <f>IF(G236&gt;=5500,1,0)</f>
        <v/>
      </c>
      <c r="AH236">
        <f>IF(C236="G",0,AH235+1)</f>
        <v/>
      </c>
      <c r="AI236">
        <f>IF(C236="G",AI235+1,AI235)</f>
        <v/>
      </c>
      <c r="AJ236">
        <f>IF(AJ235="&gt;1000",IF(AF236&gt;0,IF(A236&lt;&gt;"",A236,A235),"&gt;1000"),AJ235)</f>
        <v/>
      </c>
      <c r="AK236">
        <f>IF(AK235="&gt;1000",IF(AG236&gt;0,IF(A236&lt;&gt;"",A236,A235),"&gt;1000"),AK235)</f>
        <v/>
      </c>
      <c r="AL236">
        <f>IF(AL235="&gt;1000",IF(L236&gt;=3500,IF(A236&lt;&gt;"",A236,A235),"&gt;1000"),AL235)</f>
        <v/>
      </c>
    </row>
    <row r="237">
      <c r="A237" s="59">
        <f>IF(B237="","",COUNT($B$32:B237))</f>
        <v/>
      </c>
      <c r="B237" s="58">
        <f>IF(C237&lt;&gt;"G",SUM(B236,1),"")</f>
        <v/>
      </c>
      <c r="C237" s="24">
        <f>IF(O237="",IF(AH236&gt;=$E$22,"G",IF(RAND()&lt;$F$22,"W","L")),O237)</f>
        <v/>
      </c>
      <c r="D237" s="58">
        <f>IF(M237="",IF(G236&lt;5500,G236,5500),M237)</f>
        <v/>
      </c>
      <c r="E237" s="58">
        <f>_xlfn.IFS(C236="W",E236+1,C236="L",0,C236="G",E236)</f>
        <v/>
      </c>
      <c r="F237" s="59">
        <f>_xlfn.IFS(C237="W",_xlfn.IFS(E237=0,LOOKUP(D237,$D$2:$D$17,$F$2:$F$17),E237=1,LOOKUP(D237,$D$2:$D$17,$G$2:$G$17),E237=2,LOOKUP(D237,$D$2:$D$17,$H$2:$H$17),E237=3,LOOKUP(D237,$D$2:$D$17,$I$2:$I$17),E237&gt;=4,LOOKUP(D237,$D$2:$D$17,$J$2:$J$17)),C237="L",LOOKUP(D237,$D$2:$D$17,$E$2:$E$17),C237="G",IF(OR(B236&lt;3,B236=""),0,LOOKUP(D237,$D$2:$D$17,$K$2:$K$17)))</f>
        <v/>
      </c>
      <c r="G237" s="59">
        <f>_xlfn.IFS(F237+D237&lt;0,0,F237+D237&gt;5500,5500,TRUE,F237+D237)</f>
        <v/>
      </c>
      <c r="H237" s="40">
        <f>LOOKUP(G237,$D$2:$D$17,$A$2:$A$17)</f>
        <v/>
      </c>
      <c r="I237" s="58">
        <f>IF(C237="W",1+I236,I236)</f>
        <v/>
      </c>
      <c r="J237" s="58">
        <f>IF(C237="L",1+J236,J236)</f>
        <v/>
      </c>
      <c r="K237" s="25">
        <f>I237/(J237+I237)</f>
        <v/>
      </c>
      <c r="L237" s="44">
        <f>IF(F237&gt;0,F237+L236,L236)</f>
        <v/>
      </c>
      <c r="M237" s="23" t="n"/>
      <c r="N237" s="58">
        <f>IF(M237="","",M237-G236)</f>
        <v/>
      </c>
      <c r="O237" s="58" t="n"/>
      <c r="P237" s="27">
        <f>IF(AI237&gt;AI236,$G$22+(7*AI237),"")</f>
        <v/>
      </c>
      <c r="R237" s="58" t="n"/>
      <c r="S237" s="58" t="n"/>
      <c r="T237" s="58" t="n"/>
      <c r="U237" s="58" t="n"/>
      <c r="V237" s="58" t="n"/>
      <c r="W237" s="58" t="n"/>
      <c r="X237" s="57" t="n"/>
      <c r="Y237" s="49">
        <f>_xlfn.IFS(R237 = "","",V237&gt;0,T237/V237,TRUE,T237/1)</f>
        <v/>
      </c>
      <c r="Z237" s="49">
        <f>_xlfn.IFS(R237 = "","",V237&gt;0,(T237+U237)/V237,TRUE,(T237+U237)/1)</f>
        <v/>
      </c>
      <c r="AA237" s="58" t="n"/>
      <c r="AC237" s="35" t="n"/>
      <c r="AD237">
        <f>IF(G237&gt;=2100,0,IF(C237="G",1,0))</f>
        <v/>
      </c>
      <c r="AE237">
        <f>IF(G237&gt;=5500,0,IF(C237="G",1,0))</f>
        <v/>
      </c>
      <c r="AF237">
        <f>IF(G237&gt;=2100,1,0)</f>
        <v/>
      </c>
      <c r="AG237">
        <f>IF(G237&gt;=5500,1,0)</f>
        <v/>
      </c>
      <c r="AH237">
        <f>IF(C237="G",0,AH236+1)</f>
        <v/>
      </c>
      <c r="AI237">
        <f>IF(C237="G",AI236+1,AI236)</f>
        <v/>
      </c>
      <c r="AJ237">
        <f>IF(AJ236="&gt;1000",IF(AF237&gt;0,IF(A237&lt;&gt;"",A237,A236),"&gt;1000"),AJ236)</f>
        <v/>
      </c>
      <c r="AK237">
        <f>IF(AK236="&gt;1000",IF(AG237&gt;0,IF(A237&lt;&gt;"",A237,A236),"&gt;1000"),AK236)</f>
        <v/>
      </c>
      <c r="AL237">
        <f>IF(AL236="&gt;1000",IF(L237&gt;=3500,IF(A237&lt;&gt;"",A237,A236),"&gt;1000"),AL236)</f>
        <v/>
      </c>
    </row>
    <row r="238">
      <c r="A238" s="59">
        <f>IF(B238="","",COUNT($B$32:B238))</f>
        <v/>
      </c>
      <c r="B238" s="58">
        <f>IF(C238&lt;&gt;"G",SUM(B237,1),"")</f>
        <v/>
      </c>
      <c r="C238" s="24">
        <f>IF(O238="",IF(AH237&gt;=$E$22,"G",IF(RAND()&lt;$F$22,"W","L")),O238)</f>
        <v/>
      </c>
      <c r="D238" s="58">
        <f>IF(M238="",IF(G237&lt;5500,G237,5500),M238)</f>
        <v/>
      </c>
      <c r="E238" s="58">
        <f>_xlfn.IFS(C237="W",E237+1,C237="L",0,C237="G",E237)</f>
        <v/>
      </c>
      <c r="F238" s="59">
        <f>_xlfn.IFS(C238="W",_xlfn.IFS(E238=0,LOOKUP(D238,$D$2:$D$17,$F$2:$F$17),E238=1,LOOKUP(D238,$D$2:$D$17,$G$2:$G$17),E238=2,LOOKUP(D238,$D$2:$D$17,$H$2:$H$17),E238=3,LOOKUP(D238,$D$2:$D$17,$I$2:$I$17),E238&gt;=4,LOOKUP(D238,$D$2:$D$17,$J$2:$J$17)),C238="L",LOOKUP(D238,$D$2:$D$17,$E$2:$E$17),C238="G",IF(OR(B237&lt;3,B237=""),0,LOOKUP(D238,$D$2:$D$17,$K$2:$K$17)))</f>
        <v/>
      </c>
      <c r="G238" s="59">
        <f>_xlfn.IFS(F238+D238&lt;0,0,F238+D238&gt;5500,5500,TRUE,F238+D238)</f>
        <v/>
      </c>
      <c r="H238" s="40">
        <f>LOOKUP(G238,$D$2:$D$17,$A$2:$A$17)</f>
        <v/>
      </c>
      <c r="I238" s="58">
        <f>IF(C238="W",1+I237,I237)</f>
        <v/>
      </c>
      <c r="J238" s="58">
        <f>IF(C238="L",1+J237,J237)</f>
        <v/>
      </c>
      <c r="K238" s="25">
        <f>I238/(J238+I238)</f>
        <v/>
      </c>
      <c r="L238" s="44">
        <f>IF(F238&gt;0,F238+L237,L237)</f>
        <v/>
      </c>
      <c r="M238" s="23" t="n"/>
      <c r="N238" s="58">
        <f>IF(M238="","",M238-G237)</f>
        <v/>
      </c>
      <c r="O238" s="58" t="n"/>
      <c r="P238" s="27">
        <f>IF(AI238&gt;AI237,$G$22+(7*AI238),"")</f>
        <v/>
      </c>
      <c r="R238" s="58" t="n"/>
      <c r="S238" s="58" t="n"/>
      <c r="T238" s="58" t="n"/>
      <c r="U238" s="58" t="n"/>
      <c r="V238" s="58" t="n"/>
      <c r="W238" s="58" t="n"/>
      <c r="X238" s="57" t="n"/>
      <c r="Y238" s="49">
        <f>_xlfn.IFS(R238 = "","",V238&gt;0,T238/V238,TRUE,T238/1)</f>
        <v/>
      </c>
      <c r="Z238" s="49">
        <f>_xlfn.IFS(R238 = "","",V238&gt;0,(T238+U238)/V238,TRUE,(T238+U238)/1)</f>
        <v/>
      </c>
      <c r="AA238" s="58" t="n"/>
      <c r="AC238" s="35" t="n"/>
      <c r="AD238">
        <f>IF(G238&gt;=2100,0,IF(C238="G",1,0))</f>
        <v/>
      </c>
      <c r="AE238">
        <f>IF(G238&gt;=5500,0,IF(C238="G",1,0))</f>
        <v/>
      </c>
      <c r="AF238">
        <f>IF(G238&gt;=2100,1,0)</f>
        <v/>
      </c>
      <c r="AG238">
        <f>IF(G238&gt;=5500,1,0)</f>
        <v/>
      </c>
      <c r="AH238">
        <f>IF(C238="G",0,AH237+1)</f>
        <v/>
      </c>
      <c r="AI238">
        <f>IF(C238="G",AI237+1,AI237)</f>
        <v/>
      </c>
      <c r="AJ238">
        <f>IF(AJ237="&gt;1000",IF(AF238&gt;0,IF(A238&lt;&gt;"",A238,A237),"&gt;1000"),AJ237)</f>
        <v/>
      </c>
      <c r="AK238">
        <f>IF(AK237="&gt;1000",IF(AG238&gt;0,IF(A238&lt;&gt;"",A238,A237),"&gt;1000"),AK237)</f>
        <v/>
      </c>
      <c r="AL238">
        <f>IF(AL237="&gt;1000",IF(L238&gt;=3500,IF(A238&lt;&gt;"",A238,A237),"&gt;1000"),AL237)</f>
        <v/>
      </c>
    </row>
    <row r="239">
      <c r="A239" s="59">
        <f>IF(B239="","",COUNT($B$32:B239))</f>
        <v/>
      </c>
      <c r="B239" s="58">
        <f>IF(C239&lt;&gt;"G",SUM(B238,1),"")</f>
        <v/>
      </c>
      <c r="C239" s="24">
        <f>IF(O239="",IF(AH238&gt;=$E$22,"G",IF(RAND()&lt;$F$22,"W","L")),O239)</f>
        <v/>
      </c>
      <c r="D239" s="58">
        <f>IF(M239="",IF(G238&lt;5500,G238,5500),M239)</f>
        <v/>
      </c>
      <c r="E239" s="58">
        <f>_xlfn.IFS(C238="W",E238+1,C238="L",0,C238="G",E238)</f>
        <v/>
      </c>
      <c r="F239" s="59">
        <f>_xlfn.IFS(C239="W",_xlfn.IFS(E239=0,LOOKUP(D239,$D$2:$D$17,$F$2:$F$17),E239=1,LOOKUP(D239,$D$2:$D$17,$G$2:$G$17),E239=2,LOOKUP(D239,$D$2:$D$17,$H$2:$H$17),E239=3,LOOKUP(D239,$D$2:$D$17,$I$2:$I$17),E239&gt;=4,LOOKUP(D239,$D$2:$D$17,$J$2:$J$17)),C239="L",LOOKUP(D239,$D$2:$D$17,$E$2:$E$17),C239="G",IF(OR(B238&lt;3,B238=""),0,LOOKUP(D239,$D$2:$D$17,$K$2:$K$17)))</f>
        <v/>
      </c>
      <c r="G239" s="59">
        <f>_xlfn.IFS(F239+D239&lt;0,0,F239+D239&gt;5500,5500,TRUE,F239+D239)</f>
        <v/>
      </c>
      <c r="H239" s="40">
        <f>LOOKUP(G239,$D$2:$D$17,$A$2:$A$17)</f>
        <v/>
      </c>
      <c r="I239" s="58">
        <f>IF(C239="W",1+I238,I238)</f>
        <v/>
      </c>
      <c r="J239" s="58">
        <f>IF(C239="L",1+J238,J238)</f>
        <v/>
      </c>
      <c r="K239" s="25">
        <f>I239/(J239+I239)</f>
        <v/>
      </c>
      <c r="L239" s="44">
        <f>IF(F239&gt;0,F239+L238,L238)</f>
        <v/>
      </c>
      <c r="M239" s="23" t="n"/>
      <c r="N239" s="58">
        <f>IF(M239="","",M239-G238)</f>
        <v/>
      </c>
      <c r="O239" s="58" t="n"/>
      <c r="P239" s="27">
        <f>IF(AI239&gt;AI238,$G$22+(7*AI239),"")</f>
        <v/>
      </c>
      <c r="R239" s="58" t="n"/>
      <c r="S239" s="58" t="n"/>
      <c r="T239" s="58" t="n"/>
      <c r="U239" s="58" t="n"/>
      <c r="V239" s="58" t="n"/>
      <c r="W239" s="58" t="n"/>
      <c r="X239" s="57" t="n"/>
      <c r="Y239" s="49">
        <f>_xlfn.IFS(R239 = "","",V239&gt;0,T239/V239,TRUE,T239/1)</f>
        <v/>
      </c>
      <c r="Z239" s="49">
        <f>_xlfn.IFS(R239 = "","",V239&gt;0,(T239+U239)/V239,TRUE,(T239+U239)/1)</f>
        <v/>
      </c>
      <c r="AA239" s="58" t="n"/>
      <c r="AC239" s="35" t="n"/>
      <c r="AD239">
        <f>IF(G239&gt;=2100,0,IF(C239="G",1,0))</f>
        <v/>
      </c>
      <c r="AE239">
        <f>IF(G239&gt;=5500,0,IF(C239="G",1,0))</f>
        <v/>
      </c>
      <c r="AF239">
        <f>IF(G239&gt;=2100,1,0)</f>
        <v/>
      </c>
      <c r="AG239">
        <f>IF(G239&gt;=5500,1,0)</f>
        <v/>
      </c>
      <c r="AH239">
        <f>IF(C239="G",0,AH238+1)</f>
        <v/>
      </c>
      <c r="AI239">
        <f>IF(C239="G",AI238+1,AI238)</f>
        <v/>
      </c>
      <c r="AJ239">
        <f>IF(AJ238="&gt;1000",IF(AF239&gt;0,IF(A239&lt;&gt;"",A239,A238),"&gt;1000"),AJ238)</f>
        <v/>
      </c>
      <c r="AK239">
        <f>IF(AK238="&gt;1000",IF(AG239&gt;0,IF(A239&lt;&gt;"",A239,A238),"&gt;1000"),AK238)</f>
        <v/>
      </c>
      <c r="AL239">
        <f>IF(AL238="&gt;1000",IF(L239&gt;=3500,IF(A239&lt;&gt;"",A239,A238),"&gt;1000"),AL238)</f>
        <v/>
      </c>
    </row>
    <row r="240">
      <c r="A240" s="59">
        <f>IF(B240="","",COUNT($B$32:B240))</f>
        <v/>
      </c>
      <c r="B240" s="58">
        <f>IF(C240&lt;&gt;"G",SUM(B239,1),"")</f>
        <v/>
      </c>
      <c r="C240" s="24">
        <f>IF(O240="",IF(AH239&gt;=$E$22,"G",IF(RAND()&lt;$F$22,"W","L")),O240)</f>
        <v/>
      </c>
      <c r="D240" s="58">
        <f>IF(M240="",IF(G239&lt;5500,G239,5500),M240)</f>
        <v/>
      </c>
      <c r="E240" s="58">
        <f>_xlfn.IFS(C239="W",E239+1,C239="L",0,C239="G",E239)</f>
        <v/>
      </c>
      <c r="F240" s="59">
        <f>_xlfn.IFS(C240="W",_xlfn.IFS(E240=0,LOOKUP(D240,$D$2:$D$17,$F$2:$F$17),E240=1,LOOKUP(D240,$D$2:$D$17,$G$2:$G$17),E240=2,LOOKUP(D240,$D$2:$D$17,$H$2:$H$17),E240=3,LOOKUP(D240,$D$2:$D$17,$I$2:$I$17),E240&gt;=4,LOOKUP(D240,$D$2:$D$17,$J$2:$J$17)),C240="L",LOOKUP(D240,$D$2:$D$17,$E$2:$E$17),C240="G",IF(OR(B239&lt;3,B239=""),0,LOOKUP(D240,$D$2:$D$17,$K$2:$K$17)))</f>
        <v/>
      </c>
      <c r="G240" s="59">
        <f>_xlfn.IFS(F240+D240&lt;0,0,F240+D240&gt;5500,5500,TRUE,F240+D240)</f>
        <v/>
      </c>
      <c r="H240" s="40">
        <f>LOOKUP(G240,$D$2:$D$17,$A$2:$A$17)</f>
        <v/>
      </c>
      <c r="I240" s="58">
        <f>IF(C240="W",1+I239,I239)</f>
        <v/>
      </c>
      <c r="J240" s="58">
        <f>IF(C240="L",1+J239,J239)</f>
        <v/>
      </c>
      <c r="K240" s="25">
        <f>I240/(J240+I240)</f>
        <v/>
      </c>
      <c r="L240" s="44">
        <f>IF(F240&gt;0,F240+L239,L239)</f>
        <v/>
      </c>
      <c r="M240" s="23" t="n"/>
      <c r="N240" s="58">
        <f>IF(M240="","",M240-G239)</f>
        <v/>
      </c>
      <c r="O240" s="58" t="n"/>
      <c r="P240" s="27">
        <f>IF(AI240&gt;AI239,$G$22+(7*AI240),"")</f>
        <v/>
      </c>
      <c r="R240" s="58" t="n"/>
      <c r="S240" s="58" t="n"/>
      <c r="T240" s="58" t="n"/>
      <c r="U240" s="58" t="n"/>
      <c r="V240" s="58" t="n"/>
      <c r="W240" s="58" t="n"/>
      <c r="X240" s="57" t="n"/>
      <c r="Y240" s="49">
        <f>_xlfn.IFS(R240 = "","",V240&gt;0,T240/V240,TRUE,T240/1)</f>
        <v/>
      </c>
      <c r="Z240" s="49">
        <f>_xlfn.IFS(R240 = "","",V240&gt;0,(T240+U240)/V240,TRUE,(T240+U240)/1)</f>
        <v/>
      </c>
      <c r="AA240" s="58" t="n"/>
      <c r="AC240" s="35" t="n"/>
      <c r="AD240">
        <f>IF(G240&gt;=2100,0,IF(C240="G",1,0))</f>
        <v/>
      </c>
      <c r="AE240">
        <f>IF(G240&gt;=5500,0,IF(C240="G",1,0))</f>
        <v/>
      </c>
      <c r="AF240">
        <f>IF(G240&gt;=2100,1,0)</f>
        <v/>
      </c>
      <c r="AG240">
        <f>IF(G240&gt;=5500,1,0)</f>
        <v/>
      </c>
      <c r="AH240">
        <f>IF(C240="G",0,AH239+1)</f>
        <v/>
      </c>
      <c r="AI240">
        <f>IF(C240="G",AI239+1,AI239)</f>
        <v/>
      </c>
      <c r="AJ240">
        <f>IF(AJ239="&gt;1000",IF(AF240&gt;0,IF(A240&lt;&gt;"",A240,A239),"&gt;1000"),AJ239)</f>
        <v/>
      </c>
      <c r="AK240">
        <f>IF(AK239="&gt;1000",IF(AG240&gt;0,IF(A240&lt;&gt;"",A240,A239),"&gt;1000"),AK239)</f>
        <v/>
      </c>
      <c r="AL240">
        <f>IF(AL239="&gt;1000",IF(L240&gt;=3500,IF(A240&lt;&gt;"",A240,A239),"&gt;1000"),AL239)</f>
        <v/>
      </c>
    </row>
    <row r="241">
      <c r="A241" s="59">
        <f>IF(B241="","",COUNT($B$32:B241))</f>
        <v/>
      </c>
      <c r="B241" s="58">
        <f>IF(C241&lt;&gt;"G",SUM(B240,1),"")</f>
        <v/>
      </c>
      <c r="C241" s="24">
        <f>IF(O241="",IF(AH240&gt;=$E$22,"G",IF(RAND()&lt;$F$22,"W","L")),O241)</f>
        <v/>
      </c>
      <c r="D241" s="58">
        <f>IF(M241="",IF(G240&lt;5500,G240,5500),M241)</f>
        <v/>
      </c>
      <c r="E241" s="58">
        <f>_xlfn.IFS(C240="W",E240+1,C240="L",0,C240="G",E240)</f>
        <v/>
      </c>
      <c r="F241" s="59">
        <f>_xlfn.IFS(C241="W",_xlfn.IFS(E241=0,LOOKUP(D241,$D$2:$D$17,$F$2:$F$17),E241=1,LOOKUP(D241,$D$2:$D$17,$G$2:$G$17),E241=2,LOOKUP(D241,$D$2:$D$17,$H$2:$H$17),E241=3,LOOKUP(D241,$D$2:$D$17,$I$2:$I$17),E241&gt;=4,LOOKUP(D241,$D$2:$D$17,$J$2:$J$17)),C241="L",LOOKUP(D241,$D$2:$D$17,$E$2:$E$17),C241="G",IF(OR(B240&lt;3,B240=""),0,LOOKUP(D241,$D$2:$D$17,$K$2:$K$17)))</f>
        <v/>
      </c>
      <c r="G241" s="59">
        <f>_xlfn.IFS(F241+D241&lt;0,0,F241+D241&gt;5500,5500,TRUE,F241+D241)</f>
        <v/>
      </c>
      <c r="H241" s="40">
        <f>LOOKUP(G241,$D$2:$D$17,$A$2:$A$17)</f>
        <v/>
      </c>
      <c r="I241" s="58">
        <f>IF(C241="W",1+I240,I240)</f>
        <v/>
      </c>
      <c r="J241" s="58">
        <f>IF(C241="L",1+J240,J240)</f>
        <v/>
      </c>
      <c r="K241" s="25">
        <f>I241/(J241+I241)</f>
        <v/>
      </c>
      <c r="L241" s="44">
        <f>IF(F241&gt;0,F241+L240,L240)</f>
        <v/>
      </c>
      <c r="M241" s="23" t="n"/>
      <c r="N241" s="58">
        <f>IF(M241="","",M241-G240)</f>
        <v/>
      </c>
      <c r="O241" s="58" t="n"/>
      <c r="P241" s="27">
        <f>IF(AI241&gt;AI240,$G$22+(7*AI241),"")</f>
        <v/>
      </c>
      <c r="R241" s="58" t="n"/>
      <c r="S241" s="58" t="n"/>
      <c r="T241" s="58" t="n"/>
      <c r="U241" s="58" t="n"/>
      <c r="V241" s="58" t="n"/>
      <c r="W241" s="58" t="n"/>
      <c r="X241" s="57" t="n"/>
      <c r="Y241" s="49">
        <f>_xlfn.IFS(R241 = "","",V241&gt;0,T241/V241,TRUE,T241/1)</f>
        <v/>
      </c>
      <c r="Z241" s="49">
        <f>_xlfn.IFS(R241 = "","",V241&gt;0,(T241+U241)/V241,TRUE,(T241+U241)/1)</f>
        <v/>
      </c>
      <c r="AA241" s="58" t="n"/>
      <c r="AC241" s="35" t="n"/>
      <c r="AD241">
        <f>IF(G241&gt;=2100,0,IF(C241="G",1,0))</f>
        <v/>
      </c>
      <c r="AE241">
        <f>IF(G241&gt;=5500,0,IF(C241="G",1,0))</f>
        <v/>
      </c>
      <c r="AF241">
        <f>IF(G241&gt;=2100,1,0)</f>
        <v/>
      </c>
      <c r="AG241">
        <f>IF(G241&gt;=5500,1,0)</f>
        <v/>
      </c>
      <c r="AH241">
        <f>IF(C241="G",0,AH240+1)</f>
        <v/>
      </c>
      <c r="AI241">
        <f>IF(C241="G",AI240+1,AI240)</f>
        <v/>
      </c>
      <c r="AJ241">
        <f>IF(AJ240="&gt;1000",IF(AF241&gt;0,IF(A241&lt;&gt;"",A241,A240),"&gt;1000"),AJ240)</f>
        <v/>
      </c>
      <c r="AK241">
        <f>IF(AK240="&gt;1000",IF(AG241&gt;0,IF(A241&lt;&gt;"",A241,A240),"&gt;1000"),AK240)</f>
        <v/>
      </c>
      <c r="AL241">
        <f>IF(AL240="&gt;1000",IF(L241&gt;=3500,IF(A241&lt;&gt;"",A241,A240),"&gt;1000"),AL240)</f>
        <v/>
      </c>
    </row>
    <row r="242">
      <c r="A242" s="59">
        <f>IF(B242="","",COUNT($B$32:B242))</f>
        <v/>
      </c>
      <c r="B242" s="58">
        <f>IF(C242&lt;&gt;"G",SUM(B241,1),"")</f>
        <v/>
      </c>
      <c r="C242" s="24">
        <f>IF(O242="",IF(AH241&gt;=$E$22,"G",IF(RAND()&lt;$F$22,"W","L")),O242)</f>
        <v/>
      </c>
      <c r="D242" s="58">
        <f>IF(M242="",IF(G241&lt;5500,G241,5500),M242)</f>
        <v/>
      </c>
      <c r="E242" s="58">
        <f>_xlfn.IFS(C241="W",E241+1,C241="L",0,C241="G",E241)</f>
        <v/>
      </c>
      <c r="F242" s="59">
        <f>_xlfn.IFS(C242="W",_xlfn.IFS(E242=0,LOOKUP(D242,$D$2:$D$17,$F$2:$F$17),E242=1,LOOKUP(D242,$D$2:$D$17,$G$2:$G$17),E242=2,LOOKUP(D242,$D$2:$D$17,$H$2:$H$17),E242=3,LOOKUP(D242,$D$2:$D$17,$I$2:$I$17),E242&gt;=4,LOOKUP(D242,$D$2:$D$17,$J$2:$J$17)),C242="L",LOOKUP(D242,$D$2:$D$17,$E$2:$E$17),C242="G",IF(OR(B241&lt;3,B241=""),0,LOOKUP(D242,$D$2:$D$17,$K$2:$K$17)))</f>
        <v/>
      </c>
      <c r="G242" s="59">
        <f>_xlfn.IFS(F242+D242&lt;0,0,F242+D242&gt;5500,5500,TRUE,F242+D242)</f>
        <v/>
      </c>
      <c r="H242" s="40">
        <f>LOOKUP(G242,$D$2:$D$17,$A$2:$A$17)</f>
        <v/>
      </c>
      <c r="I242" s="58">
        <f>IF(C242="W",1+I241,I241)</f>
        <v/>
      </c>
      <c r="J242" s="58">
        <f>IF(C242="L",1+J241,J241)</f>
        <v/>
      </c>
      <c r="K242" s="25">
        <f>I242/(J242+I242)</f>
        <v/>
      </c>
      <c r="L242" s="44">
        <f>IF(F242&gt;0,F242+L241,L241)</f>
        <v/>
      </c>
      <c r="M242" s="23" t="n"/>
      <c r="N242" s="58">
        <f>IF(M242="","",M242-G241)</f>
        <v/>
      </c>
      <c r="O242" s="58" t="n"/>
      <c r="P242" s="27">
        <f>IF(AI242&gt;AI241,$G$22+(7*AI242),"")</f>
        <v/>
      </c>
      <c r="R242" s="58" t="n"/>
      <c r="S242" s="58" t="n"/>
      <c r="T242" s="58" t="n"/>
      <c r="U242" s="58" t="n"/>
      <c r="V242" s="58" t="n"/>
      <c r="W242" s="58" t="n"/>
      <c r="X242" s="57" t="n"/>
      <c r="Y242" s="49">
        <f>_xlfn.IFS(R242 = "","",V242&gt;0,T242/V242,TRUE,T242/1)</f>
        <v/>
      </c>
      <c r="Z242" s="49">
        <f>_xlfn.IFS(R242 = "","",V242&gt;0,(T242+U242)/V242,TRUE,(T242+U242)/1)</f>
        <v/>
      </c>
      <c r="AA242" s="58" t="n"/>
      <c r="AC242" s="35" t="n"/>
      <c r="AD242">
        <f>IF(G242&gt;=2100,0,IF(C242="G",1,0))</f>
        <v/>
      </c>
      <c r="AE242">
        <f>IF(G242&gt;=5500,0,IF(C242="G",1,0))</f>
        <v/>
      </c>
      <c r="AF242">
        <f>IF(G242&gt;=2100,1,0)</f>
        <v/>
      </c>
      <c r="AG242">
        <f>IF(G242&gt;=5500,1,0)</f>
        <v/>
      </c>
      <c r="AH242">
        <f>IF(C242="G",0,AH241+1)</f>
        <v/>
      </c>
      <c r="AI242">
        <f>IF(C242="G",AI241+1,AI241)</f>
        <v/>
      </c>
      <c r="AJ242">
        <f>IF(AJ241="&gt;1000",IF(AF242&gt;0,IF(A242&lt;&gt;"",A242,A241),"&gt;1000"),AJ241)</f>
        <v/>
      </c>
      <c r="AK242">
        <f>IF(AK241="&gt;1000",IF(AG242&gt;0,IF(A242&lt;&gt;"",A242,A241),"&gt;1000"),AK241)</f>
        <v/>
      </c>
      <c r="AL242">
        <f>IF(AL241="&gt;1000",IF(L242&gt;=3500,IF(A242&lt;&gt;"",A242,A241),"&gt;1000"),AL241)</f>
        <v/>
      </c>
    </row>
    <row r="243">
      <c r="A243" s="59">
        <f>IF(B243="","",COUNT($B$32:B243))</f>
        <v/>
      </c>
      <c r="B243" s="58">
        <f>IF(C243&lt;&gt;"G",SUM(B242,1),"")</f>
        <v/>
      </c>
      <c r="C243" s="24">
        <f>IF(O243="",IF(AH242&gt;=$E$22,"G",IF(RAND()&lt;$F$22,"W","L")),O243)</f>
        <v/>
      </c>
      <c r="D243" s="58">
        <f>IF(M243="",IF(G242&lt;5500,G242,5500),M243)</f>
        <v/>
      </c>
      <c r="E243" s="58">
        <f>_xlfn.IFS(C242="W",E242+1,C242="L",0,C242="G",E242)</f>
        <v/>
      </c>
      <c r="F243" s="59">
        <f>_xlfn.IFS(C243="W",_xlfn.IFS(E243=0,LOOKUP(D243,$D$2:$D$17,$F$2:$F$17),E243=1,LOOKUP(D243,$D$2:$D$17,$G$2:$G$17),E243=2,LOOKUP(D243,$D$2:$D$17,$H$2:$H$17),E243=3,LOOKUP(D243,$D$2:$D$17,$I$2:$I$17),E243&gt;=4,LOOKUP(D243,$D$2:$D$17,$J$2:$J$17)),C243="L",LOOKUP(D243,$D$2:$D$17,$E$2:$E$17),C243="G",IF(OR(B242&lt;3,B242=""),0,LOOKUP(D243,$D$2:$D$17,$K$2:$K$17)))</f>
        <v/>
      </c>
      <c r="G243" s="59">
        <f>_xlfn.IFS(F243+D243&lt;0,0,F243+D243&gt;5500,5500,TRUE,F243+D243)</f>
        <v/>
      </c>
      <c r="H243" s="40">
        <f>LOOKUP(G243,$D$2:$D$17,$A$2:$A$17)</f>
        <v/>
      </c>
      <c r="I243" s="58">
        <f>IF(C243="W",1+I242,I242)</f>
        <v/>
      </c>
      <c r="J243" s="58">
        <f>IF(C243="L",1+J242,J242)</f>
        <v/>
      </c>
      <c r="K243" s="25">
        <f>I243/(J243+I243)</f>
        <v/>
      </c>
      <c r="L243" s="44">
        <f>IF(F243&gt;0,F243+L242,L242)</f>
        <v/>
      </c>
      <c r="M243" s="23" t="n"/>
      <c r="N243" s="58">
        <f>IF(M243="","",M243-G242)</f>
        <v/>
      </c>
      <c r="O243" s="58" t="n"/>
      <c r="P243" s="27">
        <f>IF(AI243&gt;AI242,$G$22+(7*AI243),"")</f>
        <v/>
      </c>
      <c r="R243" s="58" t="n"/>
      <c r="S243" s="58" t="n"/>
      <c r="T243" s="58" t="n"/>
      <c r="U243" s="58" t="n"/>
      <c r="V243" s="58" t="n"/>
      <c r="W243" s="58" t="n"/>
      <c r="X243" s="57" t="n"/>
      <c r="Y243" s="49">
        <f>_xlfn.IFS(R243 = "","",V243&gt;0,T243/V243,TRUE,T243/1)</f>
        <v/>
      </c>
      <c r="Z243" s="49">
        <f>_xlfn.IFS(R243 = "","",V243&gt;0,(T243+U243)/V243,TRUE,(T243+U243)/1)</f>
        <v/>
      </c>
      <c r="AA243" s="58" t="n"/>
      <c r="AC243" s="35" t="n"/>
      <c r="AD243">
        <f>IF(G243&gt;=2100,0,IF(C243="G",1,0))</f>
        <v/>
      </c>
      <c r="AE243">
        <f>IF(G243&gt;=5500,0,IF(C243="G",1,0))</f>
        <v/>
      </c>
      <c r="AF243">
        <f>IF(G243&gt;=2100,1,0)</f>
        <v/>
      </c>
      <c r="AG243">
        <f>IF(G243&gt;=5500,1,0)</f>
        <v/>
      </c>
      <c r="AH243">
        <f>IF(C243="G",0,AH242+1)</f>
        <v/>
      </c>
      <c r="AI243">
        <f>IF(C243="G",AI242+1,AI242)</f>
        <v/>
      </c>
      <c r="AJ243">
        <f>IF(AJ242="&gt;1000",IF(AF243&gt;0,IF(A243&lt;&gt;"",A243,A242),"&gt;1000"),AJ242)</f>
        <v/>
      </c>
      <c r="AK243">
        <f>IF(AK242="&gt;1000",IF(AG243&gt;0,IF(A243&lt;&gt;"",A243,A242),"&gt;1000"),AK242)</f>
        <v/>
      </c>
      <c r="AL243">
        <f>IF(AL242="&gt;1000",IF(L243&gt;=3500,IF(A243&lt;&gt;"",A243,A242),"&gt;1000"),AL242)</f>
        <v/>
      </c>
    </row>
    <row r="244">
      <c r="A244" s="59">
        <f>IF(B244="","",COUNT($B$32:B244))</f>
        <v/>
      </c>
      <c r="B244" s="58">
        <f>IF(C244&lt;&gt;"G",SUM(B243,1),"")</f>
        <v/>
      </c>
      <c r="C244" s="24">
        <f>IF(O244="",IF(AH243&gt;=$E$22,"G",IF(RAND()&lt;$F$22,"W","L")),O244)</f>
        <v/>
      </c>
      <c r="D244" s="58">
        <f>IF(M244="",IF(G243&lt;5500,G243,5500),M244)</f>
        <v/>
      </c>
      <c r="E244" s="58">
        <f>_xlfn.IFS(C243="W",E243+1,C243="L",0,C243="G",E243)</f>
        <v/>
      </c>
      <c r="F244" s="59">
        <f>_xlfn.IFS(C244="W",_xlfn.IFS(E244=0,LOOKUP(D244,$D$2:$D$17,$F$2:$F$17),E244=1,LOOKUP(D244,$D$2:$D$17,$G$2:$G$17),E244=2,LOOKUP(D244,$D$2:$D$17,$H$2:$H$17),E244=3,LOOKUP(D244,$D$2:$D$17,$I$2:$I$17),E244&gt;=4,LOOKUP(D244,$D$2:$D$17,$J$2:$J$17)),C244="L",LOOKUP(D244,$D$2:$D$17,$E$2:$E$17),C244="G",IF(OR(B243&lt;3,B243=""),0,LOOKUP(D244,$D$2:$D$17,$K$2:$K$17)))</f>
        <v/>
      </c>
      <c r="G244" s="59">
        <f>_xlfn.IFS(F244+D244&lt;0,0,F244+D244&gt;5500,5500,TRUE,F244+D244)</f>
        <v/>
      </c>
      <c r="H244" s="40">
        <f>LOOKUP(G244,$D$2:$D$17,$A$2:$A$17)</f>
        <v/>
      </c>
      <c r="I244" s="58">
        <f>IF(C244="W",1+I243,I243)</f>
        <v/>
      </c>
      <c r="J244" s="58">
        <f>IF(C244="L",1+J243,J243)</f>
        <v/>
      </c>
      <c r="K244" s="25">
        <f>I244/(J244+I244)</f>
        <v/>
      </c>
      <c r="L244" s="44">
        <f>IF(F244&gt;0,F244+L243,L243)</f>
        <v/>
      </c>
      <c r="M244" s="23" t="n"/>
      <c r="N244" s="58">
        <f>IF(M244="","",M244-G243)</f>
        <v/>
      </c>
      <c r="O244" s="58" t="n"/>
      <c r="P244" s="27">
        <f>IF(AI244&gt;AI243,$G$22+(7*AI244),"")</f>
        <v/>
      </c>
      <c r="R244" s="58" t="n"/>
      <c r="S244" s="58" t="n"/>
      <c r="T244" s="58" t="n"/>
      <c r="U244" s="58" t="n"/>
      <c r="V244" s="58" t="n"/>
      <c r="W244" s="58" t="n"/>
      <c r="X244" s="57" t="n"/>
      <c r="Y244" s="49">
        <f>_xlfn.IFS(R244 = "","",V244&gt;0,T244/V244,TRUE,T244/1)</f>
        <v/>
      </c>
      <c r="Z244" s="49">
        <f>_xlfn.IFS(R244 = "","",V244&gt;0,(T244+U244)/V244,TRUE,(T244+U244)/1)</f>
        <v/>
      </c>
      <c r="AA244" s="58" t="n"/>
      <c r="AC244" s="35" t="n"/>
      <c r="AD244">
        <f>IF(G244&gt;=2100,0,IF(C244="G",1,0))</f>
        <v/>
      </c>
      <c r="AE244">
        <f>IF(G244&gt;=5500,0,IF(C244="G",1,0))</f>
        <v/>
      </c>
      <c r="AF244">
        <f>IF(G244&gt;=2100,1,0)</f>
        <v/>
      </c>
      <c r="AG244">
        <f>IF(G244&gt;=5500,1,0)</f>
        <v/>
      </c>
      <c r="AH244">
        <f>IF(C244="G",0,AH243+1)</f>
        <v/>
      </c>
      <c r="AI244">
        <f>IF(C244="G",AI243+1,AI243)</f>
        <v/>
      </c>
      <c r="AJ244">
        <f>IF(AJ243="&gt;1000",IF(AF244&gt;0,IF(A244&lt;&gt;"",A244,A243),"&gt;1000"),AJ243)</f>
        <v/>
      </c>
      <c r="AK244">
        <f>IF(AK243="&gt;1000",IF(AG244&gt;0,IF(A244&lt;&gt;"",A244,A243),"&gt;1000"),AK243)</f>
        <v/>
      </c>
      <c r="AL244">
        <f>IF(AL243="&gt;1000",IF(L244&gt;=3500,IF(A244&lt;&gt;"",A244,A243),"&gt;1000"),AL243)</f>
        <v/>
      </c>
    </row>
    <row r="245">
      <c r="A245" s="59">
        <f>IF(B245="","",COUNT($B$32:B245))</f>
        <v/>
      </c>
      <c r="B245" s="58">
        <f>IF(C245&lt;&gt;"G",SUM(B244,1),"")</f>
        <v/>
      </c>
      <c r="C245" s="24">
        <f>IF(O245="",IF(AH244&gt;=$E$22,"G",IF(RAND()&lt;$F$22,"W","L")),O245)</f>
        <v/>
      </c>
      <c r="D245" s="58">
        <f>IF(M245="",IF(G244&lt;5500,G244,5500),M245)</f>
        <v/>
      </c>
      <c r="E245" s="58">
        <f>_xlfn.IFS(C244="W",E244+1,C244="L",0,C244="G",E244)</f>
        <v/>
      </c>
      <c r="F245" s="59">
        <f>_xlfn.IFS(C245="W",_xlfn.IFS(E245=0,LOOKUP(D245,$D$2:$D$17,$F$2:$F$17),E245=1,LOOKUP(D245,$D$2:$D$17,$G$2:$G$17),E245=2,LOOKUP(D245,$D$2:$D$17,$H$2:$H$17),E245=3,LOOKUP(D245,$D$2:$D$17,$I$2:$I$17),E245&gt;=4,LOOKUP(D245,$D$2:$D$17,$J$2:$J$17)),C245="L",LOOKUP(D245,$D$2:$D$17,$E$2:$E$17),C245="G",IF(OR(B244&lt;3,B244=""),0,LOOKUP(D245,$D$2:$D$17,$K$2:$K$17)))</f>
        <v/>
      </c>
      <c r="G245" s="59">
        <f>_xlfn.IFS(F245+D245&lt;0,0,F245+D245&gt;5500,5500,TRUE,F245+D245)</f>
        <v/>
      </c>
      <c r="H245" s="40">
        <f>LOOKUP(G245,$D$2:$D$17,$A$2:$A$17)</f>
        <v/>
      </c>
      <c r="I245" s="58">
        <f>IF(C245="W",1+I244,I244)</f>
        <v/>
      </c>
      <c r="J245" s="58">
        <f>IF(C245="L",1+J244,J244)</f>
        <v/>
      </c>
      <c r="K245" s="25">
        <f>I245/(J245+I245)</f>
        <v/>
      </c>
      <c r="L245" s="44">
        <f>IF(F245&gt;0,F245+L244,L244)</f>
        <v/>
      </c>
      <c r="M245" s="23" t="n"/>
      <c r="N245" s="58">
        <f>IF(M245="","",M245-G244)</f>
        <v/>
      </c>
      <c r="O245" s="58" t="n"/>
      <c r="P245" s="27">
        <f>IF(AI245&gt;AI244,$G$22+(7*AI245),"")</f>
        <v/>
      </c>
      <c r="R245" s="58" t="n"/>
      <c r="S245" s="58" t="n"/>
      <c r="T245" s="58" t="n"/>
      <c r="U245" s="58" t="n"/>
      <c r="V245" s="58" t="n"/>
      <c r="W245" s="58" t="n"/>
      <c r="X245" s="57" t="n"/>
      <c r="Y245" s="49">
        <f>_xlfn.IFS(R245 = "","",V245&gt;0,T245/V245,TRUE,T245/1)</f>
        <v/>
      </c>
      <c r="Z245" s="49">
        <f>_xlfn.IFS(R245 = "","",V245&gt;0,(T245+U245)/V245,TRUE,(T245+U245)/1)</f>
        <v/>
      </c>
      <c r="AA245" s="58" t="n"/>
      <c r="AC245" s="35" t="n"/>
      <c r="AD245">
        <f>IF(G245&gt;=2100,0,IF(C245="G",1,0))</f>
        <v/>
      </c>
      <c r="AE245">
        <f>IF(G245&gt;=5500,0,IF(C245="G",1,0))</f>
        <v/>
      </c>
      <c r="AF245">
        <f>IF(G245&gt;=2100,1,0)</f>
        <v/>
      </c>
      <c r="AG245">
        <f>IF(G245&gt;=5500,1,0)</f>
        <v/>
      </c>
      <c r="AH245">
        <f>IF(C245="G",0,AH244+1)</f>
        <v/>
      </c>
      <c r="AI245">
        <f>IF(C245="G",AI244+1,AI244)</f>
        <v/>
      </c>
      <c r="AJ245">
        <f>IF(AJ244="&gt;1000",IF(AF245&gt;0,IF(A245&lt;&gt;"",A245,A244),"&gt;1000"),AJ244)</f>
        <v/>
      </c>
      <c r="AK245">
        <f>IF(AK244="&gt;1000",IF(AG245&gt;0,IF(A245&lt;&gt;"",A245,A244),"&gt;1000"),AK244)</f>
        <v/>
      </c>
      <c r="AL245">
        <f>IF(AL244="&gt;1000",IF(L245&gt;=3500,IF(A245&lt;&gt;"",A245,A244),"&gt;1000"),AL244)</f>
        <v/>
      </c>
    </row>
    <row r="246">
      <c r="A246" s="59">
        <f>IF(B246="","",COUNT($B$32:B246))</f>
        <v/>
      </c>
      <c r="B246" s="58">
        <f>IF(C246&lt;&gt;"G",SUM(B245,1),"")</f>
        <v/>
      </c>
      <c r="C246" s="24">
        <f>IF(O246="",IF(AH245&gt;=$E$22,"G",IF(RAND()&lt;$F$22,"W","L")),O246)</f>
        <v/>
      </c>
      <c r="D246" s="58">
        <f>IF(M246="",IF(G245&lt;5500,G245,5500),M246)</f>
        <v/>
      </c>
      <c r="E246" s="58">
        <f>_xlfn.IFS(C245="W",E245+1,C245="L",0,C245="G",E245)</f>
        <v/>
      </c>
      <c r="F246" s="59">
        <f>_xlfn.IFS(C246="W",_xlfn.IFS(E246=0,LOOKUP(D246,$D$2:$D$17,$F$2:$F$17),E246=1,LOOKUP(D246,$D$2:$D$17,$G$2:$G$17),E246=2,LOOKUP(D246,$D$2:$D$17,$H$2:$H$17),E246=3,LOOKUP(D246,$D$2:$D$17,$I$2:$I$17),E246&gt;=4,LOOKUP(D246,$D$2:$D$17,$J$2:$J$17)),C246="L",LOOKUP(D246,$D$2:$D$17,$E$2:$E$17),C246="G",IF(OR(B245&lt;3,B245=""),0,LOOKUP(D246,$D$2:$D$17,$K$2:$K$17)))</f>
        <v/>
      </c>
      <c r="G246" s="59">
        <f>_xlfn.IFS(F246+D246&lt;0,0,F246+D246&gt;5500,5500,TRUE,F246+D246)</f>
        <v/>
      </c>
      <c r="H246" s="40">
        <f>LOOKUP(G246,$D$2:$D$17,$A$2:$A$17)</f>
        <v/>
      </c>
      <c r="I246" s="58">
        <f>IF(C246="W",1+I245,I245)</f>
        <v/>
      </c>
      <c r="J246" s="58">
        <f>IF(C246="L",1+J245,J245)</f>
        <v/>
      </c>
      <c r="K246" s="25">
        <f>I246/(J246+I246)</f>
        <v/>
      </c>
      <c r="L246" s="44">
        <f>IF(F246&gt;0,F246+L245,L245)</f>
        <v/>
      </c>
      <c r="M246" s="23" t="n"/>
      <c r="N246" s="58">
        <f>IF(M246="","",M246-G245)</f>
        <v/>
      </c>
      <c r="O246" s="58" t="n"/>
      <c r="P246" s="27">
        <f>IF(AI246&gt;AI245,$G$22+(7*AI246),"")</f>
        <v/>
      </c>
      <c r="R246" s="58" t="n"/>
      <c r="S246" s="58" t="n"/>
      <c r="T246" s="58" t="n"/>
      <c r="U246" s="58" t="n"/>
      <c r="V246" s="58" t="n"/>
      <c r="W246" s="58" t="n"/>
      <c r="X246" s="57" t="n"/>
      <c r="Y246" s="49">
        <f>_xlfn.IFS(R246 = "","",V246&gt;0,T246/V246,TRUE,T246/1)</f>
        <v/>
      </c>
      <c r="Z246" s="49">
        <f>_xlfn.IFS(R246 = "","",V246&gt;0,(T246+U246)/V246,TRUE,(T246+U246)/1)</f>
        <v/>
      </c>
      <c r="AA246" s="58" t="n"/>
      <c r="AC246" s="35" t="n"/>
      <c r="AD246">
        <f>IF(G246&gt;=2100,0,IF(C246="G",1,0))</f>
        <v/>
      </c>
      <c r="AE246">
        <f>IF(G246&gt;=5500,0,IF(C246="G",1,0))</f>
        <v/>
      </c>
      <c r="AF246">
        <f>IF(G246&gt;=2100,1,0)</f>
        <v/>
      </c>
      <c r="AG246">
        <f>IF(G246&gt;=5500,1,0)</f>
        <v/>
      </c>
      <c r="AH246">
        <f>IF(C246="G",0,AH245+1)</f>
        <v/>
      </c>
      <c r="AI246">
        <f>IF(C246="G",AI245+1,AI245)</f>
        <v/>
      </c>
      <c r="AJ246">
        <f>IF(AJ245="&gt;1000",IF(AF246&gt;0,IF(A246&lt;&gt;"",A246,A245),"&gt;1000"),AJ245)</f>
        <v/>
      </c>
      <c r="AK246">
        <f>IF(AK245="&gt;1000",IF(AG246&gt;0,IF(A246&lt;&gt;"",A246,A245),"&gt;1000"),AK245)</f>
        <v/>
      </c>
      <c r="AL246">
        <f>IF(AL245="&gt;1000",IF(L246&gt;=3500,IF(A246&lt;&gt;"",A246,A245),"&gt;1000"),AL245)</f>
        <v/>
      </c>
    </row>
    <row r="247">
      <c r="A247" s="59">
        <f>IF(B247="","",COUNT($B$32:B247))</f>
        <v/>
      </c>
      <c r="B247" s="58">
        <f>IF(C247&lt;&gt;"G",SUM(B246,1),"")</f>
        <v/>
      </c>
      <c r="C247" s="24">
        <f>IF(O247="",IF(AH246&gt;=$E$22,"G",IF(RAND()&lt;$F$22,"W","L")),O247)</f>
        <v/>
      </c>
      <c r="D247" s="58">
        <f>IF(M247="",IF(G246&lt;5500,G246,5500),M247)</f>
        <v/>
      </c>
      <c r="E247" s="58">
        <f>_xlfn.IFS(C246="W",E246+1,C246="L",0,C246="G",E246)</f>
        <v/>
      </c>
      <c r="F247" s="59">
        <f>_xlfn.IFS(C247="W",_xlfn.IFS(E247=0,LOOKUP(D247,$D$2:$D$17,$F$2:$F$17),E247=1,LOOKUP(D247,$D$2:$D$17,$G$2:$G$17),E247=2,LOOKUP(D247,$D$2:$D$17,$H$2:$H$17),E247=3,LOOKUP(D247,$D$2:$D$17,$I$2:$I$17),E247&gt;=4,LOOKUP(D247,$D$2:$D$17,$J$2:$J$17)),C247="L",LOOKUP(D247,$D$2:$D$17,$E$2:$E$17),C247="G",IF(OR(B246&lt;3,B246=""),0,LOOKUP(D247,$D$2:$D$17,$K$2:$K$17)))</f>
        <v/>
      </c>
      <c r="G247" s="59">
        <f>_xlfn.IFS(F247+D247&lt;0,0,F247+D247&gt;5500,5500,TRUE,F247+D247)</f>
        <v/>
      </c>
      <c r="H247" s="40">
        <f>LOOKUP(G247,$D$2:$D$17,$A$2:$A$17)</f>
        <v/>
      </c>
      <c r="I247" s="58">
        <f>IF(C247="W",1+I246,I246)</f>
        <v/>
      </c>
      <c r="J247" s="58">
        <f>IF(C247="L",1+J246,J246)</f>
        <v/>
      </c>
      <c r="K247" s="25">
        <f>I247/(J247+I247)</f>
        <v/>
      </c>
      <c r="L247" s="44">
        <f>IF(F247&gt;0,F247+L246,L246)</f>
        <v/>
      </c>
      <c r="M247" s="23" t="n"/>
      <c r="N247" s="58">
        <f>IF(M247="","",M247-G246)</f>
        <v/>
      </c>
      <c r="O247" s="58" t="n"/>
      <c r="P247" s="27">
        <f>IF(AI247&gt;AI246,$G$22+(7*AI247),"")</f>
        <v/>
      </c>
      <c r="R247" s="58" t="n"/>
      <c r="S247" s="58" t="n"/>
      <c r="T247" s="58" t="n"/>
      <c r="U247" s="58" t="n"/>
      <c r="V247" s="58" t="n"/>
      <c r="W247" s="58" t="n"/>
      <c r="X247" s="57" t="n"/>
      <c r="Y247" s="49">
        <f>_xlfn.IFS(R247 = "","",V247&gt;0,T247/V247,TRUE,T247/1)</f>
        <v/>
      </c>
      <c r="Z247" s="49">
        <f>_xlfn.IFS(R247 = "","",V247&gt;0,(T247+U247)/V247,TRUE,(T247+U247)/1)</f>
        <v/>
      </c>
      <c r="AA247" s="58" t="n"/>
      <c r="AC247" s="35" t="n"/>
      <c r="AD247">
        <f>IF(G247&gt;=2100,0,IF(C247="G",1,0))</f>
        <v/>
      </c>
      <c r="AE247">
        <f>IF(G247&gt;=5500,0,IF(C247="G",1,0))</f>
        <v/>
      </c>
      <c r="AF247">
        <f>IF(G247&gt;=2100,1,0)</f>
        <v/>
      </c>
      <c r="AG247">
        <f>IF(G247&gt;=5500,1,0)</f>
        <v/>
      </c>
      <c r="AH247">
        <f>IF(C247="G",0,AH246+1)</f>
        <v/>
      </c>
      <c r="AI247">
        <f>IF(C247="G",AI246+1,AI246)</f>
        <v/>
      </c>
      <c r="AJ247">
        <f>IF(AJ246="&gt;1000",IF(AF247&gt;0,IF(A247&lt;&gt;"",A247,A246),"&gt;1000"),AJ246)</f>
        <v/>
      </c>
      <c r="AK247">
        <f>IF(AK246="&gt;1000",IF(AG247&gt;0,IF(A247&lt;&gt;"",A247,A246),"&gt;1000"),AK246)</f>
        <v/>
      </c>
      <c r="AL247">
        <f>IF(AL246="&gt;1000",IF(L247&gt;=3500,IF(A247&lt;&gt;"",A247,A246),"&gt;1000"),AL246)</f>
        <v/>
      </c>
    </row>
    <row r="248">
      <c r="A248" s="59">
        <f>IF(B248="","",COUNT($B$32:B248))</f>
        <v/>
      </c>
      <c r="B248" s="58">
        <f>IF(C248&lt;&gt;"G",SUM(B247,1),"")</f>
        <v/>
      </c>
      <c r="C248" s="24">
        <f>IF(O248="",IF(AH247&gt;=$E$22,"G",IF(RAND()&lt;$F$22,"W","L")),O248)</f>
        <v/>
      </c>
      <c r="D248" s="58">
        <f>IF(M248="",IF(G247&lt;5500,G247,5500),M248)</f>
        <v/>
      </c>
      <c r="E248" s="58">
        <f>_xlfn.IFS(C247="W",E247+1,C247="L",0,C247="G",E247)</f>
        <v/>
      </c>
      <c r="F248" s="59">
        <f>_xlfn.IFS(C248="W",_xlfn.IFS(E248=0,LOOKUP(D248,$D$2:$D$17,$F$2:$F$17),E248=1,LOOKUP(D248,$D$2:$D$17,$G$2:$G$17),E248=2,LOOKUP(D248,$D$2:$D$17,$H$2:$H$17),E248=3,LOOKUP(D248,$D$2:$D$17,$I$2:$I$17),E248&gt;=4,LOOKUP(D248,$D$2:$D$17,$J$2:$J$17)),C248="L",LOOKUP(D248,$D$2:$D$17,$E$2:$E$17),C248="G",IF(OR(B247&lt;3,B247=""),0,LOOKUP(D248,$D$2:$D$17,$K$2:$K$17)))</f>
        <v/>
      </c>
      <c r="G248" s="59">
        <f>_xlfn.IFS(F248+D248&lt;0,0,F248+D248&gt;5500,5500,TRUE,F248+D248)</f>
        <v/>
      </c>
      <c r="H248" s="40">
        <f>LOOKUP(G248,$D$2:$D$17,$A$2:$A$17)</f>
        <v/>
      </c>
      <c r="I248" s="58">
        <f>IF(C248="W",1+I247,I247)</f>
        <v/>
      </c>
      <c r="J248" s="58">
        <f>IF(C248="L",1+J247,J247)</f>
        <v/>
      </c>
      <c r="K248" s="25">
        <f>I248/(J248+I248)</f>
        <v/>
      </c>
      <c r="L248" s="44">
        <f>IF(F248&gt;0,F248+L247,L247)</f>
        <v/>
      </c>
      <c r="M248" s="23" t="n"/>
      <c r="N248" s="58">
        <f>IF(M248="","",M248-G247)</f>
        <v/>
      </c>
      <c r="O248" s="58" t="n"/>
      <c r="P248" s="27">
        <f>IF(AI248&gt;AI247,$G$22+(7*AI248),"")</f>
        <v/>
      </c>
      <c r="R248" s="58" t="n"/>
      <c r="S248" s="58" t="n"/>
      <c r="T248" s="58" t="n"/>
      <c r="U248" s="58" t="n"/>
      <c r="V248" s="58" t="n"/>
      <c r="W248" s="58" t="n"/>
      <c r="X248" s="57" t="n"/>
      <c r="Y248" s="49">
        <f>_xlfn.IFS(R248 = "","",V248&gt;0,T248/V248,TRUE,T248/1)</f>
        <v/>
      </c>
      <c r="Z248" s="49">
        <f>_xlfn.IFS(R248 = "","",V248&gt;0,(T248+U248)/V248,TRUE,(T248+U248)/1)</f>
        <v/>
      </c>
      <c r="AA248" s="58" t="n"/>
      <c r="AC248" s="35" t="n"/>
      <c r="AD248">
        <f>IF(G248&gt;=2100,0,IF(C248="G",1,0))</f>
        <v/>
      </c>
      <c r="AE248">
        <f>IF(G248&gt;=5500,0,IF(C248="G",1,0))</f>
        <v/>
      </c>
      <c r="AF248">
        <f>IF(G248&gt;=2100,1,0)</f>
        <v/>
      </c>
      <c r="AG248">
        <f>IF(G248&gt;=5500,1,0)</f>
        <v/>
      </c>
      <c r="AH248">
        <f>IF(C248="G",0,AH247+1)</f>
        <v/>
      </c>
      <c r="AI248">
        <f>IF(C248="G",AI247+1,AI247)</f>
        <v/>
      </c>
      <c r="AJ248">
        <f>IF(AJ247="&gt;1000",IF(AF248&gt;0,IF(A248&lt;&gt;"",A248,A247),"&gt;1000"),AJ247)</f>
        <v/>
      </c>
      <c r="AK248">
        <f>IF(AK247="&gt;1000",IF(AG248&gt;0,IF(A248&lt;&gt;"",A248,A247),"&gt;1000"),AK247)</f>
        <v/>
      </c>
      <c r="AL248">
        <f>IF(AL247="&gt;1000",IF(L248&gt;=3500,IF(A248&lt;&gt;"",A248,A247),"&gt;1000"),AL247)</f>
        <v/>
      </c>
    </row>
    <row r="249">
      <c r="A249" s="59">
        <f>IF(B249="","",COUNT($B$32:B249))</f>
        <v/>
      </c>
      <c r="B249" s="58">
        <f>IF(C249&lt;&gt;"G",SUM(B248,1),"")</f>
        <v/>
      </c>
      <c r="C249" s="24">
        <f>IF(O249="",IF(AH248&gt;=$E$22,"G",IF(RAND()&lt;$F$22,"W","L")),O249)</f>
        <v/>
      </c>
      <c r="D249" s="58">
        <f>IF(M249="",IF(G248&lt;5500,G248,5500),M249)</f>
        <v/>
      </c>
      <c r="E249" s="58">
        <f>_xlfn.IFS(C248="W",E248+1,C248="L",0,C248="G",E248)</f>
        <v/>
      </c>
      <c r="F249" s="59">
        <f>_xlfn.IFS(C249="W",_xlfn.IFS(E249=0,LOOKUP(D249,$D$2:$D$17,$F$2:$F$17),E249=1,LOOKUP(D249,$D$2:$D$17,$G$2:$G$17),E249=2,LOOKUP(D249,$D$2:$D$17,$H$2:$H$17),E249=3,LOOKUP(D249,$D$2:$D$17,$I$2:$I$17),E249&gt;=4,LOOKUP(D249,$D$2:$D$17,$J$2:$J$17)),C249="L",LOOKUP(D249,$D$2:$D$17,$E$2:$E$17),C249="G",IF(OR(B248&lt;3,B248=""),0,LOOKUP(D249,$D$2:$D$17,$K$2:$K$17)))</f>
        <v/>
      </c>
      <c r="G249" s="59">
        <f>_xlfn.IFS(F249+D249&lt;0,0,F249+D249&gt;5500,5500,TRUE,F249+D249)</f>
        <v/>
      </c>
      <c r="H249" s="40">
        <f>LOOKUP(G249,$D$2:$D$17,$A$2:$A$17)</f>
        <v/>
      </c>
      <c r="I249" s="58">
        <f>IF(C249="W",1+I248,I248)</f>
        <v/>
      </c>
      <c r="J249" s="58">
        <f>IF(C249="L",1+J248,J248)</f>
        <v/>
      </c>
      <c r="K249" s="25">
        <f>I249/(J249+I249)</f>
        <v/>
      </c>
      <c r="L249" s="44">
        <f>IF(F249&gt;0,F249+L248,L248)</f>
        <v/>
      </c>
      <c r="M249" s="23" t="n"/>
      <c r="N249" s="58">
        <f>IF(M249="","",M249-G248)</f>
        <v/>
      </c>
      <c r="O249" s="58" t="n"/>
      <c r="P249" s="27">
        <f>IF(AI249&gt;AI248,$G$22+(7*AI249),"")</f>
        <v/>
      </c>
      <c r="R249" s="58" t="n"/>
      <c r="S249" s="58" t="n"/>
      <c r="T249" s="58" t="n"/>
      <c r="U249" s="58" t="n"/>
      <c r="V249" s="58" t="n"/>
      <c r="W249" s="58" t="n"/>
      <c r="X249" s="57" t="n"/>
      <c r="Y249" s="49">
        <f>_xlfn.IFS(R249 = "","",V249&gt;0,T249/V249,TRUE,T249/1)</f>
        <v/>
      </c>
      <c r="Z249" s="49">
        <f>_xlfn.IFS(R249 = "","",V249&gt;0,(T249+U249)/V249,TRUE,(T249+U249)/1)</f>
        <v/>
      </c>
      <c r="AA249" s="58" t="n"/>
      <c r="AC249" s="35" t="n"/>
      <c r="AD249">
        <f>IF(G249&gt;=2100,0,IF(C249="G",1,0))</f>
        <v/>
      </c>
      <c r="AE249">
        <f>IF(G249&gt;=5500,0,IF(C249="G",1,0))</f>
        <v/>
      </c>
      <c r="AF249">
        <f>IF(G249&gt;=2100,1,0)</f>
        <v/>
      </c>
      <c r="AG249">
        <f>IF(G249&gt;=5500,1,0)</f>
        <v/>
      </c>
      <c r="AH249">
        <f>IF(C249="G",0,AH248+1)</f>
        <v/>
      </c>
      <c r="AI249">
        <f>IF(C249="G",AI248+1,AI248)</f>
        <v/>
      </c>
      <c r="AJ249">
        <f>IF(AJ248="&gt;1000",IF(AF249&gt;0,IF(A249&lt;&gt;"",A249,A248),"&gt;1000"),AJ248)</f>
        <v/>
      </c>
      <c r="AK249">
        <f>IF(AK248="&gt;1000",IF(AG249&gt;0,IF(A249&lt;&gt;"",A249,A248),"&gt;1000"),AK248)</f>
        <v/>
      </c>
      <c r="AL249">
        <f>IF(AL248="&gt;1000",IF(L249&gt;=3500,IF(A249&lt;&gt;"",A249,A248),"&gt;1000"),AL248)</f>
        <v/>
      </c>
    </row>
    <row r="250">
      <c r="A250" s="59">
        <f>IF(B250="","",COUNT($B$32:B250))</f>
        <v/>
      </c>
      <c r="B250" s="58">
        <f>IF(C250&lt;&gt;"G",SUM(B249,1),"")</f>
        <v/>
      </c>
      <c r="C250" s="24">
        <f>IF(O250="",IF(AH249&gt;=$E$22,"G",IF(RAND()&lt;$F$22,"W","L")),O250)</f>
        <v/>
      </c>
      <c r="D250" s="58">
        <f>IF(M250="",IF(G249&lt;5500,G249,5500),M250)</f>
        <v/>
      </c>
      <c r="E250" s="58">
        <f>_xlfn.IFS(C249="W",E249+1,C249="L",0,C249="G",E249)</f>
        <v/>
      </c>
      <c r="F250" s="59">
        <f>_xlfn.IFS(C250="W",_xlfn.IFS(E250=0,LOOKUP(D250,$D$2:$D$17,$F$2:$F$17),E250=1,LOOKUP(D250,$D$2:$D$17,$G$2:$G$17),E250=2,LOOKUP(D250,$D$2:$D$17,$H$2:$H$17),E250=3,LOOKUP(D250,$D$2:$D$17,$I$2:$I$17),E250&gt;=4,LOOKUP(D250,$D$2:$D$17,$J$2:$J$17)),C250="L",LOOKUP(D250,$D$2:$D$17,$E$2:$E$17),C250="G",IF(OR(B249&lt;3,B249=""),0,LOOKUP(D250,$D$2:$D$17,$K$2:$K$17)))</f>
        <v/>
      </c>
      <c r="G250" s="59">
        <f>_xlfn.IFS(F250+D250&lt;0,0,F250+D250&gt;5500,5500,TRUE,F250+D250)</f>
        <v/>
      </c>
      <c r="H250" s="40">
        <f>LOOKUP(G250,$D$2:$D$17,$A$2:$A$17)</f>
        <v/>
      </c>
      <c r="I250" s="58">
        <f>IF(C250="W",1+I249,I249)</f>
        <v/>
      </c>
      <c r="J250" s="58">
        <f>IF(C250="L",1+J249,J249)</f>
        <v/>
      </c>
      <c r="K250" s="25">
        <f>I250/(J250+I250)</f>
        <v/>
      </c>
      <c r="L250" s="44">
        <f>IF(F250&gt;0,F250+L249,L249)</f>
        <v/>
      </c>
      <c r="M250" s="23" t="n"/>
      <c r="N250" s="58">
        <f>IF(M250="","",M250-G249)</f>
        <v/>
      </c>
      <c r="O250" s="58" t="n"/>
      <c r="P250" s="27">
        <f>IF(AI250&gt;AI249,$G$22+(7*AI250),"")</f>
        <v/>
      </c>
      <c r="R250" s="58" t="n"/>
      <c r="S250" s="58" t="n"/>
      <c r="T250" s="58" t="n"/>
      <c r="U250" s="58" t="n"/>
      <c r="V250" s="58" t="n"/>
      <c r="W250" s="58" t="n"/>
      <c r="X250" s="57" t="n"/>
      <c r="Y250" s="49">
        <f>_xlfn.IFS(R250 = "","",V250&gt;0,T250/V250,TRUE,T250/1)</f>
        <v/>
      </c>
      <c r="Z250" s="49">
        <f>_xlfn.IFS(R250 = "","",V250&gt;0,(T250+U250)/V250,TRUE,(T250+U250)/1)</f>
        <v/>
      </c>
      <c r="AA250" s="58" t="n"/>
      <c r="AC250" s="35" t="n"/>
      <c r="AD250">
        <f>IF(G250&gt;=2100,0,IF(C250="G",1,0))</f>
        <v/>
      </c>
      <c r="AE250">
        <f>IF(G250&gt;=5500,0,IF(C250="G",1,0))</f>
        <v/>
      </c>
      <c r="AF250">
        <f>IF(G250&gt;=2100,1,0)</f>
        <v/>
      </c>
      <c r="AG250">
        <f>IF(G250&gt;=5500,1,0)</f>
        <v/>
      </c>
      <c r="AH250">
        <f>IF(C250="G",0,AH249+1)</f>
        <v/>
      </c>
      <c r="AI250">
        <f>IF(C250="G",AI249+1,AI249)</f>
        <v/>
      </c>
      <c r="AJ250">
        <f>IF(AJ249="&gt;1000",IF(AF250&gt;0,IF(A250&lt;&gt;"",A250,A249),"&gt;1000"),AJ249)</f>
        <v/>
      </c>
      <c r="AK250">
        <f>IF(AK249="&gt;1000",IF(AG250&gt;0,IF(A250&lt;&gt;"",A250,A249),"&gt;1000"),AK249)</f>
        <v/>
      </c>
      <c r="AL250">
        <f>IF(AL249="&gt;1000",IF(L250&gt;=3500,IF(A250&lt;&gt;"",A250,A249),"&gt;1000"),AL249)</f>
        <v/>
      </c>
    </row>
    <row r="251">
      <c r="A251" s="59">
        <f>IF(B251="","",COUNT($B$32:B251))</f>
        <v/>
      </c>
      <c r="B251" s="58">
        <f>IF(C251&lt;&gt;"G",SUM(B250,1),"")</f>
        <v/>
      </c>
      <c r="C251" s="24">
        <f>IF(O251="",IF(AH250&gt;=$E$22,"G",IF(RAND()&lt;$F$22,"W","L")),O251)</f>
        <v/>
      </c>
      <c r="D251" s="58">
        <f>IF(M251="",IF(G250&lt;5500,G250,5500),M251)</f>
        <v/>
      </c>
      <c r="E251" s="58">
        <f>_xlfn.IFS(C250="W",E250+1,C250="L",0,C250="G",E250)</f>
        <v/>
      </c>
      <c r="F251" s="59">
        <f>_xlfn.IFS(C251="W",_xlfn.IFS(E251=0,LOOKUP(D251,$D$2:$D$17,$F$2:$F$17),E251=1,LOOKUP(D251,$D$2:$D$17,$G$2:$G$17),E251=2,LOOKUP(D251,$D$2:$D$17,$H$2:$H$17),E251=3,LOOKUP(D251,$D$2:$D$17,$I$2:$I$17),E251&gt;=4,LOOKUP(D251,$D$2:$D$17,$J$2:$J$17)),C251="L",LOOKUP(D251,$D$2:$D$17,$E$2:$E$17),C251="G",IF(OR(B250&lt;3,B250=""),0,LOOKUP(D251,$D$2:$D$17,$K$2:$K$17)))</f>
        <v/>
      </c>
      <c r="G251" s="59">
        <f>_xlfn.IFS(F251+D251&lt;0,0,F251+D251&gt;5500,5500,TRUE,F251+D251)</f>
        <v/>
      </c>
      <c r="H251" s="40">
        <f>LOOKUP(G251,$D$2:$D$17,$A$2:$A$17)</f>
        <v/>
      </c>
      <c r="I251" s="58">
        <f>IF(C251="W",1+I250,I250)</f>
        <v/>
      </c>
      <c r="J251" s="58">
        <f>IF(C251="L",1+J250,J250)</f>
        <v/>
      </c>
      <c r="K251" s="25">
        <f>I251/(J251+I251)</f>
        <v/>
      </c>
      <c r="L251" s="44">
        <f>IF(F251&gt;0,F251+L250,L250)</f>
        <v/>
      </c>
      <c r="M251" s="23" t="n"/>
      <c r="N251" s="58">
        <f>IF(M251="","",M251-G250)</f>
        <v/>
      </c>
      <c r="O251" s="58" t="n"/>
      <c r="P251" s="27">
        <f>IF(AI251&gt;AI250,$G$22+(7*AI251),"")</f>
        <v/>
      </c>
      <c r="R251" s="58" t="n"/>
      <c r="S251" s="58" t="n"/>
      <c r="T251" s="58" t="n"/>
      <c r="U251" s="58" t="n"/>
      <c r="V251" s="58" t="n"/>
      <c r="W251" s="58" t="n"/>
      <c r="X251" s="57" t="n"/>
      <c r="Y251" s="49">
        <f>_xlfn.IFS(R251 = "","",V251&gt;0,T251/V251,TRUE,T251/1)</f>
        <v/>
      </c>
      <c r="Z251" s="49">
        <f>_xlfn.IFS(R251 = "","",V251&gt;0,(T251+U251)/V251,TRUE,(T251+U251)/1)</f>
        <v/>
      </c>
      <c r="AA251" s="58" t="n"/>
      <c r="AC251" s="35" t="n"/>
      <c r="AD251">
        <f>IF(G251&gt;=2100,0,IF(C251="G",1,0))</f>
        <v/>
      </c>
      <c r="AE251">
        <f>IF(G251&gt;=5500,0,IF(C251="G",1,0))</f>
        <v/>
      </c>
      <c r="AF251">
        <f>IF(G251&gt;=2100,1,0)</f>
        <v/>
      </c>
      <c r="AG251">
        <f>IF(G251&gt;=5500,1,0)</f>
        <v/>
      </c>
      <c r="AH251">
        <f>IF(C251="G",0,AH250+1)</f>
        <v/>
      </c>
      <c r="AI251">
        <f>IF(C251="G",AI250+1,AI250)</f>
        <v/>
      </c>
      <c r="AJ251">
        <f>IF(AJ250="&gt;1000",IF(AF251&gt;0,IF(A251&lt;&gt;"",A251,A250),"&gt;1000"),AJ250)</f>
        <v/>
      </c>
      <c r="AK251">
        <f>IF(AK250="&gt;1000",IF(AG251&gt;0,IF(A251&lt;&gt;"",A251,A250),"&gt;1000"),AK250)</f>
        <v/>
      </c>
      <c r="AL251">
        <f>IF(AL250="&gt;1000",IF(L251&gt;=3500,IF(A251&lt;&gt;"",A251,A250),"&gt;1000"),AL250)</f>
        <v/>
      </c>
    </row>
    <row r="252">
      <c r="A252" s="59">
        <f>IF(B252="","",COUNT($B$32:B252))</f>
        <v/>
      </c>
      <c r="B252" s="58">
        <f>IF(C252&lt;&gt;"G",SUM(B251,1),"")</f>
        <v/>
      </c>
      <c r="C252" s="24">
        <f>IF(O252="",IF(AH251&gt;=$E$22,"G",IF(RAND()&lt;$F$22,"W","L")),O252)</f>
        <v/>
      </c>
      <c r="D252" s="58">
        <f>IF(M252="",IF(G251&lt;5500,G251,5500),M252)</f>
        <v/>
      </c>
      <c r="E252" s="58">
        <f>_xlfn.IFS(C251="W",E251+1,C251="L",0,C251="G",E251)</f>
        <v/>
      </c>
      <c r="F252" s="59">
        <f>_xlfn.IFS(C252="W",_xlfn.IFS(E252=0,LOOKUP(D252,$D$2:$D$17,$F$2:$F$17),E252=1,LOOKUP(D252,$D$2:$D$17,$G$2:$G$17),E252=2,LOOKUP(D252,$D$2:$D$17,$H$2:$H$17),E252=3,LOOKUP(D252,$D$2:$D$17,$I$2:$I$17),E252&gt;=4,LOOKUP(D252,$D$2:$D$17,$J$2:$J$17)),C252="L",LOOKUP(D252,$D$2:$D$17,$E$2:$E$17),C252="G",IF(OR(B251&lt;3,B251=""),0,LOOKUP(D252,$D$2:$D$17,$K$2:$K$17)))</f>
        <v/>
      </c>
      <c r="G252" s="59">
        <f>_xlfn.IFS(F252+D252&lt;0,0,F252+D252&gt;5500,5500,TRUE,F252+D252)</f>
        <v/>
      </c>
      <c r="H252" s="40">
        <f>LOOKUP(G252,$D$2:$D$17,$A$2:$A$17)</f>
        <v/>
      </c>
      <c r="I252" s="58">
        <f>IF(C252="W",1+I251,I251)</f>
        <v/>
      </c>
      <c r="J252" s="58">
        <f>IF(C252="L",1+J251,J251)</f>
        <v/>
      </c>
      <c r="K252" s="25">
        <f>I252/(J252+I252)</f>
        <v/>
      </c>
      <c r="L252" s="44">
        <f>IF(F252&gt;0,F252+L251,L251)</f>
        <v/>
      </c>
      <c r="M252" s="23" t="n"/>
      <c r="N252" s="58">
        <f>IF(M252="","",M252-G251)</f>
        <v/>
      </c>
      <c r="O252" s="58" t="n"/>
      <c r="P252" s="27">
        <f>IF(AI252&gt;AI251,$G$22+(7*AI252),"")</f>
        <v/>
      </c>
      <c r="R252" s="58" t="n"/>
      <c r="S252" s="58" t="n"/>
      <c r="T252" s="58" t="n"/>
      <c r="U252" s="58" t="n"/>
      <c r="V252" s="58" t="n"/>
      <c r="W252" s="58" t="n"/>
      <c r="X252" s="57" t="n"/>
      <c r="Y252" s="49">
        <f>_xlfn.IFS(R252 = "","",V252&gt;0,T252/V252,TRUE,T252/1)</f>
        <v/>
      </c>
      <c r="Z252" s="49">
        <f>_xlfn.IFS(R252 = "","",V252&gt;0,(T252+U252)/V252,TRUE,(T252+U252)/1)</f>
        <v/>
      </c>
      <c r="AA252" s="58" t="n"/>
      <c r="AC252" s="35" t="n"/>
      <c r="AD252">
        <f>IF(G252&gt;=2100,0,IF(C252="G",1,0))</f>
        <v/>
      </c>
      <c r="AE252">
        <f>IF(G252&gt;=5500,0,IF(C252="G",1,0))</f>
        <v/>
      </c>
      <c r="AF252">
        <f>IF(G252&gt;=2100,1,0)</f>
        <v/>
      </c>
      <c r="AG252">
        <f>IF(G252&gt;=5500,1,0)</f>
        <v/>
      </c>
      <c r="AH252">
        <f>IF(C252="G",0,AH251+1)</f>
        <v/>
      </c>
      <c r="AI252">
        <f>IF(C252="G",AI251+1,AI251)</f>
        <v/>
      </c>
      <c r="AJ252">
        <f>IF(AJ251="&gt;1000",IF(AF252&gt;0,IF(A252&lt;&gt;"",A252,A251),"&gt;1000"),AJ251)</f>
        <v/>
      </c>
      <c r="AK252">
        <f>IF(AK251="&gt;1000",IF(AG252&gt;0,IF(A252&lt;&gt;"",A252,A251),"&gt;1000"),AK251)</f>
        <v/>
      </c>
      <c r="AL252">
        <f>IF(AL251="&gt;1000",IF(L252&gt;=3500,IF(A252&lt;&gt;"",A252,A251),"&gt;1000"),AL251)</f>
        <v/>
      </c>
    </row>
    <row r="253">
      <c r="A253" s="59">
        <f>IF(B253="","",COUNT($B$32:B253))</f>
        <v/>
      </c>
      <c r="B253" s="58">
        <f>IF(C253&lt;&gt;"G",SUM(B252,1),"")</f>
        <v/>
      </c>
      <c r="C253" s="24">
        <f>IF(O253="",IF(AH252&gt;=$E$22,"G",IF(RAND()&lt;$F$22,"W","L")),O253)</f>
        <v/>
      </c>
      <c r="D253" s="58">
        <f>IF(M253="",IF(G252&lt;5500,G252,5500),M253)</f>
        <v/>
      </c>
      <c r="E253" s="58">
        <f>_xlfn.IFS(C252="W",E252+1,C252="L",0,C252="G",E252)</f>
        <v/>
      </c>
      <c r="F253" s="59">
        <f>_xlfn.IFS(C253="W",_xlfn.IFS(E253=0,LOOKUP(D253,$D$2:$D$17,$F$2:$F$17),E253=1,LOOKUP(D253,$D$2:$D$17,$G$2:$G$17),E253=2,LOOKUP(D253,$D$2:$D$17,$H$2:$H$17),E253=3,LOOKUP(D253,$D$2:$D$17,$I$2:$I$17),E253&gt;=4,LOOKUP(D253,$D$2:$D$17,$J$2:$J$17)),C253="L",LOOKUP(D253,$D$2:$D$17,$E$2:$E$17),C253="G",IF(OR(B252&lt;3,B252=""),0,LOOKUP(D253,$D$2:$D$17,$K$2:$K$17)))</f>
        <v/>
      </c>
      <c r="G253" s="59">
        <f>_xlfn.IFS(F253+D253&lt;0,0,F253+D253&gt;5500,5500,TRUE,F253+D253)</f>
        <v/>
      </c>
      <c r="H253" s="40">
        <f>LOOKUP(G253,$D$2:$D$17,$A$2:$A$17)</f>
        <v/>
      </c>
      <c r="I253" s="58">
        <f>IF(C253="W",1+I252,I252)</f>
        <v/>
      </c>
      <c r="J253" s="58">
        <f>IF(C253="L",1+J252,J252)</f>
        <v/>
      </c>
      <c r="K253" s="25">
        <f>I253/(J253+I253)</f>
        <v/>
      </c>
      <c r="L253" s="44">
        <f>IF(F253&gt;0,F253+L252,L252)</f>
        <v/>
      </c>
      <c r="M253" s="23" t="n"/>
      <c r="N253" s="58">
        <f>IF(M253="","",M253-G252)</f>
        <v/>
      </c>
      <c r="O253" s="58" t="n"/>
      <c r="P253" s="27">
        <f>IF(AI253&gt;AI252,$G$22+(7*AI253),"")</f>
        <v/>
      </c>
      <c r="R253" s="58" t="n"/>
      <c r="S253" s="58" t="n"/>
      <c r="T253" s="58" t="n"/>
      <c r="U253" s="58" t="n"/>
      <c r="V253" s="58" t="n"/>
      <c r="W253" s="58" t="n"/>
      <c r="X253" s="57" t="n"/>
      <c r="Y253" s="49">
        <f>_xlfn.IFS(R253 = "","",V253&gt;0,T253/V253,TRUE,T253/1)</f>
        <v/>
      </c>
      <c r="Z253" s="49">
        <f>_xlfn.IFS(R253 = "","",V253&gt;0,(T253+U253)/V253,TRUE,(T253+U253)/1)</f>
        <v/>
      </c>
      <c r="AA253" s="58" t="n"/>
      <c r="AC253" s="35" t="n"/>
      <c r="AD253">
        <f>IF(G253&gt;=2100,0,IF(C253="G",1,0))</f>
        <v/>
      </c>
      <c r="AE253">
        <f>IF(G253&gt;=5500,0,IF(C253="G",1,0))</f>
        <v/>
      </c>
      <c r="AF253">
        <f>IF(G253&gt;=2100,1,0)</f>
        <v/>
      </c>
      <c r="AG253">
        <f>IF(G253&gt;=5500,1,0)</f>
        <v/>
      </c>
      <c r="AH253">
        <f>IF(C253="G",0,AH252+1)</f>
        <v/>
      </c>
      <c r="AI253">
        <f>IF(C253="G",AI252+1,AI252)</f>
        <v/>
      </c>
      <c r="AJ253">
        <f>IF(AJ252="&gt;1000",IF(AF253&gt;0,IF(A253&lt;&gt;"",A253,A252),"&gt;1000"),AJ252)</f>
        <v/>
      </c>
      <c r="AK253">
        <f>IF(AK252="&gt;1000",IF(AG253&gt;0,IF(A253&lt;&gt;"",A253,A252),"&gt;1000"),AK252)</f>
        <v/>
      </c>
      <c r="AL253">
        <f>IF(AL252="&gt;1000",IF(L253&gt;=3500,IF(A253&lt;&gt;"",A253,A252),"&gt;1000"),AL252)</f>
        <v/>
      </c>
    </row>
    <row r="254">
      <c r="A254" s="59">
        <f>IF(B254="","",COUNT($B$32:B254))</f>
        <v/>
      </c>
      <c r="B254" s="58">
        <f>IF(C254&lt;&gt;"G",SUM(B253,1),"")</f>
        <v/>
      </c>
      <c r="C254" s="24">
        <f>IF(O254="",IF(AH253&gt;=$E$22,"G",IF(RAND()&lt;$F$22,"W","L")),O254)</f>
        <v/>
      </c>
      <c r="D254" s="58">
        <f>IF(M254="",IF(G253&lt;5500,G253,5500),M254)</f>
        <v/>
      </c>
      <c r="E254" s="58">
        <f>_xlfn.IFS(C253="W",E253+1,C253="L",0,C253="G",E253)</f>
        <v/>
      </c>
      <c r="F254" s="59">
        <f>_xlfn.IFS(C254="W",_xlfn.IFS(E254=0,LOOKUP(D254,$D$2:$D$17,$F$2:$F$17),E254=1,LOOKUP(D254,$D$2:$D$17,$G$2:$G$17),E254=2,LOOKUP(D254,$D$2:$D$17,$H$2:$H$17),E254=3,LOOKUP(D254,$D$2:$D$17,$I$2:$I$17),E254&gt;=4,LOOKUP(D254,$D$2:$D$17,$J$2:$J$17)),C254="L",LOOKUP(D254,$D$2:$D$17,$E$2:$E$17),C254="G",IF(OR(B253&lt;3,B253=""),0,LOOKUP(D254,$D$2:$D$17,$K$2:$K$17)))</f>
        <v/>
      </c>
      <c r="G254" s="59">
        <f>_xlfn.IFS(F254+D254&lt;0,0,F254+D254&gt;5500,5500,TRUE,F254+D254)</f>
        <v/>
      </c>
      <c r="H254" s="40">
        <f>LOOKUP(G254,$D$2:$D$17,$A$2:$A$17)</f>
        <v/>
      </c>
      <c r="I254" s="58">
        <f>IF(C254="W",1+I253,I253)</f>
        <v/>
      </c>
      <c r="J254" s="58">
        <f>IF(C254="L",1+J253,J253)</f>
        <v/>
      </c>
      <c r="K254" s="25">
        <f>I254/(J254+I254)</f>
        <v/>
      </c>
      <c r="L254" s="44">
        <f>IF(F254&gt;0,F254+L253,L253)</f>
        <v/>
      </c>
      <c r="M254" s="23" t="n"/>
      <c r="N254" s="58">
        <f>IF(M254="","",M254-G253)</f>
        <v/>
      </c>
      <c r="O254" s="58" t="n"/>
      <c r="P254" s="27">
        <f>IF(AI254&gt;AI253,$G$22+(7*AI254),"")</f>
        <v/>
      </c>
      <c r="R254" s="58" t="n"/>
      <c r="S254" s="58" t="n"/>
      <c r="T254" s="58" t="n"/>
      <c r="U254" s="58" t="n"/>
      <c r="V254" s="58" t="n"/>
      <c r="W254" s="58" t="n"/>
      <c r="X254" s="57" t="n"/>
      <c r="Y254" s="49">
        <f>_xlfn.IFS(R254 = "","",V254&gt;0,T254/V254,TRUE,T254/1)</f>
        <v/>
      </c>
      <c r="Z254" s="49">
        <f>_xlfn.IFS(R254 = "","",V254&gt;0,(T254+U254)/V254,TRUE,(T254+U254)/1)</f>
        <v/>
      </c>
      <c r="AA254" s="58" t="n"/>
      <c r="AC254" s="35" t="n"/>
      <c r="AD254">
        <f>IF(G254&gt;=2100,0,IF(C254="G",1,0))</f>
        <v/>
      </c>
      <c r="AE254">
        <f>IF(G254&gt;=5500,0,IF(C254="G",1,0))</f>
        <v/>
      </c>
      <c r="AF254">
        <f>IF(G254&gt;=2100,1,0)</f>
        <v/>
      </c>
      <c r="AG254">
        <f>IF(G254&gt;=5500,1,0)</f>
        <v/>
      </c>
      <c r="AH254">
        <f>IF(C254="G",0,AH253+1)</f>
        <v/>
      </c>
      <c r="AI254">
        <f>IF(C254="G",AI253+1,AI253)</f>
        <v/>
      </c>
      <c r="AJ254">
        <f>IF(AJ253="&gt;1000",IF(AF254&gt;0,IF(A254&lt;&gt;"",A254,A253),"&gt;1000"),AJ253)</f>
        <v/>
      </c>
      <c r="AK254">
        <f>IF(AK253="&gt;1000",IF(AG254&gt;0,IF(A254&lt;&gt;"",A254,A253),"&gt;1000"),AK253)</f>
        <v/>
      </c>
      <c r="AL254">
        <f>IF(AL253="&gt;1000",IF(L254&gt;=3500,IF(A254&lt;&gt;"",A254,A253),"&gt;1000"),AL253)</f>
        <v/>
      </c>
    </row>
    <row r="255">
      <c r="A255" s="59">
        <f>IF(B255="","",COUNT($B$32:B255))</f>
        <v/>
      </c>
      <c r="B255" s="58">
        <f>IF(C255&lt;&gt;"G",SUM(B254,1),"")</f>
        <v/>
      </c>
      <c r="C255" s="24">
        <f>IF(O255="",IF(AH254&gt;=$E$22,"G",IF(RAND()&lt;$F$22,"W","L")),O255)</f>
        <v/>
      </c>
      <c r="D255" s="58">
        <f>IF(M255="",IF(G254&lt;5500,G254,5500),M255)</f>
        <v/>
      </c>
      <c r="E255" s="58">
        <f>_xlfn.IFS(C254="W",E254+1,C254="L",0,C254="G",E254)</f>
        <v/>
      </c>
      <c r="F255" s="59">
        <f>_xlfn.IFS(C255="W",_xlfn.IFS(E255=0,LOOKUP(D255,$D$2:$D$17,$F$2:$F$17),E255=1,LOOKUP(D255,$D$2:$D$17,$G$2:$G$17),E255=2,LOOKUP(D255,$D$2:$D$17,$H$2:$H$17),E255=3,LOOKUP(D255,$D$2:$D$17,$I$2:$I$17),E255&gt;=4,LOOKUP(D255,$D$2:$D$17,$J$2:$J$17)),C255="L",LOOKUP(D255,$D$2:$D$17,$E$2:$E$17),C255="G",IF(OR(B254&lt;3,B254=""),0,LOOKUP(D255,$D$2:$D$17,$K$2:$K$17)))</f>
        <v/>
      </c>
      <c r="G255" s="59">
        <f>_xlfn.IFS(F255+D255&lt;0,0,F255+D255&gt;5500,5500,TRUE,F255+D255)</f>
        <v/>
      </c>
      <c r="H255" s="40">
        <f>LOOKUP(G255,$D$2:$D$17,$A$2:$A$17)</f>
        <v/>
      </c>
      <c r="I255" s="58">
        <f>IF(C255="W",1+I254,I254)</f>
        <v/>
      </c>
      <c r="J255" s="58">
        <f>IF(C255="L",1+J254,J254)</f>
        <v/>
      </c>
      <c r="K255" s="25">
        <f>I255/(J255+I255)</f>
        <v/>
      </c>
      <c r="L255" s="44">
        <f>IF(F255&gt;0,F255+L254,L254)</f>
        <v/>
      </c>
      <c r="M255" s="23" t="n"/>
      <c r="N255" s="58">
        <f>IF(M255="","",M255-G254)</f>
        <v/>
      </c>
      <c r="O255" s="58" t="n"/>
      <c r="P255" s="27">
        <f>IF(AI255&gt;AI254,$G$22+(7*AI255),"")</f>
        <v/>
      </c>
      <c r="R255" s="58" t="n"/>
      <c r="S255" s="58" t="n"/>
      <c r="T255" s="58" t="n"/>
      <c r="U255" s="58" t="n"/>
      <c r="V255" s="58" t="n"/>
      <c r="W255" s="58" t="n"/>
      <c r="X255" s="57" t="n"/>
      <c r="Y255" s="49">
        <f>_xlfn.IFS(R255 = "","",V255&gt;0,T255/V255,TRUE,T255/1)</f>
        <v/>
      </c>
      <c r="Z255" s="49">
        <f>_xlfn.IFS(R255 = "","",V255&gt;0,(T255+U255)/V255,TRUE,(T255+U255)/1)</f>
        <v/>
      </c>
      <c r="AA255" s="58" t="n"/>
      <c r="AC255" s="35" t="n"/>
      <c r="AD255">
        <f>IF(G255&gt;=2100,0,IF(C255="G",1,0))</f>
        <v/>
      </c>
      <c r="AE255">
        <f>IF(G255&gt;=5500,0,IF(C255="G",1,0))</f>
        <v/>
      </c>
      <c r="AF255">
        <f>IF(G255&gt;=2100,1,0)</f>
        <v/>
      </c>
      <c r="AG255">
        <f>IF(G255&gt;=5500,1,0)</f>
        <v/>
      </c>
      <c r="AH255">
        <f>IF(C255="G",0,AH254+1)</f>
        <v/>
      </c>
      <c r="AI255">
        <f>IF(C255="G",AI254+1,AI254)</f>
        <v/>
      </c>
      <c r="AJ255">
        <f>IF(AJ254="&gt;1000",IF(AF255&gt;0,IF(A255&lt;&gt;"",A255,A254),"&gt;1000"),AJ254)</f>
        <v/>
      </c>
      <c r="AK255">
        <f>IF(AK254="&gt;1000",IF(AG255&gt;0,IF(A255&lt;&gt;"",A255,A254),"&gt;1000"),AK254)</f>
        <v/>
      </c>
      <c r="AL255">
        <f>IF(AL254="&gt;1000",IF(L255&gt;=3500,IF(A255&lt;&gt;"",A255,A254),"&gt;1000"),AL254)</f>
        <v/>
      </c>
    </row>
    <row r="256">
      <c r="A256" s="59">
        <f>IF(B256="","",COUNT($B$32:B256))</f>
        <v/>
      </c>
      <c r="B256" s="58">
        <f>IF(C256&lt;&gt;"G",SUM(B255,1),"")</f>
        <v/>
      </c>
      <c r="C256" s="24">
        <f>IF(O256="",IF(AH255&gt;=$E$22,"G",IF(RAND()&lt;$F$22,"W","L")),O256)</f>
        <v/>
      </c>
      <c r="D256" s="58">
        <f>IF(M256="",IF(G255&lt;5500,G255,5500),M256)</f>
        <v/>
      </c>
      <c r="E256" s="58">
        <f>_xlfn.IFS(C255="W",E255+1,C255="L",0,C255="G",E255)</f>
        <v/>
      </c>
      <c r="F256" s="59">
        <f>_xlfn.IFS(C256="W",_xlfn.IFS(E256=0,LOOKUP(D256,$D$2:$D$17,$F$2:$F$17),E256=1,LOOKUP(D256,$D$2:$D$17,$G$2:$G$17),E256=2,LOOKUP(D256,$D$2:$D$17,$H$2:$H$17),E256=3,LOOKUP(D256,$D$2:$D$17,$I$2:$I$17),E256&gt;=4,LOOKUP(D256,$D$2:$D$17,$J$2:$J$17)),C256="L",LOOKUP(D256,$D$2:$D$17,$E$2:$E$17),C256="G",IF(OR(B255&lt;3,B255=""),0,LOOKUP(D256,$D$2:$D$17,$K$2:$K$17)))</f>
        <v/>
      </c>
      <c r="G256" s="59">
        <f>_xlfn.IFS(F256+D256&lt;0,0,F256+D256&gt;5500,5500,TRUE,F256+D256)</f>
        <v/>
      </c>
      <c r="H256" s="40">
        <f>LOOKUP(G256,$D$2:$D$17,$A$2:$A$17)</f>
        <v/>
      </c>
      <c r="I256" s="58">
        <f>IF(C256="W",1+I255,I255)</f>
        <v/>
      </c>
      <c r="J256" s="58">
        <f>IF(C256="L",1+J255,J255)</f>
        <v/>
      </c>
      <c r="K256" s="25">
        <f>I256/(J256+I256)</f>
        <v/>
      </c>
      <c r="L256" s="44">
        <f>IF(F256&gt;0,F256+L255,L255)</f>
        <v/>
      </c>
      <c r="M256" s="23" t="n"/>
      <c r="N256" s="58">
        <f>IF(M256="","",M256-G255)</f>
        <v/>
      </c>
      <c r="O256" s="58" t="n"/>
      <c r="P256" s="27">
        <f>IF(AI256&gt;AI255,$G$22+(7*AI256),"")</f>
        <v/>
      </c>
      <c r="R256" s="58" t="n"/>
      <c r="S256" s="58" t="n"/>
      <c r="T256" s="58" t="n"/>
      <c r="U256" s="58" t="n"/>
      <c r="V256" s="58" t="n"/>
      <c r="W256" s="58" t="n"/>
      <c r="X256" s="57" t="n"/>
      <c r="Y256" s="49">
        <f>_xlfn.IFS(R256 = "","",V256&gt;0,T256/V256,TRUE,T256/1)</f>
        <v/>
      </c>
      <c r="Z256" s="49">
        <f>_xlfn.IFS(R256 = "","",V256&gt;0,(T256+U256)/V256,TRUE,(T256+U256)/1)</f>
        <v/>
      </c>
      <c r="AA256" s="58" t="n"/>
      <c r="AC256" s="35" t="n"/>
      <c r="AD256">
        <f>IF(G256&gt;=2100,0,IF(C256="G",1,0))</f>
        <v/>
      </c>
      <c r="AE256">
        <f>IF(G256&gt;=5500,0,IF(C256="G",1,0))</f>
        <v/>
      </c>
      <c r="AF256">
        <f>IF(G256&gt;=2100,1,0)</f>
        <v/>
      </c>
      <c r="AG256">
        <f>IF(G256&gt;=5500,1,0)</f>
        <v/>
      </c>
      <c r="AH256">
        <f>IF(C256="G",0,AH255+1)</f>
        <v/>
      </c>
      <c r="AI256">
        <f>IF(C256="G",AI255+1,AI255)</f>
        <v/>
      </c>
      <c r="AJ256">
        <f>IF(AJ255="&gt;1000",IF(AF256&gt;0,IF(A256&lt;&gt;"",A256,A255),"&gt;1000"),AJ255)</f>
        <v/>
      </c>
      <c r="AK256">
        <f>IF(AK255="&gt;1000",IF(AG256&gt;0,IF(A256&lt;&gt;"",A256,A255),"&gt;1000"),AK255)</f>
        <v/>
      </c>
      <c r="AL256">
        <f>IF(AL255="&gt;1000",IF(L256&gt;=3500,IF(A256&lt;&gt;"",A256,A255),"&gt;1000"),AL255)</f>
        <v/>
      </c>
    </row>
    <row r="257">
      <c r="A257" s="59">
        <f>IF(B257="","",COUNT($B$32:B257))</f>
        <v/>
      </c>
      <c r="B257" s="58">
        <f>IF(C257&lt;&gt;"G",SUM(B256,1),"")</f>
        <v/>
      </c>
      <c r="C257" s="24">
        <f>IF(O257="",IF(AH256&gt;=$E$22,"G",IF(RAND()&lt;$F$22,"W","L")),O257)</f>
        <v/>
      </c>
      <c r="D257" s="58">
        <f>IF(M257="",IF(G256&lt;5500,G256,5500),M257)</f>
        <v/>
      </c>
      <c r="E257" s="58">
        <f>_xlfn.IFS(C256="W",E256+1,C256="L",0,C256="G",E256)</f>
        <v/>
      </c>
      <c r="F257" s="59">
        <f>_xlfn.IFS(C257="W",_xlfn.IFS(E257=0,LOOKUP(D257,$D$2:$D$17,$F$2:$F$17),E257=1,LOOKUP(D257,$D$2:$D$17,$G$2:$G$17),E257=2,LOOKUP(D257,$D$2:$D$17,$H$2:$H$17),E257=3,LOOKUP(D257,$D$2:$D$17,$I$2:$I$17),E257&gt;=4,LOOKUP(D257,$D$2:$D$17,$J$2:$J$17)),C257="L",LOOKUP(D257,$D$2:$D$17,$E$2:$E$17),C257="G",IF(OR(B256&lt;3,B256=""),0,LOOKUP(D257,$D$2:$D$17,$K$2:$K$17)))</f>
        <v/>
      </c>
      <c r="G257" s="59">
        <f>_xlfn.IFS(F257+D257&lt;0,0,F257+D257&gt;5500,5500,TRUE,F257+D257)</f>
        <v/>
      </c>
      <c r="H257" s="40">
        <f>LOOKUP(G257,$D$2:$D$17,$A$2:$A$17)</f>
        <v/>
      </c>
      <c r="I257" s="58">
        <f>IF(C257="W",1+I256,I256)</f>
        <v/>
      </c>
      <c r="J257" s="58">
        <f>IF(C257="L",1+J256,J256)</f>
        <v/>
      </c>
      <c r="K257" s="25">
        <f>I257/(J257+I257)</f>
        <v/>
      </c>
      <c r="L257" s="44">
        <f>IF(F257&gt;0,F257+L256,L256)</f>
        <v/>
      </c>
      <c r="M257" s="23" t="n"/>
      <c r="N257" s="58">
        <f>IF(M257="","",M257-G256)</f>
        <v/>
      </c>
      <c r="O257" s="58" t="n"/>
      <c r="P257" s="27">
        <f>IF(AI257&gt;AI256,$G$22+(7*AI257),"")</f>
        <v/>
      </c>
      <c r="R257" s="58" t="n"/>
      <c r="S257" s="58" t="n"/>
      <c r="T257" s="58" t="n"/>
      <c r="U257" s="58" t="n"/>
      <c r="V257" s="58" t="n"/>
      <c r="W257" s="58" t="n"/>
      <c r="X257" s="57" t="n"/>
      <c r="Y257" s="49">
        <f>_xlfn.IFS(R257 = "","",V257&gt;0,T257/V257,TRUE,T257/1)</f>
        <v/>
      </c>
      <c r="Z257" s="49">
        <f>_xlfn.IFS(R257 = "","",V257&gt;0,(T257+U257)/V257,TRUE,(T257+U257)/1)</f>
        <v/>
      </c>
      <c r="AA257" s="58" t="n"/>
      <c r="AC257" s="35" t="n"/>
      <c r="AD257">
        <f>IF(G257&gt;=2100,0,IF(C257="G",1,0))</f>
        <v/>
      </c>
      <c r="AE257">
        <f>IF(G257&gt;=5500,0,IF(C257="G",1,0))</f>
        <v/>
      </c>
      <c r="AF257">
        <f>IF(G257&gt;=2100,1,0)</f>
        <v/>
      </c>
      <c r="AG257">
        <f>IF(G257&gt;=5500,1,0)</f>
        <v/>
      </c>
      <c r="AH257">
        <f>IF(C257="G",0,AH256+1)</f>
        <v/>
      </c>
      <c r="AI257">
        <f>IF(C257="G",AI256+1,AI256)</f>
        <v/>
      </c>
      <c r="AJ257">
        <f>IF(AJ256="&gt;1000",IF(AF257&gt;0,IF(A257&lt;&gt;"",A257,A256),"&gt;1000"),AJ256)</f>
        <v/>
      </c>
      <c r="AK257">
        <f>IF(AK256="&gt;1000",IF(AG257&gt;0,IF(A257&lt;&gt;"",A257,A256),"&gt;1000"),AK256)</f>
        <v/>
      </c>
      <c r="AL257">
        <f>IF(AL256="&gt;1000",IF(L257&gt;=3500,IF(A257&lt;&gt;"",A257,A256),"&gt;1000"),AL256)</f>
        <v/>
      </c>
    </row>
    <row r="258">
      <c r="A258" s="59">
        <f>IF(B258="","",COUNT($B$32:B258))</f>
        <v/>
      </c>
      <c r="B258" s="58">
        <f>IF(C258&lt;&gt;"G",SUM(B257,1),"")</f>
        <v/>
      </c>
      <c r="C258" s="24">
        <f>IF(O258="",IF(AH257&gt;=$E$22,"G",IF(RAND()&lt;$F$22,"W","L")),O258)</f>
        <v/>
      </c>
      <c r="D258" s="58">
        <f>IF(M258="",IF(G257&lt;5500,G257,5500),M258)</f>
        <v/>
      </c>
      <c r="E258" s="58">
        <f>_xlfn.IFS(C257="W",E257+1,C257="L",0,C257="G",E257)</f>
        <v/>
      </c>
      <c r="F258" s="59">
        <f>_xlfn.IFS(C258="W",_xlfn.IFS(E258=0,LOOKUP(D258,$D$2:$D$17,$F$2:$F$17),E258=1,LOOKUP(D258,$D$2:$D$17,$G$2:$G$17),E258=2,LOOKUP(D258,$D$2:$D$17,$H$2:$H$17),E258=3,LOOKUP(D258,$D$2:$D$17,$I$2:$I$17),E258&gt;=4,LOOKUP(D258,$D$2:$D$17,$J$2:$J$17)),C258="L",LOOKUP(D258,$D$2:$D$17,$E$2:$E$17),C258="G",IF(OR(B257&lt;3,B257=""),0,LOOKUP(D258,$D$2:$D$17,$K$2:$K$17)))</f>
        <v/>
      </c>
      <c r="G258" s="59">
        <f>_xlfn.IFS(F258+D258&lt;0,0,F258+D258&gt;5500,5500,TRUE,F258+D258)</f>
        <v/>
      </c>
      <c r="H258" s="40">
        <f>LOOKUP(G258,$D$2:$D$17,$A$2:$A$17)</f>
        <v/>
      </c>
      <c r="I258" s="58">
        <f>IF(C258="W",1+I257,I257)</f>
        <v/>
      </c>
      <c r="J258" s="58">
        <f>IF(C258="L",1+J257,J257)</f>
        <v/>
      </c>
      <c r="K258" s="25">
        <f>I258/(J258+I258)</f>
        <v/>
      </c>
      <c r="L258" s="44">
        <f>IF(F258&gt;0,F258+L257,L257)</f>
        <v/>
      </c>
      <c r="M258" s="23" t="n"/>
      <c r="N258" s="58">
        <f>IF(M258="","",M258-G257)</f>
        <v/>
      </c>
      <c r="O258" s="58" t="n"/>
      <c r="P258" s="27">
        <f>IF(AI258&gt;AI257,$G$22+(7*AI258),"")</f>
        <v/>
      </c>
      <c r="R258" s="58" t="n"/>
      <c r="S258" s="58" t="n"/>
      <c r="T258" s="58" t="n"/>
      <c r="U258" s="58" t="n"/>
      <c r="V258" s="58" t="n"/>
      <c r="W258" s="58" t="n"/>
      <c r="X258" s="57" t="n"/>
      <c r="Y258" s="49">
        <f>_xlfn.IFS(R258 = "","",V258&gt;0,T258/V258,TRUE,T258/1)</f>
        <v/>
      </c>
      <c r="Z258" s="49">
        <f>_xlfn.IFS(R258 = "","",V258&gt;0,(T258+U258)/V258,TRUE,(T258+U258)/1)</f>
        <v/>
      </c>
      <c r="AA258" s="58" t="n"/>
      <c r="AC258" s="35" t="n"/>
      <c r="AD258">
        <f>IF(G258&gt;=2100,0,IF(C258="G",1,0))</f>
        <v/>
      </c>
      <c r="AE258">
        <f>IF(G258&gt;=5500,0,IF(C258="G",1,0))</f>
        <v/>
      </c>
      <c r="AF258">
        <f>IF(G258&gt;=2100,1,0)</f>
        <v/>
      </c>
      <c r="AG258">
        <f>IF(G258&gt;=5500,1,0)</f>
        <v/>
      </c>
      <c r="AH258">
        <f>IF(C258="G",0,AH257+1)</f>
        <v/>
      </c>
      <c r="AI258">
        <f>IF(C258="G",AI257+1,AI257)</f>
        <v/>
      </c>
      <c r="AJ258">
        <f>IF(AJ257="&gt;1000",IF(AF258&gt;0,IF(A258&lt;&gt;"",A258,A257),"&gt;1000"),AJ257)</f>
        <v/>
      </c>
      <c r="AK258">
        <f>IF(AK257="&gt;1000",IF(AG258&gt;0,IF(A258&lt;&gt;"",A258,A257),"&gt;1000"),AK257)</f>
        <v/>
      </c>
      <c r="AL258">
        <f>IF(AL257="&gt;1000",IF(L258&gt;=3500,IF(A258&lt;&gt;"",A258,A257),"&gt;1000"),AL257)</f>
        <v/>
      </c>
    </row>
    <row r="259">
      <c r="A259" s="59">
        <f>IF(B259="","",COUNT($B$32:B259))</f>
        <v/>
      </c>
      <c r="B259" s="58">
        <f>IF(C259&lt;&gt;"G",SUM(B258,1),"")</f>
        <v/>
      </c>
      <c r="C259" s="24">
        <f>IF(O259="",IF(AH258&gt;=$E$22,"G",IF(RAND()&lt;$F$22,"W","L")),O259)</f>
        <v/>
      </c>
      <c r="D259" s="58">
        <f>IF(M259="",IF(G258&lt;5500,G258,5500),M259)</f>
        <v/>
      </c>
      <c r="E259" s="58">
        <f>_xlfn.IFS(C258="W",E258+1,C258="L",0,C258="G",E258)</f>
        <v/>
      </c>
      <c r="F259" s="59">
        <f>_xlfn.IFS(C259="W",_xlfn.IFS(E259=0,LOOKUP(D259,$D$2:$D$17,$F$2:$F$17),E259=1,LOOKUP(D259,$D$2:$D$17,$G$2:$G$17),E259=2,LOOKUP(D259,$D$2:$D$17,$H$2:$H$17),E259=3,LOOKUP(D259,$D$2:$D$17,$I$2:$I$17),E259&gt;=4,LOOKUP(D259,$D$2:$D$17,$J$2:$J$17)),C259="L",LOOKUP(D259,$D$2:$D$17,$E$2:$E$17),C259="G",IF(OR(B258&lt;3,B258=""),0,LOOKUP(D259,$D$2:$D$17,$K$2:$K$17)))</f>
        <v/>
      </c>
      <c r="G259" s="59">
        <f>_xlfn.IFS(F259+D259&lt;0,0,F259+D259&gt;5500,5500,TRUE,F259+D259)</f>
        <v/>
      </c>
      <c r="H259" s="40">
        <f>LOOKUP(G259,$D$2:$D$17,$A$2:$A$17)</f>
        <v/>
      </c>
      <c r="I259" s="58">
        <f>IF(C259="W",1+I258,I258)</f>
        <v/>
      </c>
      <c r="J259" s="58">
        <f>IF(C259="L",1+J258,J258)</f>
        <v/>
      </c>
      <c r="K259" s="25">
        <f>I259/(J259+I259)</f>
        <v/>
      </c>
      <c r="L259" s="44">
        <f>IF(F259&gt;0,F259+L258,L258)</f>
        <v/>
      </c>
      <c r="M259" s="23" t="n"/>
      <c r="N259" s="58">
        <f>IF(M259="","",M259-G258)</f>
        <v/>
      </c>
      <c r="O259" s="58" t="n"/>
      <c r="P259" s="27">
        <f>IF(AI259&gt;AI258,$G$22+(7*AI259),"")</f>
        <v/>
      </c>
      <c r="R259" s="58" t="n"/>
      <c r="S259" s="58" t="n"/>
      <c r="T259" s="58" t="n"/>
      <c r="U259" s="58" t="n"/>
      <c r="V259" s="58" t="n"/>
      <c r="W259" s="58" t="n"/>
      <c r="X259" s="57" t="n"/>
      <c r="Y259" s="49">
        <f>_xlfn.IFS(R259 = "","",V259&gt;0,T259/V259,TRUE,T259/1)</f>
        <v/>
      </c>
      <c r="Z259" s="49">
        <f>_xlfn.IFS(R259 = "","",V259&gt;0,(T259+U259)/V259,TRUE,(T259+U259)/1)</f>
        <v/>
      </c>
      <c r="AA259" s="58" t="n"/>
      <c r="AC259" s="35" t="n"/>
      <c r="AD259">
        <f>IF(G259&gt;=2100,0,IF(C259="G",1,0))</f>
        <v/>
      </c>
      <c r="AE259">
        <f>IF(G259&gt;=5500,0,IF(C259="G",1,0))</f>
        <v/>
      </c>
      <c r="AF259">
        <f>IF(G259&gt;=2100,1,0)</f>
        <v/>
      </c>
      <c r="AG259">
        <f>IF(G259&gt;=5500,1,0)</f>
        <v/>
      </c>
      <c r="AH259">
        <f>IF(C259="G",0,AH258+1)</f>
        <v/>
      </c>
      <c r="AI259">
        <f>IF(C259="G",AI258+1,AI258)</f>
        <v/>
      </c>
      <c r="AJ259">
        <f>IF(AJ258="&gt;1000",IF(AF259&gt;0,IF(A259&lt;&gt;"",A259,A258),"&gt;1000"),AJ258)</f>
        <v/>
      </c>
      <c r="AK259">
        <f>IF(AK258="&gt;1000",IF(AG259&gt;0,IF(A259&lt;&gt;"",A259,A258),"&gt;1000"),AK258)</f>
        <v/>
      </c>
      <c r="AL259">
        <f>IF(AL258="&gt;1000",IF(L259&gt;=3500,IF(A259&lt;&gt;"",A259,A258),"&gt;1000"),AL258)</f>
        <v/>
      </c>
    </row>
    <row r="260">
      <c r="A260" s="59">
        <f>IF(B260="","",COUNT($B$32:B260))</f>
        <v/>
      </c>
      <c r="B260" s="58">
        <f>IF(C260&lt;&gt;"G",SUM(B259,1),"")</f>
        <v/>
      </c>
      <c r="C260" s="24">
        <f>IF(O260="",IF(AH259&gt;=$E$22,"G",IF(RAND()&lt;$F$22,"W","L")),O260)</f>
        <v/>
      </c>
      <c r="D260" s="58">
        <f>IF(M260="",IF(G259&lt;5500,G259,5500),M260)</f>
        <v/>
      </c>
      <c r="E260" s="58">
        <f>_xlfn.IFS(C259="W",E259+1,C259="L",0,C259="G",E259)</f>
        <v/>
      </c>
      <c r="F260" s="59">
        <f>_xlfn.IFS(C260="W",_xlfn.IFS(E260=0,LOOKUP(D260,$D$2:$D$17,$F$2:$F$17),E260=1,LOOKUP(D260,$D$2:$D$17,$G$2:$G$17),E260=2,LOOKUP(D260,$D$2:$D$17,$H$2:$H$17),E260=3,LOOKUP(D260,$D$2:$D$17,$I$2:$I$17),E260&gt;=4,LOOKUP(D260,$D$2:$D$17,$J$2:$J$17)),C260="L",LOOKUP(D260,$D$2:$D$17,$E$2:$E$17),C260="G",IF(OR(B259&lt;3,B259=""),0,LOOKUP(D260,$D$2:$D$17,$K$2:$K$17)))</f>
        <v/>
      </c>
      <c r="G260" s="59">
        <f>_xlfn.IFS(F260+D260&lt;0,0,F260+D260&gt;5500,5500,TRUE,F260+D260)</f>
        <v/>
      </c>
      <c r="H260" s="40">
        <f>LOOKUP(G260,$D$2:$D$17,$A$2:$A$17)</f>
        <v/>
      </c>
      <c r="I260" s="58">
        <f>IF(C260="W",1+I259,I259)</f>
        <v/>
      </c>
      <c r="J260" s="58">
        <f>IF(C260="L",1+J259,J259)</f>
        <v/>
      </c>
      <c r="K260" s="25">
        <f>I260/(J260+I260)</f>
        <v/>
      </c>
      <c r="L260" s="44">
        <f>IF(F260&gt;0,F260+L259,L259)</f>
        <v/>
      </c>
      <c r="M260" s="23" t="n"/>
      <c r="N260" s="58">
        <f>IF(M260="","",M260-G259)</f>
        <v/>
      </c>
      <c r="O260" s="58" t="n"/>
      <c r="P260" s="27">
        <f>IF(AI260&gt;AI259,$G$22+(7*AI260),"")</f>
        <v/>
      </c>
      <c r="R260" s="58" t="n"/>
      <c r="S260" s="58" t="n"/>
      <c r="T260" s="58" t="n"/>
      <c r="U260" s="58" t="n"/>
      <c r="V260" s="58" t="n"/>
      <c r="W260" s="58" t="n"/>
      <c r="X260" s="57" t="n"/>
      <c r="Y260" s="49">
        <f>_xlfn.IFS(R260 = "","",V260&gt;0,T260/V260,TRUE,T260/1)</f>
        <v/>
      </c>
      <c r="Z260" s="49">
        <f>_xlfn.IFS(R260 = "","",V260&gt;0,(T260+U260)/V260,TRUE,(T260+U260)/1)</f>
        <v/>
      </c>
      <c r="AA260" s="58" t="n"/>
      <c r="AC260" s="35" t="n"/>
      <c r="AD260">
        <f>IF(G260&gt;=2100,0,IF(C260="G",1,0))</f>
        <v/>
      </c>
      <c r="AE260">
        <f>IF(G260&gt;=5500,0,IF(C260="G",1,0))</f>
        <v/>
      </c>
      <c r="AF260">
        <f>IF(G260&gt;=2100,1,0)</f>
        <v/>
      </c>
      <c r="AG260">
        <f>IF(G260&gt;=5500,1,0)</f>
        <v/>
      </c>
      <c r="AH260">
        <f>IF(C260="G",0,AH259+1)</f>
        <v/>
      </c>
      <c r="AI260">
        <f>IF(C260="G",AI259+1,AI259)</f>
        <v/>
      </c>
      <c r="AJ260">
        <f>IF(AJ259="&gt;1000",IF(AF260&gt;0,IF(A260&lt;&gt;"",A260,A259),"&gt;1000"),AJ259)</f>
        <v/>
      </c>
      <c r="AK260">
        <f>IF(AK259="&gt;1000",IF(AG260&gt;0,IF(A260&lt;&gt;"",A260,A259),"&gt;1000"),AK259)</f>
        <v/>
      </c>
      <c r="AL260">
        <f>IF(AL259="&gt;1000",IF(L260&gt;=3500,IF(A260&lt;&gt;"",A260,A259),"&gt;1000"),AL259)</f>
        <v/>
      </c>
    </row>
    <row r="261">
      <c r="A261" s="59">
        <f>IF(B261="","",COUNT($B$32:B261))</f>
        <v/>
      </c>
      <c r="B261" s="58">
        <f>IF(C261&lt;&gt;"G",SUM(B260,1),"")</f>
        <v/>
      </c>
      <c r="C261" s="24">
        <f>IF(O261="",IF(AH260&gt;=$E$22,"G",IF(RAND()&lt;$F$22,"W","L")),O261)</f>
        <v/>
      </c>
      <c r="D261" s="58">
        <f>IF(M261="",IF(G260&lt;5500,G260,5500),M261)</f>
        <v/>
      </c>
      <c r="E261" s="58">
        <f>_xlfn.IFS(C260="W",E260+1,C260="L",0,C260="G",E260)</f>
        <v/>
      </c>
      <c r="F261" s="59">
        <f>_xlfn.IFS(C261="W",_xlfn.IFS(E261=0,LOOKUP(D261,$D$2:$D$17,$F$2:$F$17),E261=1,LOOKUP(D261,$D$2:$D$17,$G$2:$G$17),E261=2,LOOKUP(D261,$D$2:$D$17,$H$2:$H$17),E261=3,LOOKUP(D261,$D$2:$D$17,$I$2:$I$17),E261&gt;=4,LOOKUP(D261,$D$2:$D$17,$J$2:$J$17)),C261="L",LOOKUP(D261,$D$2:$D$17,$E$2:$E$17),C261="G",IF(OR(B260&lt;3,B260=""),0,LOOKUP(D261,$D$2:$D$17,$K$2:$K$17)))</f>
        <v/>
      </c>
      <c r="G261" s="59">
        <f>_xlfn.IFS(F261+D261&lt;0,0,F261+D261&gt;5500,5500,TRUE,F261+D261)</f>
        <v/>
      </c>
      <c r="H261" s="40">
        <f>LOOKUP(G261,$D$2:$D$17,$A$2:$A$17)</f>
        <v/>
      </c>
      <c r="I261" s="58">
        <f>IF(C261="W",1+I260,I260)</f>
        <v/>
      </c>
      <c r="J261" s="58">
        <f>IF(C261="L",1+J260,J260)</f>
        <v/>
      </c>
      <c r="K261" s="25">
        <f>I261/(J261+I261)</f>
        <v/>
      </c>
      <c r="L261" s="44">
        <f>IF(F261&gt;0,F261+L260,L260)</f>
        <v/>
      </c>
      <c r="M261" s="23" t="n"/>
      <c r="N261" s="58">
        <f>IF(M261="","",M261-G260)</f>
        <v/>
      </c>
      <c r="O261" s="58" t="n"/>
      <c r="P261" s="27">
        <f>IF(AI261&gt;AI260,$G$22+(7*AI261),"")</f>
        <v/>
      </c>
      <c r="R261" s="58" t="n"/>
      <c r="S261" s="58" t="n"/>
      <c r="T261" s="58" t="n"/>
      <c r="U261" s="58" t="n"/>
      <c r="V261" s="58" t="n"/>
      <c r="W261" s="58" t="n"/>
      <c r="X261" s="57" t="n"/>
      <c r="Y261" s="49">
        <f>_xlfn.IFS(R261 = "","",V261&gt;0,T261/V261,TRUE,T261/1)</f>
        <v/>
      </c>
      <c r="Z261" s="49">
        <f>_xlfn.IFS(R261 = "","",V261&gt;0,(T261+U261)/V261,TRUE,(T261+U261)/1)</f>
        <v/>
      </c>
      <c r="AA261" s="58" t="n"/>
      <c r="AC261" s="35" t="n"/>
      <c r="AD261">
        <f>IF(G261&gt;=2100,0,IF(C261="G",1,0))</f>
        <v/>
      </c>
      <c r="AE261">
        <f>IF(G261&gt;=5500,0,IF(C261="G",1,0))</f>
        <v/>
      </c>
      <c r="AF261">
        <f>IF(G261&gt;=2100,1,0)</f>
        <v/>
      </c>
      <c r="AG261">
        <f>IF(G261&gt;=5500,1,0)</f>
        <v/>
      </c>
      <c r="AH261">
        <f>IF(C261="G",0,AH260+1)</f>
        <v/>
      </c>
      <c r="AI261">
        <f>IF(C261="G",AI260+1,AI260)</f>
        <v/>
      </c>
      <c r="AJ261">
        <f>IF(AJ260="&gt;1000",IF(AF261&gt;0,IF(A261&lt;&gt;"",A261,A260),"&gt;1000"),AJ260)</f>
        <v/>
      </c>
      <c r="AK261">
        <f>IF(AK260="&gt;1000",IF(AG261&gt;0,IF(A261&lt;&gt;"",A261,A260),"&gt;1000"),AK260)</f>
        <v/>
      </c>
      <c r="AL261">
        <f>IF(AL260="&gt;1000",IF(L261&gt;=3500,IF(A261&lt;&gt;"",A261,A260),"&gt;1000"),AL260)</f>
        <v/>
      </c>
    </row>
    <row r="262">
      <c r="A262" s="59">
        <f>IF(B262="","",COUNT($B$32:B262))</f>
        <v/>
      </c>
      <c r="B262" s="58">
        <f>IF(C262&lt;&gt;"G",SUM(B261,1),"")</f>
        <v/>
      </c>
      <c r="C262" s="24">
        <f>IF(O262="",IF(AH261&gt;=$E$22,"G",IF(RAND()&lt;$F$22,"W","L")),O262)</f>
        <v/>
      </c>
      <c r="D262" s="58">
        <f>IF(M262="",IF(G261&lt;5500,G261,5500),M262)</f>
        <v/>
      </c>
      <c r="E262" s="58">
        <f>_xlfn.IFS(C261="W",E261+1,C261="L",0,C261="G",E261)</f>
        <v/>
      </c>
      <c r="F262" s="59">
        <f>_xlfn.IFS(C262="W",_xlfn.IFS(E262=0,LOOKUP(D262,$D$2:$D$17,$F$2:$F$17),E262=1,LOOKUP(D262,$D$2:$D$17,$G$2:$G$17),E262=2,LOOKUP(D262,$D$2:$D$17,$H$2:$H$17),E262=3,LOOKUP(D262,$D$2:$D$17,$I$2:$I$17),E262&gt;=4,LOOKUP(D262,$D$2:$D$17,$J$2:$J$17)),C262="L",LOOKUP(D262,$D$2:$D$17,$E$2:$E$17),C262="G",IF(OR(B261&lt;3,B261=""),0,LOOKUP(D262,$D$2:$D$17,$K$2:$K$17)))</f>
        <v/>
      </c>
      <c r="G262" s="59">
        <f>_xlfn.IFS(F262+D262&lt;0,0,F262+D262&gt;5500,5500,TRUE,F262+D262)</f>
        <v/>
      </c>
      <c r="H262" s="40">
        <f>LOOKUP(G262,$D$2:$D$17,$A$2:$A$17)</f>
        <v/>
      </c>
      <c r="I262" s="58">
        <f>IF(C262="W",1+I261,I261)</f>
        <v/>
      </c>
      <c r="J262" s="58">
        <f>IF(C262="L",1+J261,J261)</f>
        <v/>
      </c>
      <c r="K262" s="25">
        <f>I262/(J262+I262)</f>
        <v/>
      </c>
      <c r="L262" s="44">
        <f>IF(F262&gt;0,F262+L261,L261)</f>
        <v/>
      </c>
      <c r="M262" s="23" t="n"/>
      <c r="N262" s="58">
        <f>IF(M262="","",M262-G261)</f>
        <v/>
      </c>
      <c r="O262" s="58" t="n"/>
      <c r="P262" s="27">
        <f>IF(AI262&gt;AI261,$G$22+(7*AI262),"")</f>
        <v/>
      </c>
      <c r="R262" s="58" t="n"/>
      <c r="S262" s="58" t="n"/>
      <c r="T262" s="58" t="n"/>
      <c r="U262" s="58" t="n"/>
      <c r="V262" s="58" t="n"/>
      <c r="W262" s="58" t="n"/>
      <c r="X262" s="57" t="n"/>
      <c r="Y262" s="49">
        <f>_xlfn.IFS(R262 = "","",V262&gt;0,T262/V262,TRUE,T262/1)</f>
        <v/>
      </c>
      <c r="Z262" s="49">
        <f>_xlfn.IFS(R262 = "","",V262&gt;0,(T262+U262)/V262,TRUE,(T262+U262)/1)</f>
        <v/>
      </c>
      <c r="AA262" s="58" t="n"/>
      <c r="AC262" s="35" t="n"/>
      <c r="AD262">
        <f>IF(G262&gt;=2100,0,IF(C262="G",1,0))</f>
        <v/>
      </c>
      <c r="AE262">
        <f>IF(G262&gt;=5500,0,IF(C262="G",1,0))</f>
        <v/>
      </c>
      <c r="AF262">
        <f>IF(G262&gt;=2100,1,0)</f>
        <v/>
      </c>
      <c r="AG262">
        <f>IF(G262&gt;=5500,1,0)</f>
        <v/>
      </c>
      <c r="AH262">
        <f>IF(C262="G",0,AH261+1)</f>
        <v/>
      </c>
      <c r="AI262">
        <f>IF(C262="G",AI261+1,AI261)</f>
        <v/>
      </c>
      <c r="AJ262">
        <f>IF(AJ261="&gt;1000",IF(AF262&gt;0,IF(A262&lt;&gt;"",A262,A261),"&gt;1000"),AJ261)</f>
        <v/>
      </c>
      <c r="AK262">
        <f>IF(AK261="&gt;1000",IF(AG262&gt;0,IF(A262&lt;&gt;"",A262,A261),"&gt;1000"),AK261)</f>
        <v/>
      </c>
      <c r="AL262">
        <f>IF(AL261="&gt;1000",IF(L262&gt;=3500,IF(A262&lt;&gt;"",A262,A261),"&gt;1000"),AL261)</f>
        <v/>
      </c>
    </row>
    <row r="263">
      <c r="A263" s="59">
        <f>IF(B263="","",COUNT($B$32:B263))</f>
        <v/>
      </c>
      <c r="B263" s="58">
        <f>IF(C263&lt;&gt;"G",SUM(B262,1),"")</f>
        <v/>
      </c>
      <c r="C263" s="24">
        <f>IF(O263="",IF(AH262&gt;=$E$22,"G",IF(RAND()&lt;$F$22,"W","L")),O263)</f>
        <v/>
      </c>
      <c r="D263" s="58">
        <f>IF(M263="",IF(G262&lt;5500,G262,5500),M263)</f>
        <v/>
      </c>
      <c r="E263" s="58">
        <f>_xlfn.IFS(C262="W",E262+1,C262="L",0,C262="G",E262)</f>
        <v/>
      </c>
      <c r="F263" s="59">
        <f>_xlfn.IFS(C263="W",_xlfn.IFS(E263=0,LOOKUP(D263,$D$2:$D$17,$F$2:$F$17),E263=1,LOOKUP(D263,$D$2:$D$17,$G$2:$G$17),E263=2,LOOKUP(D263,$D$2:$D$17,$H$2:$H$17),E263=3,LOOKUP(D263,$D$2:$D$17,$I$2:$I$17),E263&gt;=4,LOOKUP(D263,$D$2:$D$17,$J$2:$J$17)),C263="L",LOOKUP(D263,$D$2:$D$17,$E$2:$E$17),C263="G",IF(OR(B262&lt;3,B262=""),0,LOOKUP(D263,$D$2:$D$17,$K$2:$K$17)))</f>
        <v/>
      </c>
      <c r="G263" s="59">
        <f>_xlfn.IFS(F263+D263&lt;0,0,F263+D263&gt;5500,5500,TRUE,F263+D263)</f>
        <v/>
      </c>
      <c r="H263" s="40">
        <f>LOOKUP(G263,$D$2:$D$17,$A$2:$A$17)</f>
        <v/>
      </c>
      <c r="I263" s="58">
        <f>IF(C263="W",1+I262,I262)</f>
        <v/>
      </c>
      <c r="J263" s="58">
        <f>IF(C263="L",1+J262,J262)</f>
        <v/>
      </c>
      <c r="K263" s="25">
        <f>I263/(J263+I263)</f>
        <v/>
      </c>
      <c r="L263" s="44">
        <f>IF(F263&gt;0,F263+L262,L262)</f>
        <v/>
      </c>
      <c r="M263" s="23" t="n"/>
      <c r="N263" s="58">
        <f>IF(M263="","",M263-G262)</f>
        <v/>
      </c>
      <c r="O263" s="58" t="n"/>
      <c r="P263" s="27">
        <f>IF(AI263&gt;AI262,$G$22+(7*AI263),"")</f>
        <v/>
      </c>
      <c r="R263" s="58" t="n"/>
      <c r="S263" s="58" t="n"/>
      <c r="T263" s="58" t="n"/>
      <c r="U263" s="58" t="n"/>
      <c r="V263" s="58" t="n"/>
      <c r="W263" s="58" t="n"/>
      <c r="X263" s="57" t="n"/>
      <c r="Y263" s="49">
        <f>_xlfn.IFS(R263 = "","",V263&gt;0,T263/V263,TRUE,T263/1)</f>
        <v/>
      </c>
      <c r="Z263" s="49">
        <f>_xlfn.IFS(R263 = "","",V263&gt;0,(T263+U263)/V263,TRUE,(T263+U263)/1)</f>
        <v/>
      </c>
      <c r="AA263" s="58" t="n"/>
      <c r="AC263" s="35" t="n"/>
      <c r="AD263">
        <f>IF(G263&gt;=2100,0,IF(C263="G",1,0))</f>
        <v/>
      </c>
      <c r="AE263">
        <f>IF(G263&gt;=5500,0,IF(C263="G",1,0))</f>
        <v/>
      </c>
      <c r="AF263">
        <f>IF(G263&gt;=2100,1,0)</f>
        <v/>
      </c>
      <c r="AG263">
        <f>IF(G263&gt;=5500,1,0)</f>
        <v/>
      </c>
      <c r="AH263">
        <f>IF(C263="G",0,AH262+1)</f>
        <v/>
      </c>
      <c r="AI263">
        <f>IF(C263="G",AI262+1,AI262)</f>
        <v/>
      </c>
      <c r="AJ263">
        <f>IF(AJ262="&gt;1000",IF(AF263&gt;0,IF(A263&lt;&gt;"",A263,A262),"&gt;1000"),AJ262)</f>
        <v/>
      </c>
      <c r="AK263">
        <f>IF(AK262="&gt;1000",IF(AG263&gt;0,IF(A263&lt;&gt;"",A263,A262),"&gt;1000"),AK262)</f>
        <v/>
      </c>
      <c r="AL263">
        <f>IF(AL262="&gt;1000",IF(L263&gt;=3500,IF(A263&lt;&gt;"",A263,A262),"&gt;1000"),AL262)</f>
        <v/>
      </c>
    </row>
    <row r="264">
      <c r="A264" s="59">
        <f>IF(B264="","",COUNT($B$32:B264))</f>
        <v/>
      </c>
      <c r="B264" s="58">
        <f>IF(C264&lt;&gt;"G",SUM(B263,1),"")</f>
        <v/>
      </c>
      <c r="C264" s="24">
        <f>IF(O264="",IF(AH263&gt;=$E$22,"G",IF(RAND()&lt;$F$22,"W","L")),O264)</f>
        <v/>
      </c>
      <c r="D264" s="58">
        <f>IF(M264="",IF(G263&lt;5500,G263,5500),M264)</f>
        <v/>
      </c>
      <c r="E264" s="58">
        <f>_xlfn.IFS(C263="W",E263+1,C263="L",0,C263="G",E263)</f>
        <v/>
      </c>
      <c r="F264" s="59">
        <f>_xlfn.IFS(C264="W",_xlfn.IFS(E264=0,LOOKUP(D264,$D$2:$D$17,$F$2:$F$17),E264=1,LOOKUP(D264,$D$2:$D$17,$G$2:$G$17),E264=2,LOOKUP(D264,$D$2:$D$17,$H$2:$H$17),E264=3,LOOKUP(D264,$D$2:$D$17,$I$2:$I$17),E264&gt;=4,LOOKUP(D264,$D$2:$D$17,$J$2:$J$17)),C264="L",LOOKUP(D264,$D$2:$D$17,$E$2:$E$17),C264="G",IF(OR(B263&lt;3,B263=""),0,LOOKUP(D264,$D$2:$D$17,$K$2:$K$17)))</f>
        <v/>
      </c>
      <c r="G264" s="59">
        <f>_xlfn.IFS(F264+D264&lt;0,0,F264+D264&gt;5500,5500,TRUE,F264+D264)</f>
        <v/>
      </c>
      <c r="H264" s="40">
        <f>LOOKUP(G264,$D$2:$D$17,$A$2:$A$17)</f>
        <v/>
      </c>
      <c r="I264" s="58">
        <f>IF(C264="W",1+I263,I263)</f>
        <v/>
      </c>
      <c r="J264" s="58">
        <f>IF(C264="L",1+J263,J263)</f>
        <v/>
      </c>
      <c r="K264" s="25">
        <f>I264/(J264+I264)</f>
        <v/>
      </c>
      <c r="L264" s="44">
        <f>IF(F264&gt;0,F264+L263,L263)</f>
        <v/>
      </c>
      <c r="M264" s="23" t="n"/>
      <c r="N264" s="58">
        <f>IF(M264="","",M264-G263)</f>
        <v/>
      </c>
      <c r="O264" s="58" t="n"/>
      <c r="P264" s="27">
        <f>IF(AI264&gt;AI263,$G$22+(7*AI264),"")</f>
        <v/>
      </c>
      <c r="R264" s="58" t="n"/>
      <c r="S264" s="58" t="n"/>
      <c r="T264" s="58" t="n"/>
      <c r="U264" s="58" t="n"/>
      <c r="V264" s="58" t="n"/>
      <c r="W264" s="58" t="n"/>
      <c r="X264" s="57" t="n"/>
      <c r="Y264" s="49">
        <f>_xlfn.IFS(R264 = "","",V264&gt;0,T264/V264,TRUE,T264/1)</f>
        <v/>
      </c>
      <c r="Z264" s="49">
        <f>_xlfn.IFS(R264 = "","",V264&gt;0,(T264+U264)/V264,TRUE,(T264+U264)/1)</f>
        <v/>
      </c>
      <c r="AA264" s="58" t="n"/>
      <c r="AC264" s="35" t="n"/>
      <c r="AD264">
        <f>IF(G264&gt;=2100,0,IF(C264="G",1,0))</f>
        <v/>
      </c>
      <c r="AE264">
        <f>IF(G264&gt;=5500,0,IF(C264="G",1,0))</f>
        <v/>
      </c>
      <c r="AF264">
        <f>IF(G264&gt;=2100,1,0)</f>
        <v/>
      </c>
      <c r="AG264">
        <f>IF(G264&gt;=5500,1,0)</f>
        <v/>
      </c>
      <c r="AH264">
        <f>IF(C264="G",0,AH263+1)</f>
        <v/>
      </c>
      <c r="AI264">
        <f>IF(C264="G",AI263+1,AI263)</f>
        <v/>
      </c>
      <c r="AJ264">
        <f>IF(AJ263="&gt;1000",IF(AF264&gt;0,IF(A264&lt;&gt;"",A264,A263),"&gt;1000"),AJ263)</f>
        <v/>
      </c>
      <c r="AK264">
        <f>IF(AK263="&gt;1000",IF(AG264&gt;0,IF(A264&lt;&gt;"",A264,A263),"&gt;1000"),AK263)</f>
        <v/>
      </c>
      <c r="AL264">
        <f>IF(AL263="&gt;1000",IF(L264&gt;=3500,IF(A264&lt;&gt;"",A264,A263),"&gt;1000"),AL263)</f>
        <v/>
      </c>
    </row>
    <row r="265">
      <c r="A265" s="59">
        <f>IF(B265="","",COUNT($B$32:B265))</f>
        <v/>
      </c>
      <c r="B265" s="58">
        <f>IF(C265&lt;&gt;"G",SUM(B264,1),"")</f>
        <v/>
      </c>
      <c r="C265" s="24">
        <f>IF(O265="",IF(AH264&gt;=$E$22,"G",IF(RAND()&lt;$F$22,"W","L")),O265)</f>
        <v/>
      </c>
      <c r="D265" s="58">
        <f>IF(M265="",IF(G264&lt;5500,G264,5500),M265)</f>
        <v/>
      </c>
      <c r="E265" s="58">
        <f>_xlfn.IFS(C264="W",E264+1,C264="L",0,C264="G",E264)</f>
        <v/>
      </c>
      <c r="F265" s="59">
        <f>_xlfn.IFS(C265="W",_xlfn.IFS(E265=0,LOOKUP(D265,$D$2:$D$17,$F$2:$F$17),E265=1,LOOKUP(D265,$D$2:$D$17,$G$2:$G$17),E265=2,LOOKUP(D265,$D$2:$D$17,$H$2:$H$17),E265=3,LOOKUP(D265,$D$2:$D$17,$I$2:$I$17),E265&gt;=4,LOOKUP(D265,$D$2:$D$17,$J$2:$J$17)),C265="L",LOOKUP(D265,$D$2:$D$17,$E$2:$E$17),C265="G",IF(OR(B264&lt;3,B264=""),0,LOOKUP(D265,$D$2:$D$17,$K$2:$K$17)))</f>
        <v/>
      </c>
      <c r="G265" s="59">
        <f>_xlfn.IFS(F265+D265&lt;0,0,F265+D265&gt;5500,5500,TRUE,F265+D265)</f>
        <v/>
      </c>
      <c r="H265" s="40">
        <f>LOOKUP(G265,$D$2:$D$17,$A$2:$A$17)</f>
        <v/>
      </c>
      <c r="I265" s="58">
        <f>IF(C265="W",1+I264,I264)</f>
        <v/>
      </c>
      <c r="J265" s="58">
        <f>IF(C265="L",1+J264,J264)</f>
        <v/>
      </c>
      <c r="K265" s="25">
        <f>I265/(J265+I265)</f>
        <v/>
      </c>
      <c r="L265" s="44">
        <f>IF(F265&gt;0,F265+L264,L264)</f>
        <v/>
      </c>
      <c r="M265" s="23" t="n"/>
      <c r="N265" s="58">
        <f>IF(M265="","",M265-G264)</f>
        <v/>
      </c>
      <c r="O265" s="58" t="n"/>
      <c r="P265" s="27">
        <f>IF(AI265&gt;AI264,$G$22+(7*AI265),"")</f>
        <v/>
      </c>
      <c r="R265" s="58" t="n"/>
      <c r="S265" s="58" t="n"/>
      <c r="T265" s="58" t="n"/>
      <c r="U265" s="58" t="n"/>
      <c r="V265" s="58" t="n"/>
      <c r="W265" s="58" t="n"/>
      <c r="X265" s="57" t="n"/>
      <c r="Y265" s="49">
        <f>_xlfn.IFS(R265 = "","",V265&gt;0,T265/V265,TRUE,T265/1)</f>
        <v/>
      </c>
      <c r="Z265" s="49">
        <f>_xlfn.IFS(R265 = "","",V265&gt;0,(T265+U265)/V265,TRUE,(T265+U265)/1)</f>
        <v/>
      </c>
      <c r="AA265" s="58" t="n"/>
      <c r="AC265" s="35" t="n"/>
      <c r="AD265">
        <f>IF(G265&gt;=2100,0,IF(C265="G",1,0))</f>
        <v/>
      </c>
      <c r="AE265">
        <f>IF(G265&gt;=5500,0,IF(C265="G",1,0))</f>
        <v/>
      </c>
      <c r="AF265">
        <f>IF(G265&gt;=2100,1,0)</f>
        <v/>
      </c>
      <c r="AG265">
        <f>IF(G265&gt;=5500,1,0)</f>
        <v/>
      </c>
      <c r="AH265">
        <f>IF(C265="G",0,AH264+1)</f>
        <v/>
      </c>
      <c r="AI265">
        <f>IF(C265="G",AI264+1,AI264)</f>
        <v/>
      </c>
      <c r="AJ265">
        <f>IF(AJ264="&gt;1000",IF(AF265&gt;0,IF(A265&lt;&gt;"",A265,A264),"&gt;1000"),AJ264)</f>
        <v/>
      </c>
      <c r="AK265">
        <f>IF(AK264="&gt;1000",IF(AG265&gt;0,IF(A265&lt;&gt;"",A265,A264),"&gt;1000"),AK264)</f>
        <v/>
      </c>
      <c r="AL265">
        <f>IF(AL264="&gt;1000",IF(L265&gt;=3500,IF(A265&lt;&gt;"",A265,A264),"&gt;1000"),AL264)</f>
        <v/>
      </c>
    </row>
    <row r="266">
      <c r="A266" s="59">
        <f>IF(B266="","",COUNT($B$32:B266))</f>
        <v/>
      </c>
      <c r="B266" s="58">
        <f>IF(C266&lt;&gt;"G",SUM(B265,1),"")</f>
        <v/>
      </c>
      <c r="C266" s="24">
        <f>IF(O266="",IF(AH265&gt;=$E$22,"G",IF(RAND()&lt;$F$22,"W","L")),O266)</f>
        <v/>
      </c>
      <c r="D266" s="58">
        <f>IF(M266="",IF(G265&lt;5500,G265,5500),M266)</f>
        <v/>
      </c>
      <c r="E266" s="58">
        <f>_xlfn.IFS(C265="W",E265+1,C265="L",0,C265="G",E265)</f>
        <v/>
      </c>
      <c r="F266" s="59">
        <f>_xlfn.IFS(C266="W",_xlfn.IFS(E266=0,LOOKUP(D266,$D$2:$D$17,$F$2:$F$17),E266=1,LOOKUP(D266,$D$2:$D$17,$G$2:$G$17),E266=2,LOOKUP(D266,$D$2:$D$17,$H$2:$H$17),E266=3,LOOKUP(D266,$D$2:$D$17,$I$2:$I$17),E266&gt;=4,LOOKUP(D266,$D$2:$D$17,$J$2:$J$17)),C266="L",LOOKUP(D266,$D$2:$D$17,$E$2:$E$17),C266="G",IF(OR(B265&lt;3,B265=""),0,LOOKUP(D266,$D$2:$D$17,$K$2:$K$17)))</f>
        <v/>
      </c>
      <c r="G266" s="59">
        <f>_xlfn.IFS(F266+D266&lt;0,0,F266+D266&gt;5500,5500,TRUE,F266+D266)</f>
        <v/>
      </c>
      <c r="H266" s="40">
        <f>LOOKUP(G266,$D$2:$D$17,$A$2:$A$17)</f>
        <v/>
      </c>
      <c r="I266" s="58">
        <f>IF(C266="W",1+I265,I265)</f>
        <v/>
      </c>
      <c r="J266" s="58">
        <f>IF(C266="L",1+J265,J265)</f>
        <v/>
      </c>
      <c r="K266" s="25">
        <f>I266/(J266+I266)</f>
        <v/>
      </c>
      <c r="L266" s="44">
        <f>IF(F266&gt;0,F266+L265,L265)</f>
        <v/>
      </c>
      <c r="M266" s="23" t="n"/>
      <c r="N266" s="58">
        <f>IF(M266="","",M266-G265)</f>
        <v/>
      </c>
      <c r="O266" s="58" t="n"/>
      <c r="P266" s="27">
        <f>IF(AI266&gt;AI265,$G$22+(7*AI266),"")</f>
        <v/>
      </c>
      <c r="R266" s="58" t="n"/>
      <c r="S266" s="58" t="n"/>
      <c r="T266" s="58" t="n"/>
      <c r="U266" s="58" t="n"/>
      <c r="V266" s="58" t="n"/>
      <c r="W266" s="58" t="n"/>
      <c r="X266" s="57" t="n"/>
      <c r="Y266" s="49">
        <f>_xlfn.IFS(R266 = "","",V266&gt;0,T266/V266,TRUE,T266/1)</f>
        <v/>
      </c>
      <c r="Z266" s="49">
        <f>_xlfn.IFS(R266 = "","",V266&gt;0,(T266+U266)/V266,TRUE,(T266+U266)/1)</f>
        <v/>
      </c>
      <c r="AA266" s="58" t="n"/>
      <c r="AC266" s="35" t="n"/>
      <c r="AD266">
        <f>IF(G266&gt;=2100,0,IF(C266="G",1,0))</f>
        <v/>
      </c>
      <c r="AE266">
        <f>IF(G266&gt;=5500,0,IF(C266="G",1,0))</f>
        <v/>
      </c>
      <c r="AF266">
        <f>IF(G266&gt;=2100,1,0)</f>
        <v/>
      </c>
      <c r="AG266">
        <f>IF(G266&gt;=5500,1,0)</f>
        <v/>
      </c>
      <c r="AH266">
        <f>IF(C266="G",0,AH265+1)</f>
        <v/>
      </c>
      <c r="AI266">
        <f>IF(C266="G",AI265+1,AI265)</f>
        <v/>
      </c>
      <c r="AJ266">
        <f>IF(AJ265="&gt;1000",IF(AF266&gt;0,IF(A266&lt;&gt;"",A266,A265),"&gt;1000"),AJ265)</f>
        <v/>
      </c>
      <c r="AK266">
        <f>IF(AK265="&gt;1000",IF(AG266&gt;0,IF(A266&lt;&gt;"",A266,A265),"&gt;1000"),AK265)</f>
        <v/>
      </c>
      <c r="AL266">
        <f>IF(AL265="&gt;1000",IF(L266&gt;=3500,IF(A266&lt;&gt;"",A266,A265),"&gt;1000"),AL265)</f>
        <v/>
      </c>
    </row>
    <row r="267">
      <c r="A267" s="59">
        <f>IF(B267="","",COUNT($B$32:B267))</f>
        <v/>
      </c>
      <c r="B267" s="58">
        <f>IF(C267&lt;&gt;"G",SUM(B266,1),"")</f>
        <v/>
      </c>
      <c r="C267" s="24">
        <f>IF(O267="",IF(AH266&gt;=$E$22,"G",IF(RAND()&lt;$F$22,"W","L")),O267)</f>
        <v/>
      </c>
      <c r="D267" s="58">
        <f>IF(M267="",IF(G266&lt;5500,G266,5500),M267)</f>
        <v/>
      </c>
      <c r="E267" s="58">
        <f>_xlfn.IFS(C266="W",E266+1,C266="L",0,C266="G",E266)</f>
        <v/>
      </c>
      <c r="F267" s="59">
        <f>_xlfn.IFS(C267="W",_xlfn.IFS(E267=0,LOOKUP(D267,$D$2:$D$17,$F$2:$F$17),E267=1,LOOKUP(D267,$D$2:$D$17,$G$2:$G$17),E267=2,LOOKUP(D267,$D$2:$D$17,$H$2:$H$17),E267=3,LOOKUP(D267,$D$2:$D$17,$I$2:$I$17),E267&gt;=4,LOOKUP(D267,$D$2:$D$17,$J$2:$J$17)),C267="L",LOOKUP(D267,$D$2:$D$17,$E$2:$E$17),C267="G",IF(OR(B266&lt;3,B266=""),0,LOOKUP(D267,$D$2:$D$17,$K$2:$K$17)))</f>
        <v/>
      </c>
      <c r="G267" s="59">
        <f>_xlfn.IFS(F267+D267&lt;0,0,F267+D267&gt;5500,5500,TRUE,F267+D267)</f>
        <v/>
      </c>
      <c r="H267" s="40">
        <f>LOOKUP(G267,$D$2:$D$17,$A$2:$A$17)</f>
        <v/>
      </c>
      <c r="I267" s="58">
        <f>IF(C267="W",1+I266,I266)</f>
        <v/>
      </c>
      <c r="J267" s="58">
        <f>IF(C267="L",1+J266,J266)</f>
        <v/>
      </c>
      <c r="K267" s="25">
        <f>I267/(J267+I267)</f>
        <v/>
      </c>
      <c r="L267" s="44">
        <f>IF(F267&gt;0,F267+L266,L266)</f>
        <v/>
      </c>
      <c r="M267" s="23" t="n"/>
      <c r="N267" s="58">
        <f>IF(M267="","",M267-G266)</f>
        <v/>
      </c>
      <c r="O267" s="58" t="n"/>
      <c r="P267" s="27">
        <f>IF(AI267&gt;AI266,$G$22+(7*AI267),"")</f>
        <v/>
      </c>
      <c r="R267" s="58" t="n"/>
      <c r="S267" s="58" t="n"/>
      <c r="T267" s="58" t="n"/>
      <c r="U267" s="58" t="n"/>
      <c r="V267" s="58" t="n"/>
      <c r="W267" s="58" t="n"/>
      <c r="X267" s="57" t="n"/>
      <c r="Y267" s="49">
        <f>_xlfn.IFS(R267 = "","",V267&gt;0,T267/V267,TRUE,T267/1)</f>
        <v/>
      </c>
      <c r="Z267" s="49">
        <f>_xlfn.IFS(R267 = "","",V267&gt;0,(T267+U267)/V267,TRUE,(T267+U267)/1)</f>
        <v/>
      </c>
      <c r="AA267" s="58" t="n"/>
      <c r="AC267" s="35" t="n"/>
      <c r="AD267">
        <f>IF(G267&gt;=2100,0,IF(C267="G",1,0))</f>
        <v/>
      </c>
      <c r="AE267">
        <f>IF(G267&gt;=5500,0,IF(C267="G",1,0))</f>
        <v/>
      </c>
      <c r="AF267">
        <f>IF(G267&gt;=2100,1,0)</f>
        <v/>
      </c>
      <c r="AG267">
        <f>IF(G267&gt;=5500,1,0)</f>
        <v/>
      </c>
      <c r="AH267">
        <f>IF(C267="G",0,AH266+1)</f>
        <v/>
      </c>
      <c r="AI267">
        <f>IF(C267="G",AI266+1,AI266)</f>
        <v/>
      </c>
      <c r="AJ267">
        <f>IF(AJ266="&gt;1000",IF(AF267&gt;0,IF(A267&lt;&gt;"",A267,A266),"&gt;1000"),AJ266)</f>
        <v/>
      </c>
      <c r="AK267">
        <f>IF(AK266="&gt;1000",IF(AG267&gt;0,IF(A267&lt;&gt;"",A267,A266),"&gt;1000"),AK266)</f>
        <v/>
      </c>
      <c r="AL267">
        <f>IF(AL266="&gt;1000",IF(L267&gt;=3500,IF(A267&lt;&gt;"",A267,A266),"&gt;1000"),AL266)</f>
        <v/>
      </c>
    </row>
    <row r="268">
      <c r="A268" s="59">
        <f>IF(B268="","",COUNT($B$32:B268))</f>
        <v/>
      </c>
      <c r="B268" s="58">
        <f>IF(C268&lt;&gt;"G",SUM(B267,1),"")</f>
        <v/>
      </c>
      <c r="C268" s="24">
        <f>IF(O268="",IF(AH267&gt;=$E$22,"G",IF(RAND()&lt;$F$22,"W","L")),O268)</f>
        <v/>
      </c>
      <c r="D268" s="58">
        <f>IF(M268="",IF(G267&lt;5500,G267,5500),M268)</f>
        <v/>
      </c>
      <c r="E268" s="58">
        <f>_xlfn.IFS(C267="W",E267+1,C267="L",0,C267="G",E267)</f>
        <v/>
      </c>
      <c r="F268" s="59">
        <f>_xlfn.IFS(C268="W",_xlfn.IFS(E268=0,LOOKUP(D268,$D$2:$D$17,$F$2:$F$17),E268=1,LOOKUP(D268,$D$2:$D$17,$G$2:$G$17),E268=2,LOOKUP(D268,$D$2:$D$17,$H$2:$H$17),E268=3,LOOKUP(D268,$D$2:$D$17,$I$2:$I$17),E268&gt;=4,LOOKUP(D268,$D$2:$D$17,$J$2:$J$17)),C268="L",LOOKUP(D268,$D$2:$D$17,$E$2:$E$17),C268="G",IF(OR(B267&lt;3,B267=""),0,LOOKUP(D268,$D$2:$D$17,$K$2:$K$17)))</f>
        <v/>
      </c>
      <c r="G268" s="59">
        <f>_xlfn.IFS(F268+D268&lt;0,0,F268+D268&gt;5500,5500,TRUE,F268+D268)</f>
        <v/>
      </c>
      <c r="H268" s="40">
        <f>LOOKUP(G268,$D$2:$D$17,$A$2:$A$17)</f>
        <v/>
      </c>
      <c r="I268" s="58">
        <f>IF(C268="W",1+I267,I267)</f>
        <v/>
      </c>
      <c r="J268" s="58">
        <f>IF(C268="L",1+J267,J267)</f>
        <v/>
      </c>
      <c r="K268" s="25">
        <f>I268/(J268+I268)</f>
        <v/>
      </c>
      <c r="L268" s="44">
        <f>IF(F268&gt;0,F268+L267,L267)</f>
        <v/>
      </c>
      <c r="M268" s="23" t="n"/>
      <c r="N268" s="58">
        <f>IF(M268="","",M268-G267)</f>
        <v/>
      </c>
      <c r="O268" s="58" t="n"/>
      <c r="P268" s="27">
        <f>IF(AI268&gt;AI267,$G$22+(7*AI268),"")</f>
        <v/>
      </c>
      <c r="R268" s="58" t="n"/>
      <c r="S268" s="58" t="n"/>
      <c r="T268" s="58" t="n"/>
      <c r="U268" s="58" t="n"/>
      <c r="V268" s="58" t="n"/>
      <c r="W268" s="58" t="n"/>
      <c r="X268" s="57" t="n"/>
      <c r="Y268" s="49">
        <f>_xlfn.IFS(R268 = "","",V268&gt;0,T268/V268,TRUE,T268/1)</f>
        <v/>
      </c>
      <c r="Z268" s="49">
        <f>_xlfn.IFS(R268 = "","",V268&gt;0,(T268+U268)/V268,TRUE,(T268+U268)/1)</f>
        <v/>
      </c>
      <c r="AA268" s="58" t="n"/>
      <c r="AC268" s="35" t="n"/>
      <c r="AD268">
        <f>IF(G268&gt;=2100,0,IF(C268="G",1,0))</f>
        <v/>
      </c>
      <c r="AE268">
        <f>IF(G268&gt;=5500,0,IF(C268="G",1,0))</f>
        <v/>
      </c>
      <c r="AF268">
        <f>IF(G268&gt;=2100,1,0)</f>
        <v/>
      </c>
      <c r="AG268">
        <f>IF(G268&gt;=5500,1,0)</f>
        <v/>
      </c>
      <c r="AH268">
        <f>IF(C268="G",0,AH267+1)</f>
        <v/>
      </c>
      <c r="AI268">
        <f>IF(C268="G",AI267+1,AI267)</f>
        <v/>
      </c>
      <c r="AJ268">
        <f>IF(AJ267="&gt;1000",IF(AF268&gt;0,IF(A268&lt;&gt;"",A268,A267),"&gt;1000"),AJ267)</f>
        <v/>
      </c>
      <c r="AK268">
        <f>IF(AK267="&gt;1000",IF(AG268&gt;0,IF(A268&lt;&gt;"",A268,A267),"&gt;1000"),AK267)</f>
        <v/>
      </c>
      <c r="AL268">
        <f>IF(AL267="&gt;1000",IF(L268&gt;=3500,IF(A268&lt;&gt;"",A268,A267),"&gt;1000"),AL267)</f>
        <v/>
      </c>
    </row>
    <row r="269">
      <c r="A269" s="59">
        <f>IF(B269="","",COUNT($B$32:B269))</f>
        <v/>
      </c>
      <c r="B269" s="58">
        <f>IF(C269&lt;&gt;"G",SUM(B268,1),"")</f>
        <v/>
      </c>
      <c r="C269" s="24">
        <f>IF(O269="",IF(AH268&gt;=$E$22,"G",IF(RAND()&lt;$F$22,"W","L")),O269)</f>
        <v/>
      </c>
      <c r="D269" s="58">
        <f>IF(M269="",IF(G268&lt;5500,G268,5500),M269)</f>
        <v/>
      </c>
      <c r="E269" s="58">
        <f>_xlfn.IFS(C268="W",E268+1,C268="L",0,C268="G",E268)</f>
        <v/>
      </c>
      <c r="F269" s="59">
        <f>_xlfn.IFS(C269="W",_xlfn.IFS(E269=0,LOOKUP(D269,$D$2:$D$17,$F$2:$F$17),E269=1,LOOKUP(D269,$D$2:$D$17,$G$2:$G$17),E269=2,LOOKUP(D269,$D$2:$D$17,$H$2:$H$17),E269=3,LOOKUP(D269,$D$2:$D$17,$I$2:$I$17),E269&gt;=4,LOOKUP(D269,$D$2:$D$17,$J$2:$J$17)),C269="L",LOOKUP(D269,$D$2:$D$17,$E$2:$E$17),C269="G",IF(OR(B268&lt;3,B268=""),0,LOOKUP(D269,$D$2:$D$17,$K$2:$K$17)))</f>
        <v/>
      </c>
      <c r="G269" s="59">
        <f>_xlfn.IFS(F269+D269&lt;0,0,F269+D269&gt;5500,5500,TRUE,F269+D269)</f>
        <v/>
      </c>
      <c r="H269" s="40">
        <f>LOOKUP(G269,$D$2:$D$17,$A$2:$A$17)</f>
        <v/>
      </c>
      <c r="I269" s="58">
        <f>IF(C269="W",1+I268,I268)</f>
        <v/>
      </c>
      <c r="J269" s="58">
        <f>IF(C269="L",1+J268,J268)</f>
        <v/>
      </c>
      <c r="K269" s="25">
        <f>I269/(J269+I269)</f>
        <v/>
      </c>
      <c r="L269" s="44">
        <f>IF(F269&gt;0,F269+L268,L268)</f>
        <v/>
      </c>
      <c r="M269" s="23" t="n"/>
      <c r="N269" s="58">
        <f>IF(M269="","",M269-G268)</f>
        <v/>
      </c>
      <c r="O269" s="58" t="n"/>
      <c r="P269" s="27">
        <f>IF(AI269&gt;AI268,$G$22+(7*AI269),"")</f>
        <v/>
      </c>
      <c r="R269" s="58" t="n"/>
      <c r="S269" s="58" t="n"/>
      <c r="T269" s="58" t="n"/>
      <c r="U269" s="58" t="n"/>
      <c r="V269" s="58" t="n"/>
      <c r="W269" s="58" t="n"/>
      <c r="X269" s="57" t="n"/>
      <c r="Y269" s="49">
        <f>_xlfn.IFS(R269 = "","",V269&gt;0,T269/V269,TRUE,T269/1)</f>
        <v/>
      </c>
      <c r="Z269" s="49">
        <f>_xlfn.IFS(R269 = "","",V269&gt;0,(T269+U269)/V269,TRUE,(T269+U269)/1)</f>
        <v/>
      </c>
      <c r="AA269" s="58" t="n"/>
      <c r="AC269" s="35" t="n"/>
      <c r="AD269">
        <f>IF(G269&gt;=2100,0,IF(C269="G",1,0))</f>
        <v/>
      </c>
      <c r="AE269">
        <f>IF(G269&gt;=5500,0,IF(C269="G",1,0))</f>
        <v/>
      </c>
      <c r="AF269">
        <f>IF(G269&gt;=2100,1,0)</f>
        <v/>
      </c>
      <c r="AG269">
        <f>IF(G269&gt;=5500,1,0)</f>
        <v/>
      </c>
      <c r="AH269">
        <f>IF(C269="G",0,AH268+1)</f>
        <v/>
      </c>
      <c r="AI269">
        <f>IF(C269="G",AI268+1,AI268)</f>
        <v/>
      </c>
      <c r="AJ269">
        <f>IF(AJ268="&gt;1000",IF(AF269&gt;0,IF(A269&lt;&gt;"",A269,A268),"&gt;1000"),AJ268)</f>
        <v/>
      </c>
      <c r="AK269">
        <f>IF(AK268="&gt;1000",IF(AG269&gt;0,IF(A269&lt;&gt;"",A269,A268),"&gt;1000"),AK268)</f>
        <v/>
      </c>
      <c r="AL269">
        <f>IF(AL268="&gt;1000",IF(L269&gt;=3500,IF(A269&lt;&gt;"",A269,A268),"&gt;1000"),AL268)</f>
        <v/>
      </c>
    </row>
    <row r="270">
      <c r="A270" s="59">
        <f>IF(B270="","",COUNT($B$32:B270))</f>
        <v/>
      </c>
      <c r="B270" s="58">
        <f>IF(C270&lt;&gt;"G",SUM(B269,1),"")</f>
        <v/>
      </c>
      <c r="C270" s="24">
        <f>IF(O270="",IF(AH269&gt;=$E$22,"G",IF(RAND()&lt;$F$22,"W","L")),O270)</f>
        <v/>
      </c>
      <c r="D270" s="58">
        <f>IF(M270="",IF(G269&lt;5500,G269,5500),M270)</f>
        <v/>
      </c>
      <c r="E270" s="58">
        <f>_xlfn.IFS(C269="W",E269+1,C269="L",0,C269="G",E269)</f>
        <v/>
      </c>
      <c r="F270" s="59">
        <f>_xlfn.IFS(C270="W",_xlfn.IFS(E270=0,LOOKUP(D270,$D$2:$D$17,$F$2:$F$17),E270=1,LOOKUP(D270,$D$2:$D$17,$G$2:$G$17),E270=2,LOOKUP(D270,$D$2:$D$17,$H$2:$H$17),E270=3,LOOKUP(D270,$D$2:$D$17,$I$2:$I$17),E270&gt;=4,LOOKUP(D270,$D$2:$D$17,$J$2:$J$17)),C270="L",LOOKUP(D270,$D$2:$D$17,$E$2:$E$17),C270="G",IF(OR(B269&lt;3,B269=""),0,LOOKUP(D270,$D$2:$D$17,$K$2:$K$17)))</f>
        <v/>
      </c>
      <c r="G270" s="59">
        <f>_xlfn.IFS(F270+D270&lt;0,0,F270+D270&gt;5500,5500,TRUE,F270+D270)</f>
        <v/>
      </c>
      <c r="H270" s="40">
        <f>LOOKUP(G270,$D$2:$D$17,$A$2:$A$17)</f>
        <v/>
      </c>
      <c r="I270" s="58">
        <f>IF(C270="W",1+I269,I269)</f>
        <v/>
      </c>
      <c r="J270" s="58">
        <f>IF(C270="L",1+J269,J269)</f>
        <v/>
      </c>
      <c r="K270" s="25">
        <f>I270/(J270+I270)</f>
        <v/>
      </c>
      <c r="L270" s="44">
        <f>IF(F270&gt;0,F270+L269,L269)</f>
        <v/>
      </c>
      <c r="M270" s="23" t="n"/>
      <c r="N270" s="58">
        <f>IF(M270="","",M270-G269)</f>
        <v/>
      </c>
      <c r="O270" s="58" t="n"/>
      <c r="P270" s="27">
        <f>IF(AI270&gt;AI269,$G$22+(7*AI270),"")</f>
        <v/>
      </c>
      <c r="R270" s="58" t="n"/>
      <c r="S270" s="58" t="n"/>
      <c r="T270" s="58" t="n"/>
      <c r="U270" s="58" t="n"/>
      <c r="V270" s="58" t="n"/>
      <c r="W270" s="58" t="n"/>
      <c r="X270" s="57" t="n"/>
      <c r="Y270" s="49">
        <f>_xlfn.IFS(R270 = "","",V270&gt;0,T270/V270,TRUE,T270/1)</f>
        <v/>
      </c>
      <c r="Z270" s="49">
        <f>_xlfn.IFS(R270 = "","",V270&gt;0,(T270+U270)/V270,TRUE,(T270+U270)/1)</f>
        <v/>
      </c>
      <c r="AA270" s="58" t="n"/>
      <c r="AC270" s="35" t="n"/>
      <c r="AD270">
        <f>IF(G270&gt;=2100,0,IF(C270="G",1,0))</f>
        <v/>
      </c>
      <c r="AE270">
        <f>IF(G270&gt;=5500,0,IF(C270="G",1,0))</f>
        <v/>
      </c>
      <c r="AF270">
        <f>IF(G270&gt;=2100,1,0)</f>
        <v/>
      </c>
      <c r="AG270">
        <f>IF(G270&gt;=5500,1,0)</f>
        <v/>
      </c>
      <c r="AH270">
        <f>IF(C270="G",0,AH269+1)</f>
        <v/>
      </c>
      <c r="AI270">
        <f>IF(C270="G",AI269+1,AI269)</f>
        <v/>
      </c>
      <c r="AJ270">
        <f>IF(AJ269="&gt;1000",IF(AF270&gt;0,IF(A270&lt;&gt;"",A270,A269),"&gt;1000"),AJ269)</f>
        <v/>
      </c>
      <c r="AK270">
        <f>IF(AK269="&gt;1000",IF(AG270&gt;0,IF(A270&lt;&gt;"",A270,A269),"&gt;1000"),AK269)</f>
        <v/>
      </c>
      <c r="AL270">
        <f>IF(AL269="&gt;1000",IF(L270&gt;=3500,IF(A270&lt;&gt;"",A270,A269),"&gt;1000"),AL269)</f>
        <v/>
      </c>
    </row>
    <row r="271">
      <c r="A271" s="59">
        <f>IF(B271="","",COUNT($B$32:B271))</f>
        <v/>
      </c>
      <c r="B271" s="58">
        <f>IF(C271&lt;&gt;"G",SUM(B270,1),"")</f>
        <v/>
      </c>
      <c r="C271" s="24">
        <f>IF(O271="",IF(AH270&gt;=$E$22,"G",IF(RAND()&lt;$F$22,"W","L")),O271)</f>
        <v/>
      </c>
      <c r="D271" s="58">
        <f>IF(M271="",IF(G270&lt;5500,G270,5500),M271)</f>
        <v/>
      </c>
      <c r="E271" s="58">
        <f>_xlfn.IFS(C270="W",E270+1,C270="L",0,C270="G",E270)</f>
        <v/>
      </c>
      <c r="F271" s="59">
        <f>_xlfn.IFS(C271="W",_xlfn.IFS(E271=0,LOOKUP(D271,$D$2:$D$17,$F$2:$F$17),E271=1,LOOKUP(D271,$D$2:$D$17,$G$2:$G$17),E271=2,LOOKUP(D271,$D$2:$D$17,$H$2:$H$17),E271=3,LOOKUP(D271,$D$2:$D$17,$I$2:$I$17),E271&gt;=4,LOOKUP(D271,$D$2:$D$17,$J$2:$J$17)),C271="L",LOOKUP(D271,$D$2:$D$17,$E$2:$E$17),C271="G",IF(OR(B270&lt;3,B270=""),0,LOOKUP(D271,$D$2:$D$17,$K$2:$K$17)))</f>
        <v/>
      </c>
      <c r="G271" s="59">
        <f>_xlfn.IFS(F271+D271&lt;0,0,F271+D271&gt;5500,5500,TRUE,F271+D271)</f>
        <v/>
      </c>
      <c r="H271" s="40">
        <f>LOOKUP(G271,$D$2:$D$17,$A$2:$A$17)</f>
        <v/>
      </c>
      <c r="I271" s="58">
        <f>IF(C271="W",1+I270,I270)</f>
        <v/>
      </c>
      <c r="J271" s="58">
        <f>IF(C271="L",1+J270,J270)</f>
        <v/>
      </c>
      <c r="K271" s="25">
        <f>I271/(J271+I271)</f>
        <v/>
      </c>
      <c r="L271" s="44">
        <f>IF(F271&gt;0,F271+L270,L270)</f>
        <v/>
      </c>
      <c r="M271" s="23" t="n"/>
      <c r="N271" s="58">
        <f>IF(M271="","",M271-G270)</f>
        <v/>
      </c>
      <c r="O271" s="58" t="n"/>
      <c r="P271" s="27">
        <f>IF(AI271&gt;AI270,$G$22+(7*AI271),"")</f>
        <v/>
      </c>
      <c r="R271" s="58" t="n"/>
      <c r="S271" s="58" t="n"/>
      <c r="T271" s="58" t="n"/>
      <c r="U271" s="58" t="n"/>
      <c r="V271" s="58" t="n"/>
      <c r="W271" s="58" t="n"/>
      <c r="X271" s="57" t="n"/>
      <c r="Y271" s="49">
        <f>_xlfn.IFS(R271 = "","",V271&gt;0,T271/V271,TRUE,T271/1)</f>
        <v/>
      </c>
      <c r="Z271" s="49">
        <f>_xlfn.IFS(R271 = "","",V271&gt;0,(T271+U271)/V271,TRUE,(T271+U271)/1)</f>
        <v/>
      </c>
      <c r="AA271" s="58" t="n"/>
      <c r="AC271" s="35" t="n"/>
      <c r="AD271">
        <f>IF(G271&gt;=2100,0,IF(C271="G",1,0))</f>
        <v/>
      </c>
      <c r="AE271">
        <f>IF(G271&gt;=5500,0,IF(C271="G",1,0))</f>
        <v/>
      </c>
      <c r="AF271">
        <f>IF(G271&gt;=2100,1,0)</f>
        <v/>
      </c>
      <c r="AG271">
        <f>IF(G271&gt;=5500,1,0)</f>
        <v/>
      </c>
      <c r="AH271">
        <f>IF(C271="G",0,AH270+1)</f>
        <v/>
      </c>
      <c r="AI271">
        <f>IF(C271="G",AI270+1,AI270)</f>
        <v/>
      </c>
      <c r="AJ271">
        <f>IF(AJ270="&gt;1000",IF(AF271&gt;0,IF(A271&lt;&gt;"",A271,A270),"&gt;1000"),AJ270)</f>
        <v/>
      </c>
      <c r="AK271">
        <f>IF(AK270="&gt;1000",IF(AG271&gt;0,IF(A271&lt;&gt;"",A271,A270),"&gt;1000"),AK270)</f>
        <v/>
      </c>
      <c r="AL271">
        <f>IF(AL270="&gt;1000",IF(L271&gt;=3500,IF(A271&lt;&gt;"",A271,A270),"&gt;1000"),AL270)</f>
        <v/>
      </c>
    </row>
    <row r="272">
      <c r="A272" s="59">
        <f>IF(B272="","",COUNT($B$32:B272))</f>
        <v/>
      </c>
      <c r="B272" s="58">
        <f>IF(C272&lt;&gt;"G",SUM(B271,1),"")</f>
        <v/>
      </c>
      <c r="C272" s="24">
        <f>IF(O272="",IF(AH271&gt;=$E$22,"G",IF(RAND()&lt;$F$22,"W","L")),O272)</f>
        <v/>
      </c>
      <c r="D272" s="58">
        <f>IF(M272="",IF(G271&lt;5500,G271,5500),M272)</f>
        <v/>
      </c>
      <c r="E272" s="58">
        <f>_xlfn.IFS(C271="W",E271+1,C271="L",0,C271="G",E271)</f>
        <v/>
      </c>
      <c r="F272" s="59">
        <f>_xlfn.IFS(C272="W",_xlfn.IFS(E272=0,LOOKUP(D272,$D$2:$D$17,$F$2:$F$17),E272=1,LOOKUP(D272,$D$2:$D$17,$G$2:$G$17),E272=2,LOOKUP(D272,$D$2:$D$17,$H$2:$H$17),E272=3,LOOKUP(D272,$D$2:$D$17,$I$2:$I$17),E272&gt;=4,LOOKUP(D272,$D$2:$D$17,$J$2:$J$17)),C272="L",LOOKUP(D272,$D$2:$D$17,$E$2:$E$17),C272="G",IF(OR(B271&lt;3,B271=""),0,LOOKUP(D272,$D$2:$D$17,$K$2:$K$17)))</f>
        <v/>
      </c>
      <c r="G272" s="59">
        <f>_xlfn.IFS(F272+D272&lt;0,0,F272+D272&gt;5500,5500,TRUE,F272+D272)</f>
        <v/>
      </c>
      <c r="H272" s="40">
        <f>LOOKUP(G272,$D$2:$D$17,$A$2:$A$17)</f>
        <v/>
      </c>
      <c r="I272" s="58">
        <f>IF(C272="W",1+I271,I271)</f>
        <v/>
      </c>
      <c r="J272" s="58">
        <f>IF(C272="L",1+J271,J271)</f>
        <v/>
      </c>
      <c r="K272" s="25">
        <f>I272/(J272+I272)</f>
        <v/>
      </c>
      <c r="L272" s="44">
        <f>IF(F272&gt;0,F272+L271,L271)</f>
        <v/>
      </c>
      <c r="M272" s="23" t="n"/>
      <c r="N272" s="58">
        <f>IF(M272="","",M272-G271)</f>
        <v/>
      </c>
      <c r="O272" s="58" t="n"/>
      <c r="P272" s="27">
        <f>IF(AI272&gt;AI271,$G$22+(7*AI272),"")</f>
        <v/>
      </c>
      <c r="R272" s="58" t="n"/>
      <c r="S272" s="58" t="n"/>
      <c r="T272" s="58" t="n"/>
      <c r="U272" s="58" t="n"/>
      <c r="V272" s="58" t="n"/>
      <c r="W272" s="58" t="n"/>
      <c r="X272" s="57" t="n"/>
      <c r="Y272" s="49">
        <f>_xlfn.IFS(R272 = "","",V272&gt;0,T272/V272,TRUE,T272/1)</f>
        <v/>
      </c>
      <c r="Z272" s="49">
        <f>_xlfn.IFS(R272 = "","",V272&gt;0,(T272+U272)/V272,TRUE,(T272+U272)/1)</f>
        <v/>
      </c>
      <c r="AA272" s="58" t="n"/>
      <c r="AC272" s="35" t="n"/>
      <c r="AD272">
        <f>IF(G272&gt;=2100,0,IF(C272="G",1,0))</f>
        <v/>
      </c>
      <c r="AE272">
        <f>IF(G272&gt;=5500,0,IF(C272="G",1,0))</f>
        <v/>
      </c>
      <c r="AF272">
        <f>IF(G272&gt;=2100,1,0)</f>
        <v/>
      </c>
      <c r="AG272">
        <f>IF(G272&gt;=5500,1,0)</f>
        <v/>
      </c>
      <c r="AH272">
        <f>IF(C272="G",0,AH271+1)</f>
        <v/>
      </c>
      <c r="AI272">
        <f>IF(C272="G",AI271+1,AI271)</f>
        <v/>
      </c>
      <c r="AJ272">
        <f>IF(AJ271="&gt;1000",IF(AF272&gt;0,IF(A272&lt;&gt;"",A272,A271),"&gt;1000"),AJ271)</f>
        <v/>
      </c>
      <c r="AK272">
        <f>IF(AK271="&gt;1000",IF(AG272&gt;0,IF(A272&lt;&gt;"",A272,A271),"&gt;1000"),AK271)</f>
        <v/>
      </c>
      <c r="AL272">
        <f>IF(AL271="&gt;1000",IF(L272&gt;=3500,IF(A272&lt;&gt;"",A272,A271),"&gt;1000"),AL271)</f>
        <v/>
      </c>
    </row>
    <row r="273">
      <c r="A273" s="59">
        <f>IF(B273="","",COUNT($B$32:B273))</f>
        <v/>
      </c>
      <c r="B273" s="58">
        <f>IF(C273&lt;&gt;"G",SUM(B272,1),"")</f>
        <v/>
      </c>
      <c r="C273" s="24">
        <f>IF(O273="",IF(AH272&gt;=$E$22,"G",IF(RAND()&lt;$F$22,"W","L")),O273)</f>
        <v/>
      </c>
      <c r="D273" s="58">
        <f>IF(M273="",IF(G272&lt;5500,G272,5500),M273)</f>
        <v/>
      </c>
      <c r="E273" s="58">
        <f>_xlfn.IFS(C272="W",E272+1,C272="L",0,C272="G",E272)</f>
        <v/>
      </c>
      <c r="F273" s="59">
        <f>_xlfn.IFS(C273="W",_xlfn.IFS(E273=0,LOOKUP(D273,$D$2:$D$17,$F$2:$F$17),E273=1,LOOKUP(D273,$D$2:$D$17,$G$2:$G$17),E273=2,LOOKUP(D273,$D$2:$D$17,$H$2:$H$17),E273=3,LOOKUP(D273,$D$2:$D$17,$I$2:$I$17),E273&gt;=4,LOOKUP(D273,$D$2:$D$17,$J$2:$J$17)),C273="L",LOOKUP(D273,$D$2:$D$17,$E$2:$E$17),C273="G",IF(OR(B272&lt;3,B272=""),0,LOOKUP(D273,$D$2:$D$17,$K$2:$K$17)))</f>
        <v/>
      </c>
      <c r="G273" s="59">
        <f>_xlfn.IFS(F273+D273&lt;0,0,F273+D273&gt;5500,5500,TRUE,F273+D273)</f>
        <v/>
      </c>
      <c r="H273" s="40">
        <f>LOOKUP(G273,$D$2:$D$17,$A$2:$A$17)</f>
        <v/>
      </c>
      <c r="I273" s="58">
        <f>IF(C273="W",1+I272,I272)</f>
        <v/>
      </c>
      <c r="J273" s="58">
        <f>IF(C273="L",1+J272,J272)</f>
        <v/>
      </c>
      <c r="K273" s="25">
        <f>I273/(J273+I273)</f>
        <v/>
      </c>
      <c r="L273" s="44">
        <f>IF(F273&gt;0,F273+L272,L272)</f>
        <v/>
      </c>
      <c r="M273" s="23" t="n"/>
      <c r="N273" s="58">
        <f>IF(M273="","",M273-G272)</f>
        <v/>
      </c>
      <c r="O273" s="58" t="n"/>
      <c r="P273" s="27">
        <f>IF(AI273&gt;AI272,$G$22+(7*AI273),"")</f>
        <v/>
      </c>
      <c r="R273" s="58" t="n"/>
      <c r="S273" s="58" t="n"/>
      <c r="T273" s="58" t="n"/>
      <c r="U273" s="58" t="n"/>
      <c r="V273" s="58" t="n"/>
      <c r="W273" s="58" t="n"/>
      <c r="X273" s="57" t="n"/>
      <c r="Y273" s="49">
        <f>_xlfn.IFS(R273 = "","",V273&gt;0,T273/V273,TRUE,T273/1)</f>
        <v/>
      </c>
      <c r="Z273" s="49">
        <f>_xlfn.IFS(R273 = "","",V273&gt;0,(T273+U273)/V273,TRUE,(T273+U273)/1)</f>
        <v/>
      </c>
      <c r="AA273" s="58" t="n"/>
      <c r="AC273" s="35" t="n"/>
      <c r="AD273">
        <f>IF(G273&gt;=2100,0,IF(C273="G",1,0))</f>
        <v/>
      </c>
      <c r="AE273">
        <f>IF(G273&gt;=5500,0,IF(C273="G",1,0))</f>
        <v/>
      </c>
      <c r="AF273">
        <f>IF(G273&gt;=2100,1,0)</f>
        <v/>
      </c>
      <c r="AG273">
        <f>IF(G273&gt;=5500,1,0)</f>
        <v/>
      </c>
      <c r="AH273">
        <f>IF(C273="G",0,AH272+1)</f>
        <v/>
      </c>
      <c r="AI273">
        <f>IF(C273="G",AI272+1,AI272)</f>
        <v/>
      </c>
      <c r="AJ273">
        <f>IF(AJ272="&gt;1000",IF(AF273&gt;0,IF(A273&lt;&gt;"",A273,A272),"&gt;1000"),AJ272)</f>
        <v/>
      </c>
      <c r="AK273">
        <f>IF(AK272="&gt;1000",IF(AG273&gt;0,IF(A273&lt;&gt;"",A273,A272),"&gt;1000"),AK272)</f>
        <v/>
      </c>
      <c r="AL273">
        <f>IF(AL272="&gt;1000",IF(L273&gt;=3500,IF(A273&lt;&gt;"",A273,A272),"&gt;1000"),AL272)</f>
        <v/>
      </c>
    </row>
    <row r="274">
      <c r="A274" s="59">
        <f>IF(B274="","",COUNT($B$32:B274))</f>
        <v/>
      </c>
      <c r="B274" s="58">
        <f>IF(C274&lt;&gt;"G",SUM(B273,1),"")</f>
        <v/>
      </c>
      <c r="C274" s="24">
        <f>IF(O274="",IF(AH273&gt;=$E$22,"G",IF(RAND()&lt;$F$22,"W","L")),O274)</f>
        <v/>
      </c>
      <c r="D274" s="58">
        <f>IF(M274="",IF(G273&lt;5500,G273,5500),M274)</f>
        <v/>
      </c>
      <c r="E274" s="58">
        <f>_xlfn.IFS(C273="W",E273+1,C273="L",0,C273="G",E273)</f>
        <v/>
      </c>
      <c r="F274" s="59">
        <f>_xlfn.IFS(C274="W",_xlfn.IFS(E274=0,LOOKUP(D274,$D$2:$D$17,$F$2:$F$17),E274=1,LOOKUP(D274,$D$2:$D$17,$G$2:$G$17),E274=2,LOOKUP(D274,$D$2:$D$17,$H$2:$H$17),E274=3,LOOKUP(D274,$D$2:$D$17,$I$2:$I$17),E274&gt;=4,LOOKUP(D274,$D$2:$D$17,$J$2:$J$17)),C274="L",LOOKUP(D274,$D$2:$D$17,$E$2:$E$17),C274="G",IF(OR(B273&lt;3,B273=""),0,LOOKUP(D274,$D$2:$D$17,$K$2:$K$17)))</f>
        <v/>
      </c>
      <c r="G274" s="59">
        <f>_xlfn.IFS(F274+D274&lt;0,0,F274+D274&gt;5500,5500,TRUE,F274+D274)</f>
        <v/>
      </c>
      <c r="H274" s="40">
        <f>LOOKUP(G274,$D$2:$D$17,$A$2:$A$17)</f>
        <v/>
      </c>
      <c r="I274" s="58">
        <f>IF(C274="W",1+I273,I273)</f>
        <v/>
      </c>
      <c r="J274" s="58">
        <f>IF(C274="L",1+J273,J273)</f>
        <v/>
      </c>
      <c r="K274" s="25">
        <f>I274/(J274+I274)</f>
        <v/>
      </c>
      <c r="L274" s="44">
        <f>IF(F274&gt;0,F274+L273,L273)</f>
        <v/>
      </c>
      <c r="M274" s="23" t="n"/>
      <c r="N274" s="58">
        <f>IF(M274="","",M274-G273)</f>
        <v/>
      </c>
      <c r="O274" s="58" t="n"/>
      <c r="P274" s="27">
        <f>IF(AI274&gt;AI273,$G$22+(7*AI274),"")</f>
        <v/>
      </c>
      <c r="R274" s="58" t="n"/>
      <c r="S274" s="58" t="n"/>
      <c r="T274" s="58" t="n"/>
      <c r="U274" s="58" t="n"/>
      <c r="V274" s="58" t="n"/>
      <c r="W274" s="58" t="n"/>
      <c r="X274" s="57" t="n"/>
      <c r="Y274" s="49">
        <f>_xlfn.IFS(R274 = "","",V274&gt;0,T274/V274,TRUE,T274/1)</f>
        <v/>
      </c>
      <c r="Z274" s="49">
        <f>_xlfn.IFS(R274 = "","",V274&gt;0,(T274+U274)/V274,TRUE,(T274+U274)/1)</f>
        <v/>
      </c>
      <c r="AA274" s="58" t="n"/>
      <c r="AC274" s="35" t="n"/>
      <c r="AD274">
        <f>IF(G274&gt;=2100,0,IF(C274="G",1,0))</f>
        <v/>
      </c>
      <c r="AE274">
        <f>IF(G274&gt;=5500,0,IF(C274="G",1,0))</f>
        <v/>
      </c>
      <c r="AF274">
        <f>IF(G274&gt;=2100,1,0)</f>
        <v/>
      </c>
      <c r="AG274">
        <f>IF(G274&gt;=5500,1,0)</f>
        <v/>
      </c>
      <c r="AH274">
        <f>IF(C274="G",0,AH273+1)</f>
        <v/>
      </c>
      <c r="AI274">
        <f>IF(C274="G",AI273+1,AI273)</f>
        <v/>
      </c>
      <c r="AJ274">
        <f>IF(AJ273="&gt;1000",IF(AF274&gt;0,IF(A274&lt;&gt;"",A274,A273),"&gt;1000"),AJ273)</f>
        <v/>
      </c>
      <c r="AK274">
        <f>IF(AK273="&gt;1000",IF(AG274&gt;0,IF(A274&lt;&gt;"",A274,A273),"&gt;1000"),AK273)</f>
        <v/>
      </c>
      <c r="AL274">
        <f>IF(AL273="&gt;1000",IF(L274&gt;=3500,IF(A274&lt;&gt;"",A274,A273),"&gt;1000"),AL273)</f>
        <v/>
      </c>
    </row>
    <row r="275">
      <c r="A275" s="59">
        <f>IF(B275="","",COUNT($B$32:B275))</f>
        <v/>
      </c>
      <c r="B275" s="58">
        <f>IF(C275&lt;&gt;"G",SUM(B274,1),"")</f>
        <v/>
      </c>
      <c r="C275" s="24">
        <f>IF(O275="",IF(AH274&gt;=$E$22,"G",IF(RAND()&lt;$F$22,"W","L")),O275)</f>
        <v/>
      </c>
      <c r="D275" s="58">
        <f>IF(M275="",IF(G274&lt;5500,G274,5500),M275)</f>
        <v/>
      </c>
      <c r="E275" s="58">
        <f>_xlfn.IFS(C274="W",E274+1,C274="L",0,C274="G",E274)</f>
        <v/>
      </c>
      <c r="F275" s="59">
        <f>_xlfn.IFS(C275="W",_xlfn.IFS(E275=0,LOOKUP(D275,$D$2:$D$17,$F$2:$F$17),E275=1,LOOKUP(D275,$D$2:$D$17,$G$2:$G$17),E275=2,LOOKUP(D275,$D$2:$D$17,$H$2:$H$17),E275=3,LOOKUP(D275,$D$2:$D$17,$I$2:$I$17),E275&gt;=4,LOOKUP(D275,$D$2:$D$17,$J$2:$J$17)),C275="L",LOOKUP(D275,$D$2:$D$17,$E$2:$E$17),C275="G",IF(OR(B274&lt;3,B274=""),0,LOOKUP(D275,$D$2:$D$17,$K$2:$K$17)))</f>
        <v/>
      </c>
      <c r="G275" s="59">
        <f>_xlfn.IFS(F275+D275&lt;0,0,F275+D275&gt;5500,5500,TRUE,F275+D275)</f>
        <v/>
      </c>
      <c r="H275" s="40">
        <f>LOOKUP(G275,$D$2:$D$17,$A$2:$A$17)</f>
        <v/>
      </c>
      <c r="I275" s="58">
        <f>IF(C275="W",1+I274,I274)</f>
        <v/>
      </c>
      <c r="J275" s="58">
        <f>IF(C275="L",1+J274,J274)</f>
        <v/>
      </c>
      <c r="K275" s="25">
        <f>I275/(J275+I275)</f>
        <v/>
      </c>
      <c r="L275" s="44">
        <f>IF(F275&gt;0,F275+L274,L274)</f>
        <v/>
      </c>
      <c r="M275" s="23" t="n"/>
      <c r="N275" s="58">
        <f>IF(M275="","",M275-G274)</f>
        <v/>
      </c>
      <c r="O275" s="58" t="n"/>
      <c r="P275" s="27">
        <f>IF(AI275&gt;AI274,$G$22+(7*AI275),"")</f>
        <v/>
      </c>
      <c r="R275" s="58" t="n"/>
      <c r="S275" s="58" t="n"/>
      <c r="T275" s="58" t="n"/>
      <c r="U275" s="58" t="n"/>
      <c r="V275" s="58" t="n"/>
      <c r="W275" s="58" t="n"/>
      <c r="X275" s="57" t="n"/>
      <c r="Y275" s="49">
        <f>_xlfn.IFS(R275 = "","",V275&gt;0,T275/V275,TRUE,T275/1)</f>
        <v/>
      </c>
      <c r="Z275" s="49">
        <f>_xlfn.IFS(R275 = "","",V275&gt;0,(T275+U275)/V275,TRUE,(T275+U275)/1)</f>
        <v/>
      </c>
      <c r="AA275" s="58" t="n"/>
      <c r="AC275" s="35" t="n"/>
      <c r="AD275">
        <f>IF(G275&gt;=2100,0,IF(C275="G",1,0))</f>
        <v/>
      </c>
      <c r="AE275">
        <f>IF(G275&gt;=5500,0,IF(C275="G",1,0))</f>
        <v/>
      </c>
      <c r="AF275">
        <f>IF(G275&gt;=2100,1,0)</f>
        <v/>
      </c>
      <c r="AG275">
        <f>IF(G275&gt;=5500,1,0)</f>
        <v/>
      </c>
      <c r="AH275">
        <f>IF(C275="G",0,AH274+1)</f>
        <v/>
      </c>
      <c r="AI275">
        <f>IF(C275="G",AI274+1,AI274)</f>
        <v/>
      </c>
      <c r="AJ275">
        <f>IF(AJ274="&gt;1000",IF(AF275&gt;0,IF(A275&lt;&gt;"",A275,A274),"&gt;1000"),AJ274)</f>
        <v/>
      </c>
      <c r="AK275">
        <f>IF(AK274="&gt;1000",IF(AG275&gt;0,IF(A275&lt;&gt;"",A275,A274),"&gt;1000"),AK274)</f>
        <v/>
      </c>
      <c r="AL275">
        <f>IF(AL274="&gt;1000",IF(L275&gt;=3500,IF(A275&lt;&gt;"",A275,A274),"&gt;1000"),AL274)</f>
        <v/>
      </c>
    </row>
    <row r="276">
      <c r="A276" s="59">
        <f>IF(B276="","",COUNT($B$32:B276))</f>
        <v/>
      </c>
      <c r="B276" s="58">
        <f>IF(C276&lt;&gt;"G",SUM(B275,1),"")</f>
        <v/>
      </c>
      <c r="C276" s="24">
        <f>IF(O276="",IF(AH275&gt;=$E$22,"G",IF(RAND()&lt;$F$22,"W","L")),O276)</f>
        <v/>
      </c>
      <c r="D276" s="58">
        <f>IF(M276="",IF(G275&lt;5500,G275,5500),M276)</f>
        <v/>
      </c>
      <c r="E276" s="58">
        <f>_xlfn.IFS(C275="W",E275+1,C275="L",0,C275="G",E275)</f>
        <v/>
      </c>
      <c r="F276" s="59">
        <f>_xlfn.IFS(C276="W",_xlfn.IFS(E276=0,LOOKUP(D276,$D$2:$D$17,$F$2:$F$17),E276=1,LOOKUP(D276,$D$2:$D$17,$G$2:$G$17),E276=2,LOOKUP(D276,$D$2:$D$17,$H$2:$H$17),E276=3,LOOKUP(D276,$D$2:$D$17,$I$2:$I$17),E276&gt;=4,LOOKUP(D276,$D$2:$D$17,$J$2:$J$17)),C276="L",LOOKUP(D276,$D$2:$D$17,$E$2:$E$17),C276="G",IF(OR(B275&lt;3,B275=""),0,LOOKUP(D276,$D$2:$D$17,$K$2:$K$17)))</f>
        <v/>
      </c>
      <c r="G276" s="59">
        <f>_xlfn.IFS(F276+D276&lt;0,0,F276+D276&gt;5500,5500,TRUE,F276+D276)</f>
        <v/>
      </c>
      <c r="H276" s="40">
        <f>LOOKUP(G276,$D$2:$D$17,$A$2:$A$17)</f>
        <v/>
      </c>
      <c r="I276" s="58">
        <f>IF(C276="W",1+I275,I275)</f>
        <v/>
      </c>
      <c r="J276" s="58">
        <f>IF(C276="L",1+J275,J275)</f>
        <v/>
      </c>
      <c r="K276" s="25">
        <f>I276/(J276+I276)</f>
        <v/>
      </c>
      <c r="L276" s="44">
        <f>IF(F276&gt;0,F276+L275,L275)</f>
        <v/>
      </c>
      <c r="M276" s="23" t="n"/>
      <c r="N276" s="58">
        <f>IF(M276="","",M276-G275)</f>
        <v/>
      </c>
      <c r="O276" s="58" t="n"/>
      <c r="P276" s="27">
        <f>IF(AI276&gt;AI275,$G$22+(7*AI276),"")</f>
        <v/>
      </c>
      <c r="R276" s="58" t="n"/>
      <c r="S276" s="58" t="n"/>
      <c r="T276" s="58" t="n"/>
      <c r="U276" s="58" t="n"/>
      <c r="V276" s="58" t="n"/>
      <c r="W276" s="58" t="n"/>
      <c r="X276" s="57" t="n"/>
      <c r="Y276" s="49">
        <f>_xlfn.IFS(R276 = "","",V276&gt;0,T276/V276,TRUE,T276/1)</f>
        <v/>
      </c>
      <c r="Z276" s="49">
        <f>_xlfn.IFS(R276 = "","",V276&gt;0,(T276+U276)/V276,TRUE,(T276+U276)/1)</f>
        <v/>
      </c>
      <c r="AA276" s="58" t="n"/>
      <c r="AC276" s="35" t="n"/>
      <c r="AD276">
        <f>IF(G276&gt;=2100,0,IF(C276="G",1,0))</f>
        <v/>
      </c>
      <c r="AE276">
        <f>IF(G276&gt;=5500,0,IF(C276="G",1,0))</f>
        <v/>
      </c>
      <c r="AF276">
        <f>IF(G276&gt;=2100,1,0)</f>
        <v/>
      </c>
      <c r="AG276">
        <f>IF(G276&gt;=5500,1,0)</f>
        <v/>
      </c>
      <c r="AH276">
        <f>IF(C276="G",0,AH275+1)</f>
        <v/>
      </c>
      <c r="AI276">
        <f>IF(C276="G",AI275+1,AI275)</f>
        <v/>
      </c>
      <c r="AJ276">
        <f>IF(AJ275="&gt;1000",IF(AF276&gt;0,IF(A276&lt;&gt;"",A276,A275),"&gt;1000"),AJ275)</f>
        <v/>
      </c>
      <c r="AK276">
        <f>IF(AK275="&gt;1000",IF(AG276&gt;0,IF(A276&lt;&gt;"",A276,A275),"&gt;1000"),AK275)</f>
        <v/>
      </c>
      <c r="AL276">
        <f>IF(AL275="&gt;1000",IF(L276&gt;=3500,IF(A276&lt;&gt;"",A276,A275),"&gt;1000"),AL275)</f>
        <v/>
      </c>
    </row>
    <row r="277">
      <c r="A277" s="59">
        <f>IF(B277="","",COUNT($B$32:B277))</f>
        <v/>
      </c>
      <c r="B277" s="58">
        <f>IF(C277&lt;&gt;"G",SUM(B276,1),"")</f>
        <v/>
      </c>
      <c r="C277" s="24">
        <f>IF(O277="",IF(AH276&gt;=$E$22,"G",IF(RAND()&lt;$F$22,"W","L")),O277)</f>
        <v/>
      </c>
      <c r="D277" s="58">
        <f>IF(M277="",IF(G276&lt;5500,G276,5500),M277)</f>
        <v/>
      </c>
      <c r="E277" s="58">
        <f>_xlfn.IFS(C276="W",E276+1,C276="L",0,C276="G",E276)</f>
        <v/>
      </c>
      <c r="F277" s="59">
        <f>_xlfn.IFS(C277="W",_xlfn.IFS(E277=0,LOOKUP(D277,$D$2:$D$17,$F$2:$F$17),E277=1,LOOKUP(D277,$D$2:$D$17,$G$2:$G$17),E277=2,LOOKUP(D277,$D$2:$D$17,$H$2:$H$17),E277=3,LOOKUP(D277,$D$2:$D$17,$I$2:$I$17),E277&gt;=4,LOOKUP(D277,$D$2:$D$17,$J$2:$J$17)),C277="L",LOOKUP(D277,$D$2:$D$17,$E$2:$E$17),C277="G",IF(OR(B276&lt;3,B276=""),0,LOOKUP(D277,$D$2:$D$17,$K$2:$K$17)))</f>
        <v/>
      </c>
      <c r="G277" s="59">
        <f>_xlfn.IFS(F277+D277&lt;0,0,F277+D277&gt;5500,5500,TRUE,F277+D277)</f>
        <v/>
      </c>
      <c r="H277" s="40">
        <f>LOOKUP(G277,$D$2:$D$17,$A$2:$A$17)</f>
        <v/>
      </c>
      <c r="I277" s="58">
        <f>IF(C277="W",1+I276,I276)</f>
        <v/>
      </c>
      <c r="J277" s="58">
        <f>IF(C277="L",1+J276,J276)</f>
        <v/>
      </c>
      <c r="K277" s="25">
        <f>I277/(J277+I277)</f>
        <v/>
      </c>
      <c r="L277" s="44">
        <f>IF(F277&gt;0,F277+L276,L276)</f>
        <v/>
      </c>
      <c r="M277" s="23" t="n"/>
      <c r="N277" s="58">
        <f>IF(M277="","",M277-G276)</f>
        <v/>
      </c>
      <c r="O277" s="58" t="n"/>
      <c r="P277" s="27">
        <f>IF(AI277&gt;AI276,$G$22+(7*AI277),"")</f>
        <v/>
      </c>
      <c r="R277" s="58" t="n"/>
      <c r="S277" s="58" t="n"/>
      <c r="T277" s="58" t="n"/>
      <c r="U277" s="58" t="n"/>
      <c r="V277" s="58" t="n"/>
      <c r="W277" s="58" t="n"/>
      <c r="X277" s="57" t="n"/>
      <c r="Y277" s="49">
        <f>_xlfn.IFS(R277 = "","",V277&gt;0,T277/V277,TRUE,T277/1)</f>
        <v/>
      </c>
      <c r="Z277" s="49">
        <f>_xlfn.IFS(R277 = "","",V277&gt;0,(T277+U277)/V277,TRUE,(T277+U277)/1)</f>
        <v/>
      </c>
      <c r="AA277" s="58" t="n"/>
      <c r="AC277" s="35" t="n"/>
      <c r="AD277">
        <f>IF(G277&gt;=2100,0,IF(C277="G",1,0))</f>
        <v/>
      </c>
      <c r="AE277">
        <f>IF(G277&gt;=5500,0,IF(C277="G",1,0))</f>
        <v/>
      </c>
      <c r="AF277">
        <f>IF(G277&gt;=2100,1,0)</f>
        <v/>
      </c>
      <c r="AG277">
        <f>IF(G277&gt;=5500,1,0)</f>
        <v/>
      </c>
      <c r="AH277">
        <f>IF(C277="G",0,AH276+1)</f>
        <v/>
      </c>
      <c r="AI277">
        <f>IF(C277="G",AI276+1,AI276)</f>
        <v/>
      </c>
      <c r="AJ277">
        <f>IF(AJ276="&gt;1000",IF(AF277&gt;0,IF(A277&lt;&gt;"",A277,A276),"&gt;1000"),AJ276)</f>
        <v/>
      </c>
      <c r="AK277">
        <f>IF(AK276="&gt;1000",IF(AG277&gt;0,IF(A277&lt;&gt;"",A277,A276),"&gt;1000"),AK276)</f>
        <v/>
      </c>
      <c r="AL277">
        <f>IF(AL276="&gt;1000",IF(L277&gt;=3500,IF(A277&lt;&gt;"",A277,A276),"&gt;1000"),AL276)</f>
        <v/>
      </c>
    </row>
    <row r="278">
      <c r="A278" s="59">
        <f>IF(B278="","",COUNT($B$32:B278))</f>
        <v/>
      </c>
      <c r="B278" s="58">
        <f>IF(C278&lt;&gt;"G",SUM(B277,1),"")</f>
        <v/>
      </c>
      <c r="C278" s="24">
        <f>IF(O278="",IF(AH277&gt;=$E$22,"G",IF(RAND()&lt;$F$22,"W","L")),O278)</f>
        <v/>
      </c>
      <c r="D278" s="58">
        <f>IF(M278="",IF(G277&lt;5500,G277,5500),M278)</f>
        <v/>
      </c>
      <c r="E278" s="58">
        <f>_xlfn.IFS(C277="W",E277+1,C277="L",0,C277="G",E277)</f>
        <v/>
      </c>
      <c r="F278" s="59">
        <f>_xlfn.IFS(C278="W",_xlfn.IFS(E278=0,LOOKUP(D278,$D$2:$D$17,$F$2:$F$17),E278=1,LOOKUP(D278,$D$2:$D$17,$G$2:$G$17),E278=2,LOOKUP(D278,$D$2:$D$17,$H$2:$H$17),E278=3,LOOKUP(D278,$D$2:$D$17,$I$2:$I$17),E278&gt;=4,LOOKUP(D278,$D$2:$D$17,$J$2:$J$17)),C278="L",LOOKUP(D278,$D$2:$D$17,$E$2:$E$17),C278="G",IF(OR(B277&lt;3,B277=""),0,LOOKUP(D278,$D$2:$D$17,$K$2:$K$17)))</f>
        <v/>
      </c>
      <c r="G278" s="59">
        <f>_xlfn.IFS(F278+D278&lt;0,0,F278+D278&gt;5500,5500,TRUE,F278+D278)</f>
        <v/>
      </c>
      <c r="H278" s="40">
        <f>LOOKUP(G278,$D$2:$D$17,$A$2:$A$17)</f>
        <v/>
      </c>
      <c r="I278" s="58">
        <f>IF(C278="W",1+I277,I277)</f>
        <v/>
      </c>
      <c r="J278" s="58">
        <f>IF(C278="L",1+J277,J277)</f>
        <v/>
      </c>
      <c r="K278" s="25">
        <f>I278/(J278+I278)</f>
        <v/>
      </c>
      <c r="L278" s="44">
        <f>IF(F278&gt;0,F278+L277,L277)</f>
        <v/>
      </c>
      <c r="M278" s="23" t="n"/>
      <c r="N278" s="58">
        <f>IF(M278="","",M278-G277)</f>
        <v/>
      </c>
      <c r="O278" s="58" t="n"/>
      <c r="P278" s="27">
        <f>IF(AI278&gt;AI277,$G$22+(7*AI278),"")</f>
        <v/>
      </c>
      <c r="R278" s="58" t="n"/>
      <c r="S278" s="58" t="n"/>
      <c r="T278" s="58" t="n"/>
      <c r="U278" s="58" t="n"/>
      <c r="V278" s="58" t="n"/>
      <c r="W278" s="58" t="n"/>
      <c r="X278" s="57" t="n"/>
      <c r="Y278" s="49">
        <f>_xlfn.IFS(R278 = "","",V278&gt;0,T278/V278,TRUE,T278/1)</f>
        <v/>
      </c>
      <c r="Z278" s="49">
        <f>_xlfn.IFS(R278 = "","",V278&gt;0,(T278+U278)/V278,TRUE,(T278+U278)/1)</f>
        <v/>
      </c>
      <c r="AA278" s="58" t="n"/>
      <c r="AC278" s="35" t="n"/>
      <c r="AD278">
        <f>IF(G278&gt;=2100,0,IF(C278="G",1,0))</f>
        <v/>
      </c>
      <c r="AE278">
        <f>IF(G278&gt;=5500,0,IF(C278="G",1,0))</f>
        <v/>
      </c>
      <c r="AF278">
        <f>IF(G278&gt;=2100,1,0)</f>
        <v/>
      </c>
      <c r="AG278">
        <f>IF(G278&gt;=5500,1,0)</f>
        <v/>
      </c>
      <c r="AH278">
        <f>IF(C278="G",0,AH277+1)</f>
        <v/>
      </c>
      <c r="AI278">
        <f>IF(C278="G",AI277+1,AI277)</f>
        <v/>
      </c>
      <c r="AJ278">
        <f>IF(AJ277="&gt;1000",IF(AF278&gt;0,IF(A278&lt;&gt;"",A278,A277),"&gt;1000"),AJ277)</f>
        <v/>
      </c>
      <c r="AK278">
        <f>IF(AK277="&gt;1000",IF(AG278&gt;0,IF(A278&lt;&gt;"",A278,A277),"&gt;1000"),AK277)</f>
        <v/>
      </c>
      <c r="AL278">
        <f>IF(AL277="&gt;1000",IF(L278&gt;=3500,IF(A278&lt;&gt;"",A278,A277),"&gt;1000"),AL277)</f>
        <v/>
      </c>
    </row>
    <row r="279">
      <c r="A279" s="59">
        <f>IF(B279="","",COUNT($B$32:B279))</f>
        <v/>
      </c>
      <c r="B279" s="58">
        <f>IF(C279&lt;&gt;"G",SUM(B278,1),"")</f>
        <v/>
      </c>
      <c r="C279" s="24">
        <f>IF(O279="",IF(AH278&gt;=$E$22,"G",IF(RAND()&lt;$F$22,"W","L")),O279)</f>
        <v/>
      </c>
      <c r="D279" s="58">
        <f>IF(M279="",IF(G278&lt;5500,G278,5500),M279)</f>
        <v/>
      </c>
      <c r="E279" s="58">
        <f>_xlfn.IFS(C278="W",E278+1,C278="L",0,C278="G",E278)</f>
        <v/>
      </c>
      <c r="F279" s="59">
        <f>_xlfn.IFS(C279="W",_xlfn.IFS(E279=0,LOOKUP(D279,$D$2:$D$17,$F$2:$F$17),E279=1,LOOKUP(D279,$D$2:$D$17,$G$2:$G$17),E279=2,LOOKUP(D279,$D$2:$D$17,$H$2:$H$17),E279=3,LOOKUP(D279,$D$2:$D$17,$I$2:$I$17),E279&gt;=4,LOOKUP(D279,$D$2:$D$17,$J$2:$J$17)),C279="L",LOOKUP(D279,$D$2:$D$17,$E$2:$E$17),C279="G",IF(OR(B278&lt;3,B278=""),0,LOOKUP(D279,$D$2:$D$17,$K$2:$K$17)))</f>
        <v/>
      </c>
      <c r="G279" s="59">
        <f>_xlfn.IFS(F279+D279&lt;0,0,F279+D279&gt;5500,5500,TRUE,F279+D279)</f>
        <v/>
      </c>
      <c r="H279" s="40">
        <f>LOOKUP(G279,$D$2:$D$17,$A$2:$A$17)</f>
        <v/>
      </c>
      <c r="I279" s="58">
        <f>IF(C279="W",1+I278,I278)</f>
        <v/>
      </c>
      <c r="J279" s="58">
        <f>IF(C279="L",1+J278,J278)</f>
        <v/>
      </c>
      <c r="K279" s="25">
        <f>I279/(J279+I279)</f>
        <v/>
      </c>
      <c r="L279" s="44">
        <f>IF(F279&gt;0,F279+L278,L278)</f>
        <v/>
      </c>
      <c r="M279" s="23" t="n"/>
      <c r="N279" s="58">
        <f>IF(M279="","",M279-G278)</f>
        <v/>
      </c>
      <c r="O279" s="58" t="n"/>
      <c r="P279" s="27">
        <f>IF(AI279&gt;AI278,$G$22+(7*AI279),"")</f>
        <v/>
      </c>
      <c r="R279" s="58" t="n"/>
      <c r="S279" s="58" t="n"/>
      <c r="T279" s="58" t="n"/>
      <c r="U279" s="58" t="n"/>
      <c r="V279" s="58" t="n"/>
      <c r="W279" s="58" t="n"/>
      <c r="X279" s="57" t="n"/>
      <c r="Y279" s="49">
        <f>_xlfn.IFS(R279 = "","",V279&gt;0,T279/V279,TRUE,T279/1)</f>
        <v/>
      </c>
      <c r="Z279" s="49">
        <f>_xlfn.IFS(R279 = "","",V279&gt;0,(T279+U279)/V279,TRUE,(T279+U279)/1)</f>
        <v/>
      </c>
      <c r="AA279" s="58" t="n"/>
      <c r="AC279" s="35" t="n"/>
      <c r="AD279">
        <f>IF(G279&gt;=2100,0,IF(C279="G",1,0))</f>
        <v/>
      </c>
      <c r="AE279">
        <f>IF(G279&gt;=5500,0,IF(C279="G",1,0))</f>
        <v/>
      </c>
      <c r="AF279">
        <f>IF(G279&gt;=2100,1,0)</f>
        <v/>
      </c>
      <c r="AG279">
        <f>IF(G279&gt;=5500,1,0)</f>
        <v/>
      </c>
      <c r="AH279">
        <f>IF(C279="G",0,AH278+1)</f>
        <v/>
      </c>
      <c r="AI279">
        <f>IF(C279="G",AI278+1,AI278)</f>
        <v/>
      </c>
      <c r="AJ279">
        <f>IF(AJ278="&gt;1000",IF(AF279&gt;0,IF(A279&lt;&gt;"",A279,A278),"&gt;1000"),AJ278)</f>
        <v/>
      </c>
      <c r="AK279">
        <f>IF(AK278="&gt;1000",IF(AG279&gt;0,IF(A279&lt;&gt;"",A279,A278),"&gt;1000"),AK278)</f>
        <v/>
      </c>
      <c r="AL279">
        <f>IF(AL278="&gt;1000",IF(L279&gt;=3500,IF(A279&lt;&gt;"",A279,A278),"&gt;1000"),AL278)</f>
        <v/>
      </c>
    </row>
    <row r="280">
      <c r="A280" s="59">
        <f>IF(B280="","",COUNT($B$32:B280))</f>
        <v/>
      </c>
      <c r="B280" s="58">
        <f>IF(C280&lt;&gt;"G",SUM(B279,1),"")</f>
        <v/>
      </c>
      <c r="C280" s="24">
        <f>IF(O280="",IF(AH279&gt;=$E$22,"G",IF(RAND()&lt;$F$22,"W","L")),O280)</f>
        <v/>
      </c>
      <c r="D280" s="58">
        <f>IF(M280="",IF(G279&lt;5500,G279,5500),M280)</f>
        <v/>
      </c>
      <c r="E280" s="58">
        <f>_xlfn.IFS(C279="W",E279+1,C279="L",0,C279="G",E279)</f>
        <v/>
      </c>
      <c r="F280" s="59">
        <f>_xlfn.IFS(C280="W",_xlfn.IFS(E280=0,LOOKUP(D280,$D$2:$D$17,$F$2:$F$17),E280=1,LOOKUP(D280,$D$2:$D$17,$G$2:$G$17),E280=2,LOOKUP(D280,$D$2:$D$17,$H$2:$H$17),E280=3,LOOKUP(D280,$D$2:$D$17,$I$2:$I$17),E280&gt;=4,LOOKUP(D280,$D$2:$D$17,$J$2:$J$17)),C280="L",LOOKUP(D280,$D$2:$D$17,$E$2:$E$17),C280="G",IF(OR(B279&lt;3,B279=""),0,LOOKUP(D280,$D$2:$D$17,$K$2:$K$17)))</f>
        <v/>
      </c>
      <c r="G280" s="59">
        <f>_xlfn.IFS(F280+D280&lt;0,0,F280+D280&gt;5500,5500,TRUE,F280+D280)</f>
        <v/>
      </c>
      <c r="H280" s="40">
        <f>LOOKUP(G280,$D$2:$D$17,$A$2:$A$17)</f>
        <v/>
      </c>
      <c r="I280" s="58">
        <f>IF(C280="W",1+I279,I279)</f>
        <v/>
      </c>
      <c r="J280" s="58">
        <f>IF(C280="L",1+J279,J279)</f>
        <v/>
      </c>
      <c r="K280" s="25">
        <f>I280/(J280+I280)</f>
        <v/>
      </c>
      <c r="L280" s="44">
        <f>IF(F280&gt;0,F280+L279,L279)</f>
        <v/>
      </c>
      <c r="M280" s="23" t="n"/>
      <c r="N280" s="58">
        <f>IF(M280="","",M280-G279)</f>
        <v/>
      </c>
      <c r="O280" s="58" t="n"/>
      <c r="P280" s="27">
        <f>IF(AI280&gt;AI279,$G$22+(7*AI280),"")</f>
        <v/>
      </c>
      <c r="R280" s="58" t="n"/>
      <c r="S280" s="58" t="n"/>
      <c r="T280" s="58" t="n"/>
      <c r="U280" s="58" t="n"/>
      <c r="V280" s="58" t="n"/>
      <c r="W280" s="58" t="n"/>
      <c r="X280" s="57" t="n"/>
      <c r="Y280" s="49">
        <f>_xlfn.IFS(R280 = "","",V280&gt;0,T280/V280,TRUE,T280/1)</f>
        <v/>
      </c>
      <c r="Z280" s="49">
        <f>_xlfn.IFS(R280 = "","",V280&gt;0,(T280+U280)/V280,TRUE,(T280+U280)/1)</f>
        <v/>
      </c>
      <c r="AA280" s="58" t="n"/>
      <c r="AC280" s="35" t="n"/>
      <c r="AD280">
        <f>IF(G280&gt;=2100,0,IF(C280="G",1,0))</f>
        <v/>
      </c>
      <c r="AE280">
        <f>IF(G280&gt;=5500,0,IF(C280="G",1,0))</f>
        <v/>
      </c>
      <c r="AF280">
        <f>IF(G280&gt;=2100,1,0)</f>
        <v/>
      </c>
      <c r="AG280">
        <f>IF(G280&gt;=5500,1,0)</f>
        <v/>
      </c>
      <c r="AH280">
        <f>IF(C280="G",0,AH279+1)</f>
        <v/>
      </c>
      <c r="AI280">
        <f>IF(C280="G",AI279+1,AI279)</f>
        <v/>
      </c>
      <c r="AJ280">
        <f>IF(AJ279="&gt;1000",IF(AF280&gt;0,IF(A280&lt;&gt;"",A280,A279),"&gt;1000"),AJ279)</f>
        <v/>
      </c>
      <c r="AK280">
        <f>IF(AK279="&gt;1000",IF(AG280&gt;0,IF(A280&lt;&gt;"",A280,A279),"&gt;1000"),AK279)</f>
        <v/>
      </c>
      <c r="AL280">
        <f>IF(AL279="&gt;1000",IF(L280&gt;=3500,IF(A280&lt;&gt;"",A280,A279),"&gt;1000"),AL279)</f>
        <v/>
      </c>
    </row>
    <row r="281">
      <c r="A281" s="59">
        <f>IF(B281="","",COUNT($B$32:B281))</f>
        <v/>
      </c>
      <c r="B281" s="58">
        <f>IF(C281&lt;&gt;"G",SUM(B280,1),"")</f>
        <v/>
      </c>
      <c r="C281" s="24">
        <f>IF(O281="",IF(AH280&gt;=$E$22,"G",IF(RAND()&lt;$F$22,"W","L")),O281)</f>
        <v/>
      </c>
      <c r="D281" s="58">
        <f>IF(M281="",IF(G280&lt;5500,G280,5500),M281)</f>
        <v/>
      </c>
      <c r="E281" s="58">
        <f>_xlfn.IFS(C280="W",E280+1,C280="L",0,C280="G",E280)</f>
        <v/>
      </c>
      <c r="F281" s="59">
        <f>_xlfn.IFS(C281="W",_xlfn.IFS(E281=0,LOOKUP(D281,$D$2:$D$17,$F$2:$F$17),E281=1,LOOKUP(D281,$D$2:$D$17,$G$2:$G$17),E281=2,LOOKUP(D281,$D$2:$D$17,$H$2:$H$17),E281=3,LOOKUP(D281,$D$2:$D$17,$I$2:$I$17),E281&gt;=4,LOOKUP(D281,$D$2:$D$17,$J$2:$J$17)),C281="L",LOOKUP(D281,$D$2:$D$17,$E$2:$E$17),C281="G",IF(OR(B280&lt;3,B280=""),0,LOOKUP(D281,$D$2:$D$17,$K$2:$K$17)))</f>
        <v/>
      </c>
      <c r="G281" s="59">
        <f>_xlfn.IFS(F281+D281&lt;0,0,F281+D281&gt;5500,5500,TRUE,F281+D281)</f>
        <v/>
      </c>
      <c r="H281" s="40">
        <f>LOOKUP(G281,$D$2:$D$17,$A$2:$A$17)</f>
        <v/>
      </c>
      <c r="I281" s="58">
        <f>IF(C281="W",1+I280,I280)</f>
        <v/>
      </c>
      <c r="J281" s="58">
        <f>IF(C281="L",1+J280,J280)</f>
        <v/>
      </c>
      <c r="K281" s="25">
        <f>I281/(J281+I281)</f>
        <v/>
      </c>
      <c r="L281" s="44">
        <f>IF(F281&gt;0,F281+L280,L280)</f>
        <v/>
      </c>
      <c r="M281" s="23" t="n"/>
      <c r="N281" s="58">
        <f>IF(M281="","",M281-G280)</f>
        <v/>
      </c>
      <c r="O281" s="58" t="n"/>
      <c r="P281" s="27">
        <f>IF(AI281&gt;AI280,$G$22+(7*AI281),"")</f>
        <v/>
      </c>
      <c r="R281" s="58" t="n"/>
      <c r="S281" s="58" t="n"/>
      <c r="T281" s="58" t="n"/>
      <c r="U281" s="58" t="n"/>
      <c r="V281" s="58" t="n"/>
      <c r="W281" s="58" t="n"/>
      <c r="X281" s="57" t="n"/>
      <c r="Y281" s="49">
        <f>_xlfn.IFS(R281 = "","",V281&gt;0,T281/V281,TRUE,T281/1)</f>
        <v/>
      </c>
      <c r="Z281" s="49">
        <f>_xlfn.IFS(R281 = "","",V281&gt;0,(T281+U281)/V281,TRUE,(T281+U281)/1)</f>
        <v/>
      </c>
      <c r="AA281" s="58" t="n"/>
      <c r="AC281" s="35" t="n"/>
      <c r="AD281">
        <f>IF(G281&gt;=2100,0,IF(C281="G",1,0))</f>
        <v/>
      </c>
      <c r="AE281">
        <f>IF(G281&gt;=5500,0,IF(C281="G",1,0))</f>
        <v/>
      </c>
      <c r="AF281">
        <f>IF(G281&gt;=2100,1,0)</f>
        <v/>
      </c>
      <c r="AG281">
        <f>IF(G281&gt;=5500,1,0)</f>
        <v/>
      </c>
      <c r="AH281">
        <f>IF(C281="G",0,AH280+1)</f>
        <v/>
      </c>
      <c r="AI281">
        <f>IF(C281="G",AI280+1,AI280)</f>
        <v/>
      </c>
      <c r="AJ281">
        <f>IF(AJ280="&gt;1000",IF(AF281&gt;0,IF(A281&lt;&gt;"",A281,A280),"&gt;1000"),AJ280)</f>
        <v/>
      </c>
      <c r="AK281">
        <f>IF(AK280="&gt;1000",IF(AG281&gt;0,IF(A281&lt;&gt;"",A281,A280),"&gt;1000"),AK280)</f>
        <v/>
      </c>
      <c r="AL281">
        <f>IF(AL280="&gt;1000",IF(L281&gt;=3500,IF(A281&lt;&gt;"",A281,A280),"&gt;1000"),AL280)</f>
        <v/>
      </c>
    </row>
    <row r="282">
      <c r="A282" s="59">
        <f>IF(B282="","",COUNT($B$32:B282))</f>
        <v/>
      </c>
      <c r="B282" s="58">
        <f>IF(C282&lt;&gt;"G",SUM(B281,1),"")</f>
        <v/>
      </c>
      <c r="C282" s="24">
        <f>IF(O282="",IF(AH281&gt;=$E$22,"G",IF(RAND()&lt;$F$22,"W","L")),O282)</f>
        <v/>
      </c>
      <c r="D282" s="58">
        <f>IF(M282="",IF(G281&lt;5500,G281,5500),M282)</f>
        <v/>
      </c>
      <c r="E282" s="58">
        <f>_xlfn.IFS(C281="W",E281+1,C281="L",0,C281="G",E281)</f>
        <v/>
      </c>
      <c r="F282" s="59">
        <f>_xlfn.IFS(C282="W",_xlfn.IFS(E282=0,LOOKUP(D282,$D$2:$D$17,$F$2:$F$17),E282=1,LOOKUP(D282,$D$2:$D$17,$G$2:$G$17),E282=2,LOOKUP(D282,$D$2:$D$17,$H$2:$H$17),E282=3,LOOKUP(D282,$D$2:$D$17,$I$2:$I$17),E282&gt;=4,LOOKUP(D282,$D$2:$D$17,$J$2:$J$17)),C282="L",LOOKUP(D282,$D$2:$D$17,$E$2:$E$17),C282="G",IF(OR(B281&lt;3,B281=""),0,LOOKUP(D282,$D$2:$D$17,$K$2:$K$17)))</f>
        <v/>
      </c>
      <c r="G282" s="59">
        <f>_xlfn.IFS(F282+D282&lt;0,0,F282+D282&gt;5500,5500,TRUE,F282+D282)</f>
        <v/>
      </c>
      <c r="H282" s="40">
        <f>LOOKUP(G282,$D$2:$D$17,$A$2:$A$17)</f>
        <v/>
      </c>
      <c r="I282" s="58">
        <f>IF(C282="W",1+I281,I281)</f>
        <v/>
      </c>
      <c r="J282" s="58">
        <f>IF(C282="L",1+J281,J281)</f>
        <v/>
      </c>
      <c r="K282" s="25">
        <f>I282/(J282+I282)</f>
        <v/>
      </c>
      <c r="L282" s="44">
        <f>IF(F282&gt;0,F282+L281,L281)</f>
        <v/>
      </c>
      <c r="M282" s="23" t="n"/>
      <c r="N282" s="58">
        <f>IF(M282="","",M282-G281)</f>
        <v/>
      </c>
      <c r="O282" s="58" t="n"/>
      <c r="P282" s="27">
        <f>IF(AI282&gt;AI281,$G$22+(7*AI282),"")</f>
        <v/>
      </c>
      <c r="R282" s="58" t="n"/>
      <c r="S282" s="58" t="n"/>
      <c r="T282" s="58" t="n"/>
      <c r="U282" s="58" t="n"/>
      <c r="V282" s="58" t="n"/>
      <c r="W282" s="58" t="n"/>
      <c r="X282" s="57" t="n"/>
      <c r="Y282" s="49">
        <f>_xlfn.IFS(R282 = "","",V282&gt;0,T282/V282,TRUE,T282/1)</f>
        <v/>
      </c>
      <c r="Z282" s="49">
        <f>_xlfn.IFS(R282 = "","",V282&gt;0,(T282+U282)/V282,TRUE,(T282+U282)/1)</f>
        <v/>
      </c>
      <c r="AA282" s="58" t="n"/>
      <c r="AC282" s="35" t="n"/>
      <c r="AD282">
        <f>IF(G282&gt;=2100,0,IF(C282="G",1,0))</f>
        <v/>
      </c>
      <c r="AE282">
        <f>IF(G282&gt;=5500,0,IF(C282="G",1,0))</f>
        <v/>
      </c>
      <c r="AF282">
        <f>IF(G282&gt;=2100,1,0)</f>
        <v/>
      </c>
      <c r="AG282">
        <f>IF(G282&gt;=5500,1,0)</f>
        <v/>
      </c>
      <c r="AH282">
        <f>IF(C282="G",0,AH281+1)</f>
        <v/>
      </c>
      <c r="AI282">
        <f>IF(C282="G",AI281+1,AI281)</f>
        <v/>
      </c>
      <c r="AJ282">
        <f>IF(AJ281="&gt;1000",IF(AF282&gt;0,IF(A282&lt;&gt;"",A282,A281),"&gt;1000"),AJ281)</f>
        <v/>
      </c>
      <c r="AK282">
        <f>IF(AK281="&gt;1000",IF(AG282&gt;0,IF(A282&lt;&gt;"",A282,A281),"&gt;1000"),AK281)</f>
        <v/>
      </c>
      <c r="AL282">
        <f>IF(AL281="&gt;1000",IF(L282&gt;=3500,IF(A282&lt;&gt;"",A282,A281),"&gt;1000"),AL281)</f>
        <v/>
      </c>
    </row>
    <row r="283">
      <c r="A283" s="59">
        <f>IF(B283="","",COUNT($B$32:B283))</f>
        <v/>
      </c>
      <c r="B283" s="58">
        <f>IF(C283&lt;&gt;"G",SUM(B282,1),"")</f>
        <v/>
      </c>
      <c r="C283" s="24">
        <f>IF(O283="",IF(AH282&gt;=$E$22,"G",IF(RAND()&lt;$F$22,"W","L")),O283)</f>
        <v/>
      </c>
      <c r="D283" s="58">
        <f>IF(M283="",IF(G282&lt;5500,G282,5500),M283)</f>
        <v/>
      </c>
      <c r="E283" s="58">
        <f>_xlfn.IFS(C282="W",E282+1,C282="L",0,C282="G",E282)</f>
        <v/>
      </c>
      <c r="F283" s="59">
        <f>_xlfn.IFS(C283="W",_xlfn.IFS(E283=0,LOOKUP(D283,$D$2:$D$17,$F$2:$F$17),E283=1,LOOKUP(D283,$D$2:$D$17,$G$2:$G$17),E283=2,LOOKUP(D283,$D$2:$D$17,$H$2:$H$17),E283=3,LOOKUP(D283,$D$2:$D$17,$I$2:$I$17),E283&gt;=4,LOOKUP(D283,$D$2:$D$17,$J$2:$J$17)),C283="L",LOOKUP(D283,$D$2:$D$17,$E$2:$E$17),C283="G",IF(OR(B282&lt;3,B282=""),0,LOOKUP(D283,$D$2:$D$17,$K$2:$K$17)))</f>
        <v/>
      </c>
      <c r="G283" s="59">
        <f>_xlfn.IFS(F283+D283&lt;0,0,F283+D283&gt;5500,5500,TRUE,F283+D283)</f>
        <v/>
      </c>
      <c r="H283" s="40">
        <f>LOOKUP(G283,$D$2:$D$17,$A$2:$A$17)</f>
        <v/>
      </c>
      <c r="I283" s="58">
        <f>IF(C283="W",1+I282,I282)</f>
        <v/>
      </c>
      <c r="J283" s="58">
        <f>IF(C283="L",1+J282,J282)</f>
        <v/>
      </c>
      <c r="K283" s="25">
        <f>I283/(J283+I283)</f>
        <v/>
      </c>
      <c r="L283" s="44">
        <f>IF(F283&gt;0,F283+L282,L282)</f>
        <v/>
      </c>
      <c r="M283" s="23" t="n"/>
      <c r="N283" s="58">
        <f>IF(M283="","",M283-G282)</f>
        <v/>
      </c>
      <c r="O283" s="58" t="n"/>
      <c r="P283" s="27">
        <f>IF(AI283&gt;AI282,$G$22+(7*AI283),"")</f>
        <v/>
      </c>
      <c r="R283" s="58" t="n"/>
      <c r="S283" s="58" t="n"/>
      <c r="T283" s="58" t="n"/>
      <c r="U283" s="58" t="n"/>
      <c r="V283" s="58" t="n"/>
      <c r="W283" s="58" t="n"/>
      <c r="X283" s="57" t="n"/>
      <c r="Y283" s="49">
        <f>_xlfn.IFS(R283 = "","",V283&gt;0,T283/V283,TRUE,T283/1)</f>
        <v/>
      </c>
      <c r="Z283" s="49">
        <f>_xlfn.IFS(R283 = "","",V283&gt;0,(T283+U283)/V283,TRUE,(T283+U283)/1)</f>
        <v/>
      </c>
      <c r="AA283" s="58" t="n"/>
      <c r="AC283" s="35" t="n"/>
      <c r="AD283">
        <f>IF(G283&gt;=2100,0,IF(C283="G",1,0))</f>
        <v/>
      </c>
      <c r="AE283">
        <f>IF(G283&gt;=5500,0,IF(C283="G",1,0))</f>
        <v/>
      </c>
      <c r="AF283">
        <f>IF(G283&gt;=2100,1,0)</f>
        <v/>
      </c>
      <c r="AG283">
        <f>IF(G283&gt;=5500,1,0)</f>
        <v/>
      </c>
      <c r="AH283">
        <f>IF(C283="G",0,AH282+1)</f>
        <v/>
      </c>
      <c r="AI283">
        <f>IF(C283="G",AI282+1,AI282)</f>
        <v/>
      </c>
      <c r="AJ283">
        <f>IF(AJ282="&gt;1000",IF(AF283&gt;0,IF(A283&lt;&gt;"",A283,A282),"&gt;1000"),AJ282)</f>
        <v/>
      </c>
      <c r="AK283">
        <f>IF(AK282="&gt;1000",IF(AG283&gt;0,IF(A283&lt;&gt;"",A283,A282),"&gt;1000"),AK282)</f>
        <v/>
      </c>
      <c r="AL283">
        <f>IF(AL282="&gt;1000",IF(L283&gt;=3500,IF(A283&lt;&gt;"",A283,A282),"&gt;1000"),AL282)</f>
        <v/>
      </c>
    </row>
    <row r="284">
      <c r="A284" s="59">
        <f>IF(B284="","",COUNT($B$32:B284))</f>
        <v/>
      </c>
      <c r="B284" s="58">
        <f>IF(C284&lt;&gt;"G",SUM(B283,1),"")</f>
        <v/>
      </c>
      <c r="C284" s="24">
        <f>IF(O284="",IF(AH283&gt;=$E$22,"G",IF(RAND()&lt;$F$22,"W","L")),O284)</f>
        <v/>
      </c>
      <c r="D284" s="58">
        <f>IF(M284="",IF(G283&lt;5500,G283,5500),M284)</f>
        <v/>
      </c>
      <c r="E284" s="58">
        <f>_xlfn.IFS(C283="W",E283+1,C283="L",0,C283="G",E283)</f>
        <v/>
      </c>
      <c r="F284" s="59">
        <f>_xlfn.IFS(C284="W",_xlfn.IFS(E284=0,LOOKUP(D284,$D$2:$D$17,$F$2:$F$17),E284=1,LOOKUP(D284,$D$2:$D$17,$G$2:$G$17),E284=2,LOOKUP(D284,$D$2:$D$17,$H$2:$H$17),E284=3,LOOKUP(D284,$D$2:$D$17,$I$2:$I$17),E284&gt;=4,LOOKUP(D284,$D$2:$D$17,$J$2:$J$17)),C284="L",LOOKUP(D284,$D$2:$D$17,$E$2:$E$17),C284="G",IF(OR(B283&lt;3,B283=""),0,LOOKUP(D284,$D$2:$D$17,$K$2:$K$17)))</f>
        <v/>
      </c>
      <c r="G284" s="59">
        <f>_xlfn.IFS(F284+D284&lt;0,0,F284+D284&gt;5500,5500,TRUE,F284+D284)</f>
        <v/>
      </c>
      <c r="H284" s="40">
        <f>LOOKUP(G284,$D$2:$D$17,$A$2:$A$17)</f>
        <v/>
      </c>
      <c r="I284" s="58">
        <f>IF(C284="W",1+I283,I283)</f>
        <v/>
      </c>
      <c r="J284" s="58">
        <f>IF(C284="L",1+J283,J283)</f>
        <v/>
      </c>
      <c r="K284" s="25">
        <f>I284/(J284+I284)</f>
        <v/>
      </c>
      <c r="L284" s="44">
        <f>IF(F284&gt;0,F284+L283,L283)</f>
        <v/>
      </c>
      <c r="M284" s="23" t="n"/>
      <c r="N284" s="58">
        <f>IF(M284="","",M284-G283)</f>
        <v/>
      </c>
      <c r="O284" s="58" t="n"/>
      <c r="P284" s="27">
        <f>IF(AI284&gt;AI283,$G$22+(7*AI284),"")</f>
        <v/>
      </c>
      <c r="R284" s="58" t="n"/>
      <c r="S284" s="58" t="n"/>
      <c r="T284" s="58" t="n"/>
      <c r="U284" s="58" t="n"/>
      <c r="V284" s="58" t="n"/>
      <c r="W284" s="58" t="n"/>
      <c r="X284" s="57" t="n"/>
      <c r="Y284" s="49">
        <f>_xlfn.IFS(R284 = "","",V284&gt;0,T284/V284,TRUE,T284/1)</f>
        <v/>
      </c>
      <c r="Z284" s="49">
        <f>_xlfn.IFS(R284 = "","",V284&gt;0,(T284+U284)/V284,TRUE,(T284+U284)/1)</f>
        <v/>
      </c>
      <c r="AA284" s="58" t="n"/>
      <c r="AC284" s="35" t="n"/>
      <c r="AD284">
        <f>IF(G284&gt;=2100,0,IF(C284="G",1,0))</f>
        <v/>
      </c>
      <c r="AE284">
        <f>IF(G284&gt;=5500,0,IF(C284="G",1,0))</f>
        <v/>
      </c>
      <c r="AF284">
        <f>IF(G284&gt;=2100,1,0)</f>
        <v/>
      </c>
      <c r="AG284">
        <f>IF(G284&gt;=5500,1,0)</f>
        <v/>
      </c>
      <c r="AH284">
        <f>IF(C284="G",0,AH283+1)</f>
        <v/>
      </c>
      <c r="AI284">
        <f>IF(C284="G",AI283+1,AI283)</f>
        <v/>
      </c>
      <c r="AJ284">
        <f>IF(AJ283="&gt;1000",IF(AF284&gt;0,IF(A284&lt;&gt;"",A284,A283),"&gt;1000"),AJ283)</f>
        <v/>
      </c>
      <c r="AK284">
        <f>IF(AK283="&gt;1000",IF(AG284&gt;0,IF(A284&lt;&gt;"",A284,A283),"&gt;1000"),AK283)</f>
        <v/>
      </c>
      <c r="AL284">
        <f>IF(AL283="&gt;1000",IF(L284&gt;=3500,IF(A284&lt;&gt;"",A284,A283),"&gt;1000"),AL283)</f>
        <v/>
      </c>
    </row>
    <row r="285">
      <c r="A285" s="59">
        <f>IF(B285="","",COUNT($B$32:B285))</f>
        <v/>
      </c>
      <c r="B285" s="58">
        <f>IF(C285&lt;&gt;"G",SUM(B284,1),"")</f>
        <v/>
      </c>
      <c r="C285" s="24">
        <f>IF(O285="",IF(AH284&gt;=$E$22,"G",IF(RAND()&lt;$F$22,"W","L")),O285)</f>
        <v/>
      </c>
      <c r="D285" s="58">
        <f>IF(M285="",IF(G284&lt;5500,G284,5500),M285)</f>
        <v/>
      </c>
      <c r="E285" s="58">
        <f>_xlfn.IFS(C284="W",E284+1,C284="L",0,C284="G",E284)</f>
        <v/>
      </c>
      <c r="F285" s="59">
        <f>_xlfn.IFS(C285="W",_xlfn.IFS(E285=0,LOOKUP(D285,$D$2:$D$17,$F$2:$F$17),E285=1,LOOKUP(D285,$D$2:$D$17,$G$2:$G$17),E285=2,LOOKUP(D285,$D$2:$D$17,$H$2:$H$17),E285=3,LOOKUP(D285,$D$2:$D$17,$I$2:$I$17),E285&gt;=4,LOOKUP(D285,$D$2:$D$17,$J$2:$J$17)),C285="L",LOOKUP(D285,$D$2:$D$17,$E$2:$E$17),C285="G",IF(OR(B284&lt;3,B284=""),0,LOOKUP(D285,$D$2:$D$17,$K$2:$K$17)))</f>
        <v/>
      </c>
      <c r="G285" s="59">
        <f>_xlfn.IFS(F285+D285&lt;0,0,F285+D285&gt;5500,5500,TRUE,F285+D285)</f>
        <v/>
      </c>
      <c r="H285" s="40">
        <f>LOOKUP(G285,$D$2:$D$17,$A$2:$A$17)</f>
        <v/>
      </c>
      <c r="I285" s="58">
        <f>IF(C285="W",1+I284,I284)</f>
        <v/>
      </c>
      <c r="J285" s="58">
        <f>IF(C285="L",1+J284,J284)</f>
        <v/>
      </c>
      <c r="K285" s="25">
        <f>I285/(J285+I285)</f>
        <v/>
      </c>
      <c r="L285" s="44">
        <f>IF(F285&gt;0,F285+L284,L284)</f>
        <v/>
      </c>
      <c r="M285" s="23" t="n"/>
      <c r="N285" s="58">
        <f>IF(M285="","",M285-G284)</f>
        <v/>
      </c>
      <c r="O285" s="58" t="n"/>
      <c r="P285" s="27">
        <f>IF(AI285&gt;AI284,$G$22+(7*AI285),"")</f>
        <v/>
      </c>
      <c r="R285" s="58" t="n"/>
      <c r="S285" s="58" t="n"/>
      <c r="T285" s="58" t="n"/>
      <c r="U285" s="58" t="n"/>
      <c r="V285" s="58" t="n"/>
      <c r="W285" s="58" t="n"/>
      <c r="X285" s="57" t="n"/>
      <c r="Y285" s="49">
        <f>_xlfn.IFS(R285 = "","",V285&gt;0,T285/V285,TRUE,T285/1)</f>
        <v/>
      </c>
      <c r="Z285" s="49">
        <f>_xlfn.IFS(R285 = "","",V285&gt;0,(T285+U285)/V285,TRUE,(T285+U285)/1)</f>
        <v/>
      </c>
      <c r="AA285" s="58" t="n"/>
      <c r="AC285" s="35" t="n"/>
      <c r="AD285">
        <f>IF(G285&gt;=2100,0,IF(C285="G",1,0))</f>
        <v/>
      </c>
      <c r="AE285">
        <f>IF(G285&gt;=5500,0,IF(C285="G",1,0))</f>
        <v/>
      </c>
      <c r="AF285">
        <f>IF(G285&gt;=2100,1,0)</f>
        <v/>
      </c>
      <c r="AG285">
        <f>IF(G285&gt;=5500,1,0)</f>
        <v/>
      </c>
      <c r="AH285">
        <f>IF(C285="G",0,AH284+1)</f>
        <v/>
      </c>
      <c r="AI285">
        <f>IF(C285="G",AI284+1,AI284)</f>
        <v/>
      </c>
      <c r="AJ285">
        <f>IF(AJ284="&gt;1000",IF(AF285&gt;0,IF(A285&lt;&gt;"",A285,A284),"&gt;1000"),AJ284)</f>
        <v/>
      </c>
      <c r="AK285">
        <f>IF(AK284="&gt;1000",IF(AG285&gt;0,IF(A285&lt;&gt;"",A285,A284),"&gt;1000"),AK284)</f>
        <v/>
      </c>
      <c r="AL285">
        <f>IF(AL284="&gt;1000",IF(L285&gt;=3500,IF(A285&lt;&gt;"",A285,A284),"&gt;1000"),AL284)</f>
        <v/>
      </c>
    </row>
    <row r="286">
      <c r="A286" s="59">
        <f>IF(B286="","",COUNT($B$32:B286))</f>
        <v/>
      </c>
      <c r="B286" s="58">
        <f>IF(C286&lt;&gt;"G",SUM(B285,1),"")</f>
        <v/>
      </c>
      <c r="C286" s="24">
        <f>IF(O286="",IF(AH285&gt;=$E$22,"G",IF(RAND()&lt;$F$22,"W","L")),O286)</f>
        <v/>
      </c>
      <c r="D286" s="58">
        <f>IF(M286="",IF(G285&lt;5500,G285,5500),M286)</f>
        <v/>
      </c>
      <c r="E286" s="58">
        <f>_xlfn.IFS(C285="W",E285+1,C285="L",0,C285="G",E285)</f>
        <v/>
      </c>
      <c r="F286" s="59">
        <f>_xlfn.IFS(C286="W",_xlfn.IFS(E286=0,LOOKUP(D286,$D$2:$D$17,$F$2:$F$17),E286=1,LOOKUP(D286,$D$2:$D$17,$G$2:$G$17),E286=2,LOOKUP(D286,$D$2:$D$17,$H$2:$H$17),E286=3,LOOKUP(D286,$D$2:$D$17,$I$2:$I$17),E286&gt;=4,LOOKUP(D286,$D$2:$D$17,$J$2:$J$17)),C286="L",LOOKUP(D286,$D$2:$D$17,$E$2:$E$17),C286="G",IF(OR(B285&lt;3,B285=""),0,LOOKUP(D286,$D$2:$D$17,$K$2:$K$17)))</f>
        <v/>
      </c>
      <c r="G286" s="59">
        <f>_xlfn.IFS(F286+D286&lt;0,0,F286+D286&gt;5500,5500,TRUE,F286+D286)</f>
        <v/>
      </c>
      <c r="H286" s="40">
        <f>LOOKUP(G286,$D$2:$D$17,$A$2:$A$17)</f>
        <v/>
      </c>
      <c r="I286" s="58">
        <f>IF(C286="W",1+I285,I285)</f>
        <v/>
      </c>
      <c r="J286" s="58">
        <f>IF(C286="L",1+J285,J285)</f>
        <v/>
      </c>
      <c r="K286" s="25">
        <f>I286/(J286+I286)</f>
        <v/>
      </c>
      <c r="L286" s="44">
        <f>IF(F286&gt;0,F286+L285,L285)</f>
        <v/>
      </c>
      <c r="M286" s="23" t="n"/>
      <c r="N286" s="58">
        <f>IF(M286="","",M286-G285)</f>
        <v/>
      </c>
      <c r="O286" s="58" t="n"/>
      <c r="P286" s="27">
        <f>IF(AI286&gt;AI285,$G$22+(7*AI286),"")</f>
        <v/>
      </c>
      <c r="R286" s="58" t="n"/>
      <c r="S286" s="58" t="n"/>
      <c r="T286" s="58" t="n"/>
      <c r="U286" s="58" t="n"/>
      <c r="V286" s="58" t="n"/>
      <c r="W286" s="58" t="n"/>
      <c r="X286" s="57" t="n"/>
      <c r="Y286" s="49">
        <f>_xlfn.IFS(R286 = "","",V286&gt;0,T286/V286,TRUE,T286/1)</f>
        <v/>
      </c>
      <c r="Z286" s="49">
        <f>_xlfn.IFS(R286 = "","",V286&gt;0,(T286+U286)/V286,TRUE,(T286+U286)/1)</f>
        <v/>
      </c>
      <c r="AA286" s="58" t="n"/>
      <c r="AC286" s="35" t="n"/>
      <c r="AD286">
        <f>IF(G286&gt;=2100,0,IF(C286="G",1,0))</f>
        <v/>
      </c>
      <c r="AE286">
        <f>IF(G286&gt;=5500,0,IF(C286="G",1,0))</f>
        <v/>
      </c>
      <c r="AF286">
        <f>IF(G286&gt;=2100,1,0)</f>
        <v/>
      </c>
      <c r="AG286">
        <f>IF(G286&gt;=5500,1,0)</f>
        <v/>
      </c>
      <c r="AH286">
        <f>IF(C286="G",0,AH285+1)</f>
        <v/>
      </c>
      <c r="AI286">
        <f>IF(C286="G",AI285+1,AI285)</f>
        <v/>
      </c>
      <c r="AJ286">
        <f>IF(AJ285="&gt;1000",IF(AF286&gt;0,IF(A286&lt;&gt;"",A286,A285),"&gt;1000"),AJ285)</f>
        <v/>
      </c>
      <c r="AK286">
        <f>IF(AK285="&gt;1000",IF(AG286&gt;0,IF(A286&lt;&gt;"",A286,A285),"&gt;1000"),AK285)</f>
        <v/>
      </c>
      <c r="AL286">
        <f>IF(AL285="&gt;1000",IF(L286&gt;=3500,IF(A286&lt;&gt;"",A286,A285),"&gt;1000"),AL285)</f>
        <v/>
      </c>
    </row>
    <row r="287">
      <c r="A287" s="59">
        <f>IF(B287="","",COUNT($B$32:B287))</f>
        <v/>
      </c>
      <c r="B287" s="58">
        <f>IF(C287&lt;&gt;"G",SUM(B286,1),"")</f>
        <v/>
      </c>
      <c r="C287" s="24">
        <f>IF(O287="",IF(AH286&gt;=$E$22,"G",IF(RAND()&lt;$F$22,"W","L")),O287)</f>
        <v/>
      </c>
      <c r="D287" s="58">
        <f>IF(M287="",IF(G286&lt;5500,G286,5500),M287)</f>
        <v/>
      </c>
      <c r="E287" s="58">
        <f>_xlfn.IFS(C286="W",E286+1,C286="L",0,C286="G",E286)</f>
        <v/>
      </c>
      <c r="F287" s="59">
        <f>_xlfn.IFS(C287="W",_xlfn.IFS(E287=0,LOOKUP(D287,$D$2:$D$17,$F$2:$F$17),E287=1,LOOKUP(D287,$D$2:$D$17,$G$2:$G$17),E287=2,LOOKUP(D287,$D$2:$D$17,$H$2:$H$17),E287=3,LOOKUP(D287,$D$2:$D$17,$I$2:$I$17),E287&gt;=4,LOOKUP(D287,$D$2:$D$17,$J$2:$J$17)),C287="L",LOOKUP(D287,$D$2:$D$17,$E$2:$E$17),C287="G",IF(OR(B286&lt;3,B286=""),0,LOOKUP(D287,$D$2:$D$17,$K$2:$K$17)))</f>
        <v/>
      </c>
      <c r="G287" s="59">
        <f>_xlfn.IFS(F287+D287&lt;0,0,F287+D287&gt;5500,5500,TRUE,F287+D287)</f>
        <v/>
      </c>
      <c r="H287" s="40">
        <f>LOOKUP(G287,$D$2:$D$17,$A$2:$A$17)</f>
        <v/>
      </c>
      <c r="I287" s="58">
        <f>IF(C287="W",1+I286,I286)</f>
        <v/>
      </c>
      <c r="J287" s="58">
        <f>IF(C287="L",1+J286,J286)</f>
        <v/>
      </c>
      <c r="K287" s="25">
        <f>I287/(J287+I287)</f>
        <v/>
      </c>
      <c r="L287" s="44">
        <f>IF(F287&gt;0,F287+L286,L286)</f>
        <v/>
      </c>
      <c r="M287" s="23" t="n"/>
      <c r="N287" s="58">
        <f>IF(M287="","",M287-G286)</f>
        <v/>
      </c>
      <c r="O287" s="58" t="n"/>
      <c r="P287" s="27">
        <f>IF(AI287&gt;AI286,$G$22+(7*AI287),"")</f>
        <v/>
      </c>
      <c r="R287" s="58" t="n"/>
      <c r="S287" s="58" t="n"/>
      <c r="T287" s="58" t="n"/>
      <c r="U287" s="58" t="n"/>
      <c r="V287" s="58" t="n"/>
      <c r="W287" s="58" t="n"/>
      <c r="X287" s="57" t="n"/>
      <c r="Y287" s="49">
        <f>_xlfn.IFS(R287 = "","",V287&gt;0,T287/V287,TRUE,T287/1)</f>
        <v/>
      </c>
      <c r="Z287" s="49">
        <f>_xlfn.IFS(R287 = "","",V287&gt;0,(T287+U287)/V287,TRUE,(T287+U287)/1)</f>
        <v/>
      </c>
      <c r="AA287" s="58" t="n"/>
      <c r="AC287" s="35" t="n"/>
      <c r="AD287">
        <f>IF(G287&gt;=2100,0,IF(C287="G",1,0))</f>
        <v/>
      </c>
      <c r="AE287">
        <f>IF(G287&gt;=5500,0,IF(C287="G",1,0))</f>
        <v/>
      </c>
      <c r="AF287">
        <f>IF(G287&gt;=2100,1,0)</f>
        <v/>
      </c>
      <c r="AG287">
        <f>IF(G287&gt;=5500,1,0)</f>
        <v/>
      </c>
      <c r="AH287">
        <f>IF(C287="G",0,AH286+1)</f>
        <v/>
      </c>
      <c r="AI287">
        <f>IF(C287="G",AI286+1,AI286)</f>
        <v/>
      </c>
      <c r="AJ287">
        <f>IF(AJ286="&gt;1000",IF(AF287&gt;0,IF(A287&lt;&gt;"",A287,A286),"&gt;1000"),AJ286)</f>
        <v/>
      </c>
      <c r="AK287">
        <f>IF(AK286="&gt;1000",IF(AG287&gt;0,IF(A287&lt;&gt;"",A287,A286),"&gt;1000"),AK286)</f>
        <v/>
      </c>
      <c r="AL287">
        <f>IF(AL286="&gt;1000",IF(L287&gt;=3500,IF(A287&lt;&gt;"",A287,A286),"&gt;1000"),AL286)</f>
        <v/>
      </c>
    </row>
    <row r="288">
      <c r="A288" s="59">
        <f>IF(B288="","",COUNT($B$32:B288))</f>
        <v/>
      </c>
      <c r="B288" s="58">
        <f>IF(C288&lt;&gt;"G",SUM(B287,1),"")</f>
        <v/>
      </c>
      <c r="C288" s="24">
        <f>IF(O288="",IF(AH287&gt;=$E$22,"G",IF(RAND()&lt;$F$22,"W","L")),O288)</f>
        <v/>
      </c>
      <c r="D288" s="58">
        <f>IF(M288="",IF(G287&lt;5500,G287,5500),M288)</f>
        <v/>
      </c>
      <c r="E288" s="58">
        <f>_xlfn.IFS(C287="W",E287+1,C287="L",0,C287="G",E287)</f>
        <v/>
      </c>
      <c r="F288" s="59">
        <f>_xlfn.IFS(C288="W",_xlfn.IFS(E288=0,LOOKUP(D288,$D$2:$D$17,$F$2:$F$17),E288=1,LOOKUP(D288,$D$2:$D$17,$G$2:$G$17),E288=2,LOOKUP(D288,$D$2:$D$17,$H$2:$H$17),E288=3,LOOKUP(D288,$D$2:$D$17,$I$2:$I$17),E288&gt;=4,LOOKUP(D288,$D$2:$D$17,$J$2:$J$17)),C288="L",LOOKUP(D288,$D$2:$D$17,$E$2:$E$17),C288="G",IF(OR(B287&lt;3,B287=""),0,LOOKUP(D288,$D$2:$D$17,$K$2:$K$17)))</f>
        <v/>
      </c>
      <c r="G288" s="59">
        <f>_xlfn.IFS(F288+D288&lt;0,0,F288+D288&gt;5500,5500,TRUE,F288+D288)</f>
        <v/>
      </c>
      <c r="H288" s="40">
        <f>LOOKUP(G288,$D$2:$D$17,$A$2:$A$17)</f>
        <v/>
      </c>
      <c r="I288" s="58">
        <f>IF(C288="W",1+I287,I287)</f>
        <v/>
      </c>
      <c r="J288" s="58">
        <f>IF(C288="L",1+J287,J287)</f>
        <v/>
      </c>
      <c r="K288" s="25">
        <f>I288/(J288+I288)</f>
        <v/>
      </c>
      <c r="L288" s="44">
        <f>IF(F288&gt;0,F288+L287,L287)</f>
        <v/>
      </c>
      <c r="M288" s="23" t="n"/>
      <c r="N288" s="58">
        <f>IF(M288="","",M288-G287)</f>
        <v/>
      </c>
      <c r="O288" s="58" t="n"/>
      <c r="P288" s="27">
        <f>IF(AI288&gt;AI287,$G$22+(7*AI288),"")</f>
        <v/>
      </c>
      <c r="R288" s="58" t="n"/>
      <c r="S288" s="58" t="n"/>
      <c r="T288" s="58" t="n"/>
      <c r="U288" s="58" t="n"/>
      <c r="V288" s="58" t="n"/>
      <c r="W288" s="58" t="n"/>
      <c r="X288" s="57" t="n"/>
      <c r="Y288" s="49">
        <f>_xlfn.IFS(R288 = "","",V288&gt;0,T288/V288,TRUE,T288/1)</f>
        <v/>
      </c>
      <c r="Z288" s="49">
        <f>_xlfn.IFS(R288 = "","",V288&gt;0,(T288+U288)/V288,TRUE,(T288+U288)/1)</f>
        <v/>
      </c>
      <c r="AA288" s="58" t="n"/>
      <c r="AC288" s="35" t="n"/>
      <c r="AD288">
        <f>IF(G288&gt;=2100,0,IF(C288="G",1,0))</f>
        <v/>
      </c>
      <c r="AE288">
        <f>IF(G288&gt;=5500,0,IF(C288="G",1,0))</f>
        <v/>
      </c>
      <c r="AF288">
        <f>IF(G288&gt;=2100,1,0)</f>
        <v/>
      </c>
      <c r="AG288">
        <f>IF(G288&gt;=5500,1,0)</f>
        <v/>
      </c>
      <c r="AH288">
        <f>IF(C288="G",0,AH287+1)</f>
        <v/>
      </c>
      <c r="AI288">
        <f>IF(C288="G",AI287+1,AI287)</f>
        <v/>
      </c>
      <c r="AJ288">
        <f>IF(AJ287="&gt;1000",IF(AF288&gt;0,IF(A288&lt;&gt;"",A288,A287),"&gt;1000"),AJ287)</f>
        <v/>
      </c>
      <c r="AK288">
        <f>IF(AK287="&gt;1000",IF(AG288&gt;0,IF(A288&lt;&gt;"",A288,A287),"&gt;1000"),AK287)</f>
        <v/>
      </c>
      <c r="AL288">
        <f>IF(AL287="&gt;1000",IF(L288&gt;=3500,IF(A288&lt;&gt;"",A288,A287),"&gt;1000"),AL287)</f>
        <v/>
      </c>
    </row>
    <row r="289">
      <c r="A289" s="59">
        <f>IF(B289="","",COUNT($B$32:B289))</f>
        <v/>
      </c>
      <c r="B289" s="58">
        <f>IF(C289&lt;&gt;"G",SUM(B288,1),"")</f>
        <v/>
      </c>
      <c r="C289" s="24">
        <f>IF(O289="",IF(AH288&gt;=$E$22,"G",IF(RAND()&lt;$F$22,"W","L")),O289)</f>
        <v/>
      </c>
      <c r="D289" s="58">
        <f>IF(M289="",IF(G288&lt;5500,G288,5500),M289)</f>
        <v/>
      </c>
      <c r="E289" s="58">
        <f>_xlfn.IFS(C288="W",E288+1,C288="L",0,C288="G",E288)</f>
        <v/>
      </c>
      <c r="F289" s="59">
        <f>_xlfn.IFS(C289="W",_xlfn.IFS(E289=0,LOOKUP(D289,$D$2:$D$17,$F$2:$F$17),E289=1,LOOKUP(D289,$D$2:$D$17,$G$2:$G$17),E289=2,LOOKUP(D289,$D$2:$D$17,$H$2:$H$17),E289=3,LOOKUP(D289,$D$2:$D$17,$I$2:$I$17),E289&gt;=4,LOOKUP(D289,$D$2:$D$17,$J$2:$J$17)),C289="L",LOOKUP(D289,$D$2:$D$17,$E$2:$E$17),C289="G",IF(OR(B288&lt;3,B288=""),0,LOOKUP(D289,$D$2:$D$17,$K$2:$K$17)))</f>
        <v/>
      </c>
      <c r="G289" s="59">
        <f>_xlfn.IFS(F289+D289&lt;0,0,F289+D289&gt;5500,5500,TRUE,F289+D289)</f>
        <v/>
      </c>
      <c r="H289" s="40">
        <f>LOOKUP(G289,$D$2:$D$17,$A$2:$A$17)</f>
        <v/>
      </c>
      <c r="I289" s="58">
        <f>IF(C289="W",1+I288,I288)</f>
        <v/>
      </c>
      <c r="J289" s="58">
        <f>IF(C289="L",1+J288,J288)</f>
        <v/>
      </c>
      <c r="K289" s="25">
        <f>I289/(J289+I289)</f>
        <v/>
      </c>
      <c r="L289" s="44">
        <f>IF(F289&gt;0,F289+L288,L288)</f>
        <v/>
      </c>
      <c r="M289" s="23" t="n"/>
      <c r="N289" s="58">
        <f>IF(M289="","",M289-G288)</f>
        <v/>
      </c>
      <c r="O289" s="58" t="n"/>
      <c r="P289" s="27">
        <f>IF(AI289&gt;AI288,$G$22+(7*AI289),"")</f>
        <v/>
      </c>
      <c r="R289" s="58" t="n"/>
      <c r="S289" s="58" t="n"/>
      <c r="T289" s="58" t="n"/>
      <c r="U289" s="58" t="n"/>
      <c r="V289" s="58" t="n"/>
      <c r="W289" s="58" t="n"/>
      <c r="X289" s="57" t="n"/>
      <c r="Y289" s="49">
        <f>_xlfn.IFS(R289 = "","",V289&gt;0,T289/V289,TRUE,T289/1)</f>
        <v/>
      </c>
      <c r="Z289" s="49">
        <f>_xlfn.IFS(R289 = "","",V289&gt;0,(T289+U289)/V289,TRUE,(T289+U289)/1)</f>
        <v/>
      </c>
      <c r="AA289" s="58" t="n"/>
      <c r="AC289" s="35" t="n"/>
      <c r="AD289">
        <f>IF(G289&gt;=2100,0,IF(C289="G",1,0))</f>
        <v/>
      </c>
      <c r="AE289">
        <f>IF(G289&gt;=5500,0,IF(C289="G",1,0))</f>
        <v/>
      </c>
      <c r="AF289">
        <f>IF(G289&gt;=2100,1,0)</f>
        <v/>
      </c>
      <c r="AG289">
        <f>IF(G289&gt;=5500,1,0)</f>
        <v/>
      </c>
      <c r="AH289">
        <f>IF(C289="G",0,AH288+1)</f>
        <v/>
      </c>
      <c r="AI289">
        <f>IF(C289="G",AI288+1,AI288)</f>
        <v/>
      </c>
      <c r="AJ289">
        <f>IF(AJ288="&gt;1000",IF(AF289&gt;0,IF(A289&lt;&gt;"",A289,A288),"&gt;1000"),AJ288)</f>
        <v/>
      </c>
      <c r="AK289">
        <f>IF(AK288="&gt;1000",IF(AG289&gt;0,IF(A289&lt;&gt;"",A289,A288),"&gt;1000"),AK288)</f>
        <v/>
      </c>
      <c r="AL289">
        <f>IF(AL288="&gt;1000",IF(L289&gt;=3500,IF(A289&lt;&gt;"",A289,A288),"&gt;1000"),AL288)</f>
        <v/>
      </c>
    </row>
    <row r="290">
      <c r="A290" s="59">
        <f>IF(B290="","",COUNT($B$32:B290))</f>
        <v/>
      </c>
      <c r="B290" s="58">
        <f>IF(C290&lt;&gt;"G",SUM(B289,1),"")</f>
        <v/>
      </c>
      <c r="C290" s="24">
        <f>IF(O290="",IF(AH289&gt;=$E$22,"G",IF(RAND()&lt;$F$22,"W","L")),O290)</f>
        <v/>
      </c>
      <c r="D290" s="58">
        <f>IF(M290="",IF(G289&lt;5500,G289,5500),M290)</f>
        <v/>
      </c>
      <c r="E290" s="58">
        <f>_xlfn.IFS(C289="W",E289+1,C289="L",0,C289="G",E289)</f>
        <v/>
      </c>
      <c r="F290" s="59">
        <f>_xlfn.IFS(C290="W",_xlfn.IFS(E290=0,LOOKUP(D290,$D$2:$D$17,$F$2:$F$17),E290=1,LOOKUP(D290,$D$2:$D$17,$G$2:$G$17),E290=2,LOOKUP(D290,$D$2:$D$17,$H$2:$H$17),E290=3,LOOKUP(D290,$D$2:$D$17,$I$2:$I$17),E290&gt;=4,LOOKUP(D290,$D$2:$D$17,$J$2:$J$17)),C290="L",LOOKUP(D290,$D$2:$D$17,$E$2:$E$17),C290="G",IF(OR(B289&lt;3,B289=""),0,LOOKUP(D290,$D$2:$D$17,$K$2:$K$17)))</f>
        <v/>
      </c>
      <c r="G290" s="59">
        <f>_xlfn.IFS(F290+D290&lt;0,0,F290+D290&gt;5500,5500,TRUE,F290+D290)</f>
        <v/>
      </c>
      <c r="H290" s="40">
        <f>LOOKUP(G290,$D$2:$D$17,$A$2:$A$17)</f>
        <v/>
      </c>
      <c r="I290" s="58">
        <f>IF(C290="W",1+I289,I289)</f>
        <v/>
      </c>
      <c r="J290" s="58">
        <f>IF(C290="L",1+J289,J289)</f>
        <v/>
      </c>
      <c r="K290" s="25">
        <f>I290/(J290+I290)</f>
        <v/>
      </c>
      <c r="L290" s="44">
        <f>IF(F290&gt;0,F290+L289,L289)</f>
        <v/>
      </c>
      <c r="M290" s="23" t="n"/>
      <c r="N290" s="58">
        <f>IF(M290="","",M290-G289)</f>
        <v/>
      </c>
      <c r="O290" s="58" t="n"/>
      <c r="P290" s="27">
        <f>IF(AI290&gt;AI289,$G$22+(7*AI290),"")</f>
        <v/>
      </c>
      <c r="R290" s="58" t="n"/>
      <c r="S290" s="58" t="n"/>
      <c r="T290" s="58" t="n"/>
      <c r="U290" s="58" t="n"/>
      <c r="V290" s="58" t="n"/>
      <c r="W290" s="58" t="n"/>
      <c r="X290" s="57" t="n"/>
      <c r="Y290" s="49">
        <f>_xlfn.IFS(R290 = "","",V290&gt;0,T290/V290,TRUE,T290/1)</f>
        <v/>
      </c>
      <c r="Z290" s="49">
        <f>_xlfn.IFS(R290 = "","",V290&gt;0,(T290+U290)/V290,TRUE,(T290+U290)/1)</f>
        <v/>
      </c>
      <c r="AA290" s="58" t="n"/>
      <c r="AC290" s="35" t="n"/>
      <c r="AD290">
        <f>IF(G290&gt;=2100,0,IF(C290="G",1,0))</f>
        <v/>
      </c>
      <c r="AE290">
        <f>IF(G290&gt;=5500,0,IF(C290="G",1,0))</f>
        <v/>
      </c>
      <c r="AF290">
        <f>IF(G290&gt;=2100,1,0)</f>
        <v/>
      </c>
      <c r="AG290">
        <f>IF(G290&gt;=5500,1,0)</f>
        <v/>
      </c>
      <c r="AH290">
        <f>IF(C290="G",0,AH289+1)</f>
        <v/>
      </c>
      <c r="AI290">
        <f>IF(C290="G",AI289+1,AI289)</f>
        <v/>
      </c>
      <c r="AJ290">
        <f>IF(AJ289="&gt;1000",IF(AF290&gt;0,IF(A290&lt;&gt;"",A290,A289),"&gt;1000"),AJ289)</f>
        <v/>
      </c>
      <c r="AK290">
        <f>IF(AK289="&gt;1000",IF(AG290&gt;0,IF(A290&lt;&gt;"",A290,A289),"&gt;1000"),AK289)</f>
        <v/>
      </c>
      <c r="AL290">
        <f>IF(AL289="&gt;1000",IF(L290&gt;=3500,IF(A290&lt;&gt;"",A290,A289),"&gt;1000"),AL289)</f>
        <v/>
      </c>
    </row>
    <row r="291">
      <c r="A291" s="59">
        <f>IF(B291="","",COUNT($B$32:B291))</f>
        <v/>
      </c>
      <c r="B291" s="58">
        <f>IF(C291&lt;&gt;"G",SUM(B290,1),"")</f>
        <v/>
      </c>
      <c r="C291" s="24">
        <f>IF(O291="",IF(AH290&gt;=$E$22,"G",IF(RAND()&lt;$F$22,"W","L")),O291)</f>
        <v/>
      </c>
      <c r="D291" s="58">
        <f>IF(M291="",IF(G290&lt;5500,G290,5500),M291)</f>
        <v/>
      </c>
      <c r="E291" s="58">
        <f>_xlfn.IFS(C290="W",E290+1,C290="L",0,C290="G",E290)</f>
        <v/>
      </c>
      <c r="F291" s="59">
        <f>_xlfn.IFS(C291="W",_xlfn.IFS(E291=0,LOOKUP(D291,$D$2:$D$17,$F$2:$F$17),E291=1,LOOKUP(D291,$D$2:$D$17,$G$2:$G$17),E291=2,LOOKUP(D291,$D$2:$D$17,$H$2:$H$17),E291=3,LOOKUP(D291,$D$2:$D$17,$I$2:$I$17),E291&gt;=4,LOOKUP(D291,$D$2:$D$17,$J$2:$J$17)),C291="L",LOOKUP(D291,$D$2:$D$17,$E$2:$E$17),C291="G",IF(OR(B290&lt;3,B290=""),0,LOOKUP(D291,$D$2:$D$17,$K$2:$K$17)))</f>
        <v/>
      </c>
      <c r="G291" s="59">
        <f>_xlfn.IFS(F291+D291&lt;0,0,F291+D291&gt;5500,5500,TRUE,F291+D291)</f>
        <v/>
      </c>
      <c r="H291" s="40">
        <f>LOOKUP(G291,$D$2:$D$17,$A$2:$A$17)</f>
        <v/>
      </c>
      <c r="I291" s="58">
        <f>IF(C291="W",1+I290,I290)</f>
        <v/>
      </c>
      <c r="J291" s="58">
        <f>IF(C291="L",1+J290,J290)</f>
        <v/>
      </c>
      <c r="K291" s="25">
        <f>I291/(J291+I291)</f>
        <v/>
      </c>
      <c r="L291" s="44">
        <f>IF(F291&gt;0,F291+L290,L290)</f>
        <v/>
      </c>
      <c r="M291" s="23" t="n"/>
      <c r="N291" s="58">
        <f>IF(M291="","",M291-G290)</f>
        <v/>
      </c>
      <c r="O291" s="58" t="n"/>
      <c r="P291" s="27">
        <f>IF(AI291&gt;AI290,$G$22+(7*AI291),"")</f>
        <v/>
      </c>
      <c r="R291" s="58" t="n"/>
      <c r="S291" s="58" t="n"/>
      <c r="T291" s="58" t="n"/>
      <c r="U291" s="58" t="n"/>
      <c r="V291" s="58" t="n"/>
      <c r="W291" s="58" t="n"/>
      <c r="X291" s="57" t="n"/>
      <c r="Y291" s="49">
        <f>_xlfn.IFS(R291 = "","",V291&gt;0,T291/V291,TRUE,T291/1)</f>
        <v/>
      </c>
      <c r="Z291" s="49">
        <f>_xlfn.IFS(R291 = "","",V291&gt;0,(T291+U291)/V291,TRUE,(T291+U291)/1)</f>
        <v/>
      </c>
      <c r="AA291" s="58" t="n"/>
      <c r="AC291" s="35" t="n"/>
      <c r="AD291">
        <f>IF(G291&gt;=2100,0,IF(C291="G",1,0))</f>
        <v/>
      </c>
      <c r="AE291">
        <f>IF(G291&gt;=5500,0,IF(C291="G",1,0))</f>
        <v/>
      </c>
      <c r="AF291">
        <f>IF(G291&gt;=2100,1,0)</f>
        <v/>
      </c>
      <c r="AG291">
        <f>IF(G291&gt;=5500,1,0)</f>
        <v/>
      </c>
      <c r="AH291">
        <f>IF(C291="G",0,AH290+1)</f>
        <v/>
      </c>
      <c r="AI291">
        <f>IF(C291="G",AI290+1,AI290)</f>
        <v/>
      </c>
      <c r="AJ291">
        <f>IF(AJ290="&gt;1000",IF(AF291&gt;0,IF(A291&lt;&gt;"",A291,A290),"&gt;1000"),AJ290)</f>
        <v/>
      </c>
      <c r="AK291">
        <f>IF(AK290="&gt;1000",IF(AG291&gt;0,IF(A291&lt;&gt;"",A291,A290),"&gt;1000"),AK290)</f>
        <v/>
      </c>
      <c r="AL291">
        <f>IF(AL290="&gt;1000",IF(L291&gt;=3500,IF(A291&lt;&gt;"",A291,A290),"&gt;1000"),AL290)</f>
        <v/>
      </c>
    </row>
    <row r="292">
      <c r="A292" s="59">
        <f>IF(B292="","",COUNT($B$32:B292))</f>
        <v/>
      </c>
      <c r="B292" s="58">
        <f>IF(C292&lt;&gt;"G",SUM(B291,1),"")</f>
        <v/>
      </c>
      <c r="C292" s="24">
        <f>IF(O292="",IF(AH291&gt;=$E$22,"G",IF(RAND()&lt;$F$22,"W","L")),O292)</f>
        <v/>
      </c>
      <c r="D292" s="58">
        <f>IF(M292="",IF(G291&lt;5500,G291,5500),M292)</f>
        <v/>
      </c>
      <c r="E292" s="58">
        <f>_xlfn.IFS(C291="W",E291+1,C291="L",0,C291="G",E291)</f>
        <v/>
      </c>
      <c r="F292" s="59">
        <f>_xlfn.IFS(C292="W",_xlfn.IFS(E292=0,LOOKUP(D292,$D$2:$D$17,$F$2:$F$17),E292=1,LOOKUP(D292,$D$2:$D$17,$G$2:$G$17),E292=2,LOOKUP(D292,$D$2:$D$17,$H$2:$H$17),E292=3,LOOKUP(D292,$D$2:$D$17,$I$2:$I$17),E292&gt;=4,LOOKUP(D292,$D$2:$D$17,$J$2:$J$17)),C292="L",LOOKUP(D292,$D$2:$D$17,$E$2:$E$17),C292="G",IF(OR(B291&lt;3,B291=""),0,LOOKUP(D292,$D$2:$D$17,$K$2:$K$17)))</f>
        <v/>
      </c>
      <c r="G292" s="59">
        <f>_xlfn.IFS(F292+D292&lt;0,0,F292+D292&gt;5500,5500,TRUE,F292+D292)</f>
        <v/>
      </c>
      <c r="H292" s="40">
        <f>LOOKUP(G292,$D$2:$D$17,$A$2:$A$17)</f>
        <v/>
      </c>
      <c r="I292" s="58">
        <f>IF(C292="W",1+I291,I291)</f>
        <v/>
      </c>
      <c r="J292" s="58">
        <f>IF(C292="L",1+J291,J291)</f>
        <v/>
      </c>
      <c r="K292" s="25">
        <f>I292/(J292+I292)</f>
        <v/>
      </c>
      <c r="L292" s="44">
        <f>IF(F292&gt;0,F292+L291,L291)</f>
        <v/>
      </c>
      <c r="M292" s="23" t="n"/>
      <c r="N292" s="58">
        <f>IF(M292="","",M292-G291)</f>
        <v/>
      </c>
      <c r="O292" s="58" t="n"/>
      <c r="P292" s="27">
        <f>IF(AI292&gt;AI291,$G$22+(7*AI292),"")</f>
        <v/>
      </c>
      <c r="R292" s="58" t="n"/>
      <c r="S292" s="58" t="n"/>
      <c r="T292" s="58" t="n"/>
      <c r="U292" s="58" t="n"/>
      <c r="V292" s="58" t="n"/>
      <c r="W292" s="58" t="n"/>
      <c r="X292" s="57" t="n"/>
      <c r="Y292" s="49">
        <f>_xlfn.IFS(R292 = "","",V292&gt;0,T292/V292,TRUE,T292/1)</f>
        <v/>
      </c>
      <c r="Z292" s="49">
        <f>_xlfn.IFS(R292 = "","",V292&gt;0,(T292+U292)/V292,TRUE,(T292+U292)/1)</f>
        <v/>
      </c>
      <c r="AA292" s="58" t="n"/>
      <c r="AC292" s="35" t="n"/>
      <c r="AD292">
        <f>IF(G292&gt;=2100,0,IF(C292="G",1,0))</f>
        <v/>
      </c>
      <c r="AE292">
        <f>IF(G292&gt;=5500,0,IF(C292="G",1,0))</f>
        <v/>
      </c>
      <c r="AF292">
        <f>IF(G292&gt;=2100,1,0)</f>
        <v/>
      </c>
      <c r="AG292">
        <f>IF(G292&gt;=5500,1,0)</f>
        <v/>
      </c>
      <c r="AH292">
        <f>IF(C292="G",0,AH291+1)</f>
        <v/>
      </c>
      <c r="AI292">
        <f>IF(C292="G",AI291+1,AI291)</f>
        <v/>
      </c>
      <c r="AJ292">
        <f>IF(AJ291="&gt;1000",IF(AF292&gt;0,IF(A292&lt;&gt;"",A292,A291),"&gt;1000"),AJ291)</f>
        <v/>
      </c>
      <c r="AK292">
        <f>IF(AK291="&gt;1000",IF(AG292&gt;0,IF(A292&lt;&gt;"",A292,A291),"&gt;1000"),AK291)</f>
        <v/>
      </c>
      <c r="AL292">
        <f>IF(AL291="&gt;1000",IF(L292&gt;=3500,IF(A292&lt;&gt;"",A292,A291),"&gt;1000"),AL291)</f>
        <v/>
      </c>
    </row>
    <row r="293">
      <c r="A293" s="59">
        <f>IF(B293="","",COUNT($B$32:B293))</f>
        <v/>
      </c>
      <c r="B293" s="58">
        <f>IF(C293&lt;&gt;"G",SUM(B292,1),"")</f>
        <v/>
      </c>
      <c r="C293" s="24">
        <f>IF(O293="",IF(AH292&gt;=$E$22,"G",IF(RAND()&lt;$F$22,"W","L")),O293)</f>
        <v/>
      </c>
      <c r="D293" s="58">
        <f>IF(M293="",IF(G292&lt;5500,G292,5500),M293)</f>
        <v/>
      </c>
      <c r="E293" s="58">
        <f>_xlfn.IFS(C292="W",E292+1,C292="L",0,C292="G",E292)</f>
        <v/>
      </c>
      <c r="F293" s="59">
        <f>_xlfn.IFS(C293="W",_xlfn.IFS(E293=0,LOOKUP(D293,$D$2:$D$17,$F$2:$F$17),E293=1,LOOKUP(D293,$D$2:$D$17,$G$2:$G$17),E293=2,LOOKUP(D293,$D$2:$D$17,$H$2:$H$17),E293=3,LOOKUP(D293,$D$2:$D$17,$I$2:$I$17),E293&gt;=4,LOOKUP(D293,$D$2:$D$17,$J$2:$J$17)),C293="L",LOOKUP(D293,$D$2:$D$17,$E$2:$E$17),C293="G",IF(OR(B292&lt;3,B292=""),0,LOOKUP(D293,$D$2:$D$17,$K$2:$K$17)))</f>
        <v/>
      </c>
      <c r="G293" s="59">
        <f>_xlfn.IFS(F293+D293&lt;0,0,F293+D293&gt;5500,5500,TRUE,F293+D293)</f>
        <v/>
      </c>
      <c r="H293" s="40">
        <f>LOOKUP(G293,$D$2:$D$17,$A$2:$A$17)</f>
        <v/>
      </c>
      <c r="I293" s="58">
        <f>IF(C293="W",1+I292,I292)</f>
        <v/>
      </c>
      <c r="J293" s="58">
        <f>IF(C293="L",1+J292,J292)</f>
        <v/>
      </c>
      <c r="K293" s="25">
        <f>I293/(J293+I293)</f>
        <v/>
      </c>
      <c r="L293" s="44">
        <f>IF(F293&gt;0,F293+L292,L292)</f>
        <v/>
      </c>
      <c r="M293" s="23" t="n"/>
      <c r="N293" s="58">
        <f>IF(M293="","",M293-G292)</f>
        <v/>
      </c>
      <c r="O293" s="58" t="n"/>
      <c r="P293" s="27">
        <f>IF(AI293&gt;AI292,$G$22+(7*AI293),"")</f>
        <v/>
      </c>
      <c r="R293" s="58" t="n"/>
      <c r="S293" s="58" t="n"/>
      <c r="T293" s="58" t="n"/>
      <c r="U293" s="58" t="n"/>
      <c r="V293" s="58" t="n"/>
      <c r="W293" s="58" t="n"/>
      <c r="X293" s="57" t="n"/>
      <c r="Y293" s="49">
        <f>_xlfn.IFS(R293 = "","",V293&gt;0,T293/V293,TRUE,T293/1)</f>
        <v/>
      </c>
      <c r="Z293" s="49">
        <f>_xlfn.IFS(R293 = "","",V293&gt;0,(T293+U293)/V293,TRUE,(T293+U293)/1)</f>
        <v/>
      </c>
      <c r="AA293" s="58" t="n"/>
      <c r="AC293" s="35" t="n"/>
      <c r="AD293">
        <f>IF(G293&gt;=2100,0,IF(C293="G",1,0))</f>
        <v/>
      </c>
      <c r="AE293">
        <f>IF(G293&gt;=5500,0,IF(C293="G",1,0))</f>
        <v/>
      </c>
      <c r="AF293">
        <f>IF(G293&gt;=2100,1,0)</f>
        <v/>
      </c>
      <c r="AG293">
        <f>IF(G293&gt;=5500,1,0)</f>
        <v/>
      </c>
      <c r="AH293">
        <f>IF(C293="G",0,AH292+1)</f>
        <v/>
      </c>
      <c r="AI293">
        <f>IF(C293="G",AI292+1,AI292)</f>
        <v/>
      </c>
      <c r="AJ293">
        <f>IF(AJ292="&gt;1000",IF(AF293&gt;0,IF(A293&lt;&gt;"",A293,A292),"&gt;1000"),AJ292)</f>
        <v/>
      </c>
      <c r="AK293">
        <f>IF(AK292="&gt;1000",IF(AG293&gt;0,IF(A293&lt;&gt;"",A293,A292),"&gt;1000"),AK292)</f>
        <v/>
      </c>
      <c r="AL293">
        <f>IF(AL292="&gt;1000",IF(L293&gt;=3500,IF(A293&lt;&gt;"",A293,A292),"&gt;1000"),AL292)</f>
        <v/>
      </c>
    </row>
    <row r="294">
      <c r="A294" s="59">
        <f>IF(B294="","",COUNT($B$32:B294))</f>
        <v/>
      </c>
      <c r="B294" s="58">
        <f>IF(C294&lt;&gt;"G",SUM(B293,1),"")</f>
        <v/>
      </c>
      <c r="C294" s="24">
        <f>IF(O294="",IF(AH293&gt;=$E$22,"G",IF(RAND()&lt;$F$22,"W","L")),O294)</f>
        <v/>
      </c>
      <c r="D294" s="58">
        <f>IF(M294="",IF(G293&lt;5500,G293,5500),M294)</f>
        <v/>
      </c>
      <c r="E294" s="58">
        <f>_xlfn.IFS(C293="W",E293+1,C293="L",0,C293="G",E293)</f>
        <v/>
      </c>
      <c r="F294" s="59">
        <f>_xlfn.IFS(C294="W",_xlfn.IFS(E294=0,LOOKUP(D294,$D$2:$D$17,$F$2:$F$17),E294=1,LOOKUP(D294,$D$2:$D$17,$G$2:$G$17),E294=2,LOOKUP(D294,$D$2:$D$17,$H$2:$H$17),E294=3,LOOKUP(D294,$D$2:$D$17,$I$2:$I$17),E294&gt;=4,LOOKUP(D294,$D$2:$D$17,$J$2:$J$17)),C294="L",LOOKUP(D294,$D$2:$D$17,$E$2:$E$17),C294="G",IF(OR(B293&lt;3,B293=""),0,LOOKUP(D294,$D$2:$D$17,$K$2:$K$17)))</f>
        <v/>
      </c>
      <c r="G294" s="59">
        <f>_xlfn.IFS(F294+D294&lt;0,0,F294+D294&gt;5500,5500,TRUE,F294+D294)</f>
        <v/>
      </c>
      <c r="H294" s="40">
        <f>LOOKUP(G294,$D$2:$D$17,$A$2:$A$17)</f>
        <v/>
      </c>
      <c r="I294" s="58">
        <f>IF(C294="W",1+I293,I293)</f>
        <v/>
      </c>
      <c r="J294" s="58">
        <f>IF(C294="L",1+J293,J293)</f>
        <v/>
      </c>
      <c r="K294" s="25">
        <f>I294/(J294+I294)</f>
        <v/>
      </c>
      <c r="L294" s="44">
        <f>IF(F294&gt;0,F294+L293,L293)</f>
        <v/>
      </c>
      <c r="M294" s="23" t="n"/>
      <c r="N294" s="58">
        <f>IF(M294="","",M294-G293)</f>
        <v/>
      </c>
      <c r="O294" s="58" t="n"/>
      <c r="P294" s="27">
        <f>IF(AI294&gt;AI293,$G$22+(7*AI294),"")</f>
        <v/>
      </c>
      <c r="R294" s="58" t="n"/>
      <c r="S294" s="58" t="n"/>
      <c r="T294" s="58" t="n"/>
      <c r="U294" s="58" t="n"/>
      <c r="V294" s="58" t="n"/>
      <c r="W294" s="58" t="n"/>
      <c r="X294" s="57" t="n"/>
      <c r="Y294" s="49">
        <f>_xlfn.IFS(R294 = "","",V294&gt;0,T294/V294,TRUE,T294/1)</f>
        <v/>
      </c>
      <c r="Z294" s="49">
        <f>_xlfn.IFS(R294 = "","",V294&gt;0,(T294+U294)/V294,TRUE,(T294+U294)/1)</f>
        <v/>
      </c>
      <c r="AA294" s="58" t="n"/>
      <c r="AC294" s="35" t="n"/>
      <c r="AD294">
        <f>IF(G294&gt;=2100,0,IF(C294="G",1,0))</f>
        <v/>
      </c>
      <c r="AE294">
        <f>IF(G294&gt;=5500,0,IF(C294="G",1,0))</f>
        <v/>
      </c>
      <c r="AF294">
        <f>IF(G294&gt;=2100,1,0)</f>
        <v/>
      </c>
      <c r="AG294">
        <f>IF(G294&gt;=5500,1,0)</f>
        <v/>
      </c>
      <c r="AH294">
        <f>IF(C294="G",0,AH293+1)</f>
        <v/>
      </c>
      <c r="AI294">
        <f>IF(C294="G",AI293+1,AI293)</f>
        <v/>
      </c>
      <c r="AJ294">
        <f>IF(AJ293="&gt;1000",IF(AF294&gt;0,IF(A294&lt;&gt;"",A294,A293),"&gt;1000"),AJ293)</f>
        <v/>
      </c>
      <c r="AK294">
        <f>IF(AK293="&gt;1000",IF(AG294&gt;0,IF(A294&lt;&gt;"",A294,A293),"&gt;1000"),AK293)</f>
        <v/>
      </c>
      <c r="AL294">
        <f>IF(AL293="&gt;1000",IF(L294&gt;=3500,IF(A294&lt;&gt;"",A294,A293),"&gt;1000"),AL293)</f>
        <v/>
      </c>
    </row>
    <row r="295">
      <c r="A295" s="59">
        <f>IF(B295="","",COUNT($B$32:B295))</f>
        <v/>
      </c>
      <c r="B295" s="58">
        <f>IF(C295&lt;&gt;"G",SUM(B294,1),"")</f>
        <v/>
      </c>
      <c r="C295" s="24">
        <f>IF(O295="",IF(AH294&gt;=$E$22,"G",IF(RAND()&lt;$F$22,"W","L")),O295)</f>
        <v/>
      </c>
      <c r="D295" s="58">
        <f>IF(M295="",IF(G294&lt;5500,G294,5500),M295)</f>
        <v/>
      </c>
      <c r="E295" s="58">
        <f>_xlfn.IFS(C294="W",E294+1,C294="L",0,C294="G",E294)</f>
        <v/>
      </c>
      <c r="F295" s="59">
        <f>_xlfn.IFS(C295="W",_xlfn.IFS(E295=0,LOOKUP(D295,$D$2:$D$17,$F$2:$F$17),E295=1,LOOKUP(D295,$D$2:$D$17,$G$2:$G$17),E295=2,LOOKUP(D295,$D$2:$D$17,$H$2:$H$17),E295=3,LOOKUP(D295,$D$2:$D$17,$I$2:$I$17),E295&gt;=4,LOOKUP(D295,$D$2:$D$17,$J$2:$J$17)),C295="L",LOOKUP(D295,$D$2:$D$17,$E$2:$E$17),C295="G",IF(OR(B294&lt;3,B294=""),0,LOOKUP(D295,$D$2:$D$17,$K$2:$K$17)))</f>
        <v/>
      </c>
      <c r="G295" s="59">
        <f>_xlfn.IFS(F295+D295&lt;0,0,F295+D295&gt;5500,5500,TRUE,F295+D295)</f>
        <v/>
      </c>
      <c r="H295" s="40">
        <f>LOOKUP(G295,$D$2:$D$17,$A$2:$A$17)</f>
        <v/>
      </c>
      <c r="I295" s="58">
        <f>IF(C295="W",1+I294,I294)</f>
        <v/>
      </c>
      <c r="J295" s="58">
        <f>IF(C295="L",1+J294,J294)</f>
        <v/>
      </c>
      <c r="K295" s="25">
        <f>I295/(J295+I295)</f>
        <v/>
      </c>
      <c r="L295" s="44">
        <f>IF(F295&gt;0,F295+L294,L294)</f>
        <v/>
      </c>
      <c r="M295" s="23" t="n"/>
      <c r="N295" s="58">
        <f>IF(M295="","",M295-G294)</f>
        <v/>
      </c>
      <c r="O295" s="58" t="n"/>
      <c r="P295" s="27">
        <f>IF(AI295&gt;AI294,$G$22+(7*AI295),"")</f>
        <v/>
      </c>
      <c r="R295" s="58" t="n"/>
      <c r="S295" s="58" t="n"/>
      <c r="T295" s="58" t="n"/>
      <c r="U295" s="58" t="n"/>
      <c r="V295" s="58" t="n"/>
      <c r="W295" s="58" t="n"/>
      <c r="X295" s="57" t="n"/>
      <c r="Y295" s="49">
        <f>_xlfn.IFS(R295 = "","",V295&gt;0,T295/V295,TRUE,T295/1)</f>
        <v/>
      </c>
      <c r="Z295" s="49">
        <f>_xlfn.IFS(R295 = "","",V295&gt;0,(T295+U295)/V295,TRUE,(T295+U295)/1)</f>
        <v/>
      </c>
      <c r="AA295" s="58" t="n"/>
      <c r="AC295" s="35" t="n"/>
      <c r="AD295">
        <f>IF(G295&gt;=2100,0,IF(C295="G",1,0))</f>
        <v/>
      </c>
      <c r="AE295">
        <f>IF(G295&gt;=5500,0,IF(C295="G",1,0))</f>
        <v/>
      </c>
      <c r="AF295">
        <f>IF(G295&gt;=2100,1,0)</f>
        <v/>
      </c>
      <c r="AG295">
        <f>IF(G295&gt;=5500,1,0)</f>
        <v/>
      </c>
      <c r="AH295">
        <f>IF(C295="G",0,AH294+1)</f>
        <v/>
      </c>
      <c r="AI295">
        <f>IF(C295="G",AI294+1,AI294)</f>
        <v/>
      </c>
      <c r="AJ295">
        <f>IF(AJ294="&gt;1000",IF(AF295&gt;0,IF(A295&lt;&gt;"",A295,A294),"&gt;1000"),AJ294)</f>
        <v/>
      </c>
      <c r="AK295">
        <f>IF(AK294="&gt;1000",IF(AG295&gt;0,IF(A295&lt;&gt;"",A295,A294),"&gt;1000"),AK294)</f>
        <v/>
      </c>
      <c r="AL295">
        <f>IF(AL294="&gt;1000",IF(L295&gt;=3500,IF(A295&lt;&gt;"",A295,A294),"&gt;1000"),AL294)</f>
        <v/>
      </c>
    </row>
    <row r="296">
      <c r="A296" s="59">
        <f>IF(B296="","",COUNT($B$32:B296))</f>
        <v/>
      </c>
      <c r="B296" s="58">
        <f>IF(C296&lt;&gt;"G",SUM(B295,1),"")</f>
        <v/>
      </c>
      <c r="C296" s="24">
        <f>IF(O296="",IF(AH295&gt;=$E$22,"G",IF(RAND()&lt;$F$22,"W","L")),O296)</f>
        <v/>
      </c>
      <c r="D296" s="58">
        <f>IF(M296="",IF(G295&lt;5500,G295,5500),M296)</f>
        <v/>
      </c>
      <c r="E296" s="58">
        <f>_xlfn.IFS(C295="W",E295+1,C295="L",0,C295="G",E295)</f>
        <v/>
      </c>
      <c r="F296" s="59">
        <f>_xlfn.IFS(C296="W",_xlfn.IFS(E296=0,LOOKUP(D296,$D$2:$D$17,$F$2:$F$17),E296=1,LOOKUP(D296,$D$2:$D$17,$G$2:$G$17),E296=2,LOOKUP(D296,$D$2:$D$17,$H$2:$H$17),E296=3,LOOKUP(D296,$D$2:$D$17,$I$2:$I$17),E296&gt;=4,LOOKUP(D296,$D$2:$D$17,$J$2:$J$17)),C296="L",LOOKUP(D296,$D$2:$D$17,$E$2:$E$17),C296="G",IF(OR(B295&lt;3,B295=""),0,LOOKUP(D296,$D$2:$D$17,$K$2:$K$17)))</f>
        <v/>
      </c>
      <c r="G296" s="59">
        <f>_xlfn.IFS(F296+D296&lt;0,0,F296+D296&gt;5500,5500,TRUE,F296+D296)</f>
        <v/>
      </c>
      <c r="H296" s="40">
        <f>LOOKUP(G296,$D$2:$D$17,$A$2:$A$17)</f>
        <v/>
      </c>
      <c r="I296" s="58">
        <f>IF(C296="W",1+I295,I295)</f>
        <v/>
      </c>
      <c r="J296" s="58">
        <f>IF(C296="L",1+J295,J295)</f>
        <v/>
      </c>
      <c r="K296" s="25">
        <f>I296/(J296+I296)</f>
        <v/>
      </c>
      <c r="L296" s="44">
        <f>IF(F296&gt;0,F296+L295,L295)</f>
        <v/>
      </c>
      <c r="M296" s="23" t="n"/>
      <c r="N296" s="58">
        <f>IF(M296="","",M296-G295)</f>
        <v/>
      </c>
      <c r="O296" s="58" t="n"/>
      <c r="P296" s="27">
        <f>IF(AI296&gt;AI295,$G$22+(7*AI296),"")</f>
        <v/>
      </c>
      <c r="R296" s="58" t="n"/>
      <c r="S296" s="58" t="n"/>
      <c r="T296" s="58" t="n"/>
      <c r="U296" s="58" t="n"/>
      <c r="V296" s="58" t="n"/>
      <c r="W296" s="58" t="n"/>
      <c r="X296" s="57" t="n"/>
      <c r="Y296" s="49">
        <f>_xlfn.IFS(R296 = "","",V296&gt;0,T296/V296,TRUE,T296/1)</f>
        <v/>
      </c>
      <c r="Z296" s="49">
        <f>_xlfn.IFS(R296 = "","",V296&gt;0,(T296+U296)/V296,TRUE,(T296+U296)/1)</f>
        <v/>
      </c>
      <c r="AA296" s="58" t="n"/>
      <c r="AC296" s="35" t="n"/>
      <c r="AD296">
        <f>IF(G296&gt;=2100,0,IF(C296="G",1,0))</f>
        <v/>
      </c>
      <c r="AE296">
        <f>IF(G296&gt;=5500,0,IF(C296="G",1,0))</f>
        <v/>
      </c>
      <c r="AF296">
        <f>IF(G296&gt;=2100,1,0)</f>
        <v/>
      </c>
      <c r="AG296">
        <f>IF(G296&gt;=5500,1,0)</f>
        <v/>
      </c>
      <c r="AH296">
        <f>IF(C296="G",0,AH295+1)</f>
        <v/>
      </c>
      <c r="AI296">
        <f>IF(C296="G",AI295+1,AI295)</f>
        <v/>
      </c>
      <c r="AJ296">
        <f>IF(AJ295="&gt;1000",IF(AF296&gt;0,IF(A296&lt;&gt;"",A296,A295),"&gt;1000"),AJ295)</f>
        <v/>
      </c>
      <c r="AK296">
        <f>IF(AK295="&gt;1000",IF(AG296&gt;0,IF(A296&lt;&gt;"",A296,A295),"&gt;1000"),AK295)</f>
        <v/>
      </c>
      <c r="AL296">
        <f>IF(AL295="&gt;1000",IF(L296&gt;=3500,IF(A296&lt;&gt;"",A296,A295),"&gt;1000"),AL295)</f>
        <v/>
      </c>
    </row>
    <row r="297">
      <c r="A297" s="59">
        <f>IF(B297="","",COUNT($B$32:B297))</f>
        <v/>
      </c>
      <c r="B297" s="58">
        <f>IF(C297&lt;&gt;"G",SUM(B296,1),"")</f>
        <v/>
      </c>
      <c r="C297" s="24">
        <f>IF(O297="",IF(AH296&gt;=$E$22,"G",IF(RAND()&lt;$F$22,"W","L")),O297)</f>
        <v/>
      </c>
      <c r="D297" s="58">
        <f>IF(M297="",IF(G296&lt;5500,G296,5500),M297)</f>
        <v/>
      </c>
      <c r="E297" s="58">
        <f>_xlfn.IFS(C296="W",E296+1,C296="L",0,C296="G",E296)</f>
        <v/>
      </c>
      <c r="F297" s="59">
        <f>_xlfn.IFS(C297="W",_xlfn.IFS(E297=0,LOOKUP(D297,$D$2:$D$17,$F$2:$F$17),E297=1,LOOKUP(D297,$D$2:$D$17,$G$2:$G$17),E297=2,LOOKUP(D297,$D$2:$D$17,$H$2:$H$17),E297=3,LOOKUP(D297,$D$2:$D$17,$I$2:$I$17),E297&gt;=4,LOOKUP(D297,$D$2:$D$17,$J$2:$J$17)),C297="L",LOOKUP(D297,$D$2:$D$17,$E$2:$E$17),C297="G",IF(OR(B296&lt;3,B296=""),0,LOOKUP(D297,$D$2:$D$17,$K$2:$K$17)))</f>
        <v/>
      </c>
      <c r="G297" s="59">
        <f>_xlfn.IFS(F297+D297&lt;0,0,F297+D297&gt;5500,5500,TRUE,F297+D297)</f>
        <v/>
      </c>
      <c r="H297" s="40">
        <f>LOOKUP(G297,$D$2:$D$17,$A$2:$A$17)</f>
        <v/>
      </c>
      <c r="I297" s="58">
        <f>IF(C297="W",1+I296,I296)</f>
        <v/>
      </c>
      <c r="J297" s="58">
        <f>IF(C297="L",1+J296,J296)</f>
        <v/>
      </c>
      <c r="K297" s="25">
        <f>I297/(J297+I297)</f>
        <v/>
      </c>
      <c r="L297" s="44">
        <f>IF(F297&gt;0,F297+L296,L296)</f>
        <v/>
      </c>
      <c r="M297" s="23" t="n"/>
      <c r="N297" s="58">
        <f>IF(M297="","",M297-G296)</f>
        <v/>
      </c>
      <c r="O297" s="58" t="n"/>
      <c r="P297" s="27">
        <f>IF(AI297&gt;AI296,$G$22+(7*AI297),"")</f>
        <v/>
      </c>
      <c r="R297" s="58" t="n"/>
      <c r="S297" s="58" t="n"/>
      <c r="T297" s="58" t="n"/>
      <c r="U297" s="58" t="n"/>
      <c r="V297" s="58" t="n"/>
      <c r="W297" s="58" t="n"/>
      <c r="X297" s="57" t="n"/>
      <c r="Y297" s="49">
        <f>_xlfn.IFS(R297 = "","",V297&gt;0,T297/V297,TRUE,T297/1)</f>
        <v/>
      </c>
      <c r="Z297" s="49">
        <f>_xlfn.IFS(R297 = "","",V297&gt;0,(T297+U297)/V297,TRUE,(T297+U297)/1)</f>
        <v/>
      </c>
      <c r="AA297" s="58" t="n"/>
      <c r="AC297" s="35" t="n"/>
      <c r="AD297">
        <f>IF(G297&gt;=2100,0,IF(C297="G",1,0))</f>
        <v/>
      </c>
      <c r="AE297">
        <f>IF(G297&gt;=5500,0,IF(C297="G",1,0))</f>
        <v/>
      </c>
      <c r="AF297">
        <f>IF(G297&gt;=2100,1,0)</f>
        <v/>
      </c>
      <c r="AG297">
        <f>IF(G297&gt;=5500,1,0)</f>
        <v/>
      </c>
      <c r="AH297">
        <f>IF(C297="G",0,AH296+1)</f>
        <v/>
      </c>
      <c r="AI297">
        <f>IF(C297="G",AI296+1,AI296)</f>
        <v/>
      </c>
      <c r="AJ297">
        <f>IF(AJ296="&gt;1000",IF(AF297&gt;0,IF(A297&lt;&gt;"",A297,A296),"&gt;1000"),AJ296)</f>
        <v/>
      </c>
      <c r="AK297">
        <f>IF(AK296="&gt;1000",IF(AG297&gt;0,IF(A297&lt;&gt;"",A297,A296),"&gt;1000"),AK296)</f>
        <v/>
      </c>
      <c r="AL297">
        <f>IF(AL296="&gt;1000",IF(L297&gt;=3500,IF(A297&lt;&gt;"",A297,A296),"&gt;1000"),AL296)</f>
        <v/>
      </c>
    </row>
    <row r="298">
      <c r="A298" s="59">
        <f>IF(B298="","",COUNT($B$32:B298))</f>
        <v/>
      </c>
      <c r="B298" s="58">
        <f>IF(C298&lt;&gt;"G",SUM(B297,1),"")</f>
        <v/>
      </c>
      <c r="C298" s="24">
        <f>IF(O298="",IF(AH297&gt;=$E$22,"G",IF(RAND()&lt;$F$22,"W","L")),O298)</f>
        <v/>
      </c>
      <c r="D298" s="58">
        <f>IF(M298="",IF(G297&lt;5500,G297,5500),M298)</f>
        <v/>
      </c>
      <c r="E298" s="58">
        <f>_xlfn.IFS(C297="W",E297+1,C297="L",0,C297="G",E297)</f>
        <v/>
      </c>
      <c r="F298" s="59">
        <f>_xlfn.IFS(C298="W",_xlfn.IFS(E298=0,LOOKUP(D298,$D$2:$D$17,$F$2:$F$17),E298=1,LOOKUP(D298,$D$2:$D$17,$G$2:$G$17),E298=2,LOOKUP(D298,$D$2:$D$17,$H$2:$H$17),E298=3,LOOKUP(D298,$D$2:$D$17,$I$2:$I$17),E298&gt;=4,LOOKUP(D298,$D$2:$D$17,$J$2:$J$17)),C298="L",LOOKUP(D298,$D$2:$D$17,$E$2:$E$17),C298="G",IF(OR(B297&lt;3,B297=""),0,LOOKUP(D298,$D$2:$D$17,$K$2:$K$17)))</f>
        <v/>
      </c>
      <c r="G298" s="59">
        <f>_xlfn.IFS(F298+D298&lt;0,0,F298+D298&gt;5500,5500,TRUE,F298+D298)</f>
        <v/>
      </c>
      <c r="H298" s="40">
        <f>LOOKUP(G298,$D$2:$D$17,$A$2:$A$17)</f>
        <v/>
      </c>
      <c r="I298" s="58">
        <f>IF(C298="W",1+I297,I297)</f>
        <v/>
      </c>
      <c r="J298" s="58">
        <f>IF(C298="L",1+J297,J297)</f>
        <v/>
      </c>
      <c r="K298" s="25">
        <f>I298/(J298+I298)</f>
        <v/>
      </c>
      <c r="L298" s="44">
        <f>IF(F298&gt;0,F298+L297,L297)</f>
        <v/>
      </c>
      <c r="M298" s="23" t="n"/>
      <c r="N298" s="58">
        <f>IF(M298="","",M298-G297)</f>
        <v/>
      </c>
      <c r="O298" s="58" t="n"/>
      <c r="P298" s="27">
        <f>IF(AI298&gt;AI297,$G$22+(7*AI298),"")</f>
        <v/>
      </c>
      <c r="R298" s="58" t="n"/>
      <c r="S298" s="58" t="n"/>
      <c r="T298" s="58" t="n"/>
      <c r="U298" s="58" t="n"/>
      <c r="V298" s="58" t="n"/>
      <c r="W298" s="58" t="n"/>
      <c r="X298" s="57" t="n"/>
      <c r="Y298" s="49">
        <f>_xlfn.IFS(R298 = "","",V298&gt;0,T298/V298,TRUE,T298/1)</f>
        <v/>
      </c>
      <c r="Z298" s="49">
        <f>_xlfn.IFS(R298 = "","",V298&gt;0,(T298+U298)/V298,TRUE,(T298+U298)/1)</f>
        <v/>
      </c>
      <c r="AA298" s="58" t="n"/>
      <c r="AC298" s="35" t="n"/>
      <c r="AD298">
        <f>IF(G298&gt;=2100,0,IF(C298="G",1,0))</f>
        <v/>
      </c>
      <c r="AE298">
        <f>IF(G298&gt;=5500,0,IF(C298="G",1,0))</f>
        <v/>
      </c>
      <c r="AF298">
        <f>IF(G298&gt;=2100,1,0)</f>
        <v/>
      </c>
      <c r="AG298">
        <f>IF(G298&gt;=5500,1,0)</f>
        <v/>
      </c>
      <c r="AH298">
        <f>IF(C298="G",0,AH297+1)</f>
        <v/>
      </c>
      <c r="AI298">
        <f>IF(C298="G",AI297+1,AI297)</f>
        <v/>
      </c>
      <c r="AJ298">
        <f>IF(AJ297="&gt;1000",IF(AF298&gt;0,IF(A298&lt;&gt;"",A298,A297),"&gt;1000"),AJ297)</f>
        <v/>
      </c>
      <c r="AK298">
        <f>IF(AK297="&gt;1000",IF(AG298&gt;0,IF(A298&lt;&gt;"",A298,A297),"&gt;1000"),AK297)</f>
        <v/>
      </c>
      <c r="AL298">
        <f>IF(AL297="&gt;1000",IF(L298&gt;=3500,IF(A298&lt;&gt;"",A298,A297),"&gt;1000"),AL297)</f>
        <v/>
      </c>
    </row>
    <row r="299">
      <c r="A299" s="59">
        <f>IF(B299="","",COUNT($B$32:B299))</f>
        <v/>
      </c>
      <c r="B299" s="58">
        <f>IF(C299&lt;&gt;"G",SUM(B298,1),"")</f>
        <v/>
      </c>
      <c r="C299" s="24">
        <f>IF(O299="",IF(AH298&gt;=$E$22,"G",IF(RAND()&lt;$F$22,"W","L")),O299)</f>
        <v/>
      </c>
      <c r="D299" s="58">
        <f>IF(M299="",IF(G298&lt;5500,G298,5500),M299)</f>
        <v/>
      </c>
      <c r="E299" s="58">
        <f>_xlfn.IFS(C298="W",E298+1,C298="L",0,C298="G",E298)</f>
        <v/>
      </c>
      <c r="F299" s="59">
        <f>_xlfn.IFS(C299="W",_xlfn.IFS(E299=0,LOOKUP(D299,$D$2:$D$17,$F$2:$F$17),E299=1,LOOKUP(D299,$D$2:$D$17,$G$2:$G$17),E299=2,LOOKUP(D299,$D$2:$D$17,$H$2:$H$17),E299=3,LOOKUP(D299,$D$2:$D$17,$I$2:$I$17),E299&gt;=4,LOOKUP(D299,$D$2:$D$17,$J$2:$J$17)),C299="L",LOOKUP(D299,$D$2:$D$17,$E$2:$E$17),C299="G",IF(OR(B298&lt;3,B298=""),0,LOOKUP(D299,$D$2:$D$17,$K$2:$K$17)))</f>
        <v/>
      </c>
      <c r="G299" s="59">
        <f>_xlfn.IFS(F299+D299&lt;0,0,F299+D299&gt;5500,5500,TRUE,F299+D299)</f>
        <v/>
      </c>
      <c r="H299" s="40">
        <f>LOOKUP(G299,$D$2:$D$17,$A$2:$A$17)</f>
        <v/>
      </c>
      <c r="I299" s="58">
        <f>IF(C299="W",1+I298,I298)</f>
        <v/>
      </c>
      <c r="J299" s="58">
        <f>IF(C299="L",1+J298,J298)</f>
        <v/>
      </c>
      <c r="K299" s="25">
        <f>I299/(J299+I299)</f>
        <v/>
      </c>
      <c r="L299" s="44">
        <f>IF(F299&gt;0,F299+L298,L298)</f>
        <v/>
      </c>
      <c r="M299" s="23" t="n"/>
      <c r="N299" s="58">
        <f>IF(M299="","",M299-G298)</f>
        <v/>
      </c>
      <c r="O299" s="58" t="n"/>
      <c r="P299" s="27">
        <f>IF(AI299&gt;AI298,$G$22+(7*AI299),"")</f>
        <v/>
      </c>
      <c r="R299" s="58" t="n"/>
      <c r="S299" s="58" t="n"/>
      <c r="T299" s="58" t="n"/>
      <c r="U299" s="58" t="n"/>
      <c r="V299" s="58" t="n"/>
      <c r="W299" s="58" t="n"/>
      <c r="X299" s="57" t="n"/>
      <c r="Y299" s="49">
        <f>_xlfn.IFS(R299 = "","",V299&gt;0,T299/V299,TRUE,T299/1)</f>
        <v/>
      </c>
      <c r="Z299" s="49">
        <f>_xlfn.IFS(R299 = "","",V299&gt;0,(T299+U299)/V299,TRUE,(T299+U299)/1)</f>
        <v/>
      </c>
      <c r="AA299" s="58" t="n"/>
      <c r="AC299" s="35" t="n"/>
      <c r="AD299">
        <f>IF(G299&gt;=2100,0,IF(C299="G",1,0))</f>
        <v/>
      </c>
      <c r="AE299">
        <f>IF(G299&gt;=5500,0,IF(C299="G",1,0))</f>
        <v/>
      </c>
      <c r="AF299">
        <f>IF(G299&gt;=2100,1,0)</f>
        <v/>
      </c>
      <c r="AG299">
        <f>IF(G299&gt;=5500,1,0)</f>
        <v/>
      </c>
      <c r="AH299">
        <f>IF(C299="G",0,AH298+1)</f>
        <v/>
      </c>
      <c r="AI299">
        <f>IF(C299="G",AI298+1,AI298)</f>
        <v/>
      </c>
      <c r="AJ299">
        <f>IF(AJ298="&gt;1000",IF(AF299&gt;0,IF(A299&lt;&gt;"",A299,A298),"&gt;1000"),AJ298)</f>
        <v/>
      </c>
      <c r="AK299">
        <f>IF(AK298="&gt;1000",IF(AG299&gt;0,IF(A299&lt;&gt;"",A299,A298),"&gt;1000"),AK298)</f>
        <v/>
      </c>
      <c r="AL299">
        <f>IF(AL298="&gt;1000",IF(L299&gt;=3500,IF(A299&lt;&gt;"",A299,A298),"&gt;1000"),AL298)</f>
        <v/>
      </c>
    </row>
    <row r="300">
      <c r="A300" s="59">
        <f>IF(B300="","",COUNT($B$32:B300))</f>
        <v/>
      </c>
      <c r="B300" s="58">
        <f>IF(C300&lt;&gt;"G",SUM(B299,1),"")</f>
        <v/>
      </c>
      <c r="C300" s="24">
        <f>IF(O300="",IF(AH299&gt;=$E$22,"G",IF(RAND()&lt;$F$22,"W","L")),O300)</f>
        <v/>
      </c>
      <c r="D300" s="58">
        <f>IF(M300="",IF(G299&lt;5500,G299,5500),M300)</f>
        <v/>
      </c>
      <c r="E300" s="58">
        <f>_xlfn.IFS(C299="W",E299+1,C299="L",0,C299="G",E299)</f>
        <v/>
      </c>
      <c r="F300" s="59">
        <f>_xlfn.IFS(C300="W",_xlfn.IFS(E300=0,LOOKUP(D300,$D$2:$D$17,$F$2:$F$17),E300=1,LOOKUP(D300,$D$2:$D$17,$G$2:$G$17),E300=2,LOOKUP(D300,$D$2:$D$17,$H$2:$H$17),E300=3,LOOKUP(D300,$D$2:$D$17,$I$2:$I$17),E300&gt;=4,LOOKUP(D300,$D$2:$D$17,$J$2:$J$17)),C300="L",LOOKUP(D300,$D$2:$D$17,$E$2:$E$17),C300="G",IF(OR(B299&lt;3,B299=""),0,LOOKUP(D300,$D$2:$D$17,$K$2:$K$17)))</f>
        <v/>
      </c>
      <c r="G300" s="59">
        <f>_xlfn.IFS(F300+D300&lt;0,0,F300+D300&gt;5500,5500,TRUE,F300+D300)</f>
        <v/>
      </c>
      <c r="H300" s="40">
        <f>LOOKUP(G300,$D$2:$D$17,$A$2:$A$17)</f>
        <v/>
      </c>
      <c r="I300" s="58">
        <f>IF(C300="W",1+I299,I299)</f>
        <v/>
      </c>
      <c r="J300" s="58">
        <f>IF(C300="L",1+J299,J299)</f>
        <v/>
      </c>
      <c r="K300" s="25">
        <f>I300/(J300+I300)</f>
        <v/>
      </c>
      <c r="L300" s="44">
        <f>IF(F300&gt;0,F300+L299,L299)</f>
        <v/>
      </c>
      <c r="M300" s="23" t="n"/>
      <c r="N300" s="58">
        <f>IF(M300="","",M300-G299)</f>
        <v/>
      </c>
      <c r="O300" s="58" t="n"/>
      <c r="P300" s="27">
        <f>IF(AI300&gt;AI299,$G$22+(7*AI300),"")</f>
        <v/>
      </c>
      <c r="R300" s="58" t="n"/>
      <c r="S300" s="58" t="n"/>
      <c r="T300" s="58" t="n"/>
      <c r="U300" s="58" t="n"/>
      <c r="V300" s="58" t="n"/>
      <c r="W300" s="58" t="n"/>
      <c r="X300" s="57" t="n"/>
      <c r="Y300" s="49">
        <f>_xlfn.IFS(R300 = "","",V300&gt;0,T300/V300,TRUE,T300/1)</f>
        <v/>
      </c>
      <c r="Z300" s="49">
        <f>_xlfn.IFS(R300 = "","",V300&gt;0,(T300+U300)/V300,TRUE,(T300+U300)/1)</f>
        <v/>
      </c>
      <c r="AA300" s="58" t="n"/>
      <c r="AC300" s="35" t="n"/>
      <c r="AD300">
        <f>IF(G300&gt;=2100,0,IF(C300="G",1,0))</f>
        <v/>
      </c>
      <c r="AE300">
        <f>IF(G300&gt;=5500,0,IF(C300="G",1,0))</f>
        <v/>
      </c>
      <c r="AF300">
        <f>IF(G300&gt;=2100,1,0)</f>
        <v/>
      </c>
      <c r="AG300">
        <f>IF(G300&gt;=5500,1,0)</f>
        <v/>
      </c>
      <c r="AH300">
        <f>IF(C300="G",0,AH299+1)</f>
        <v/>
      </c>
      <c r="AI300">
        <f>IF(C300="G",AI299+1,AI299)</f>
        <v/>
      </c>
      <c r="AJ300">
        <f>IF(AJ299="&gt;1000",IF(AF300&gt;0,IF(A300&lt;&gt;"",A300,A299),"&gt;1000"),AJ299)</f>
        <v/>
      </c>
      <c r="AK300">
        <f>IF(AK299="&gt;1000",IF(AG300&gt;0,IF(A300&lt;&gt;"",A300,A299),"&gt;1000"),AK299)</f>
        <v/>
      </c>
      <c r="AL300">
        <f>IF(AL299="&gt;1000",IF(L300&gt;=3500,IF(A300&lt;&gt;"",A300,A299),"&gt;1000"),AL299)</f>
        <v/>
      </c>
    </row>
    <row r="301">
      <c r="A301" s="59">
        <f>IF(B301="","",COUNT($B$32:B301))</f>
        <v/>
      </c>
      <c r="B301" s="58">
        <f>IF(C301&lt;&gt;"G",SUM(B300,1),"")</f>
        <v/>
      </c>
      <c r="C301" s="24">
        <f>IF(O301="",IF(AH300&gt;=$E$22,"G",IF(RAND()&lt;$F$22,"W","L")),O301)</f>
        <v/>
      </c>
      <c r="D301" s="58">
        <f>IF(M301="",IF(G300&lt;5500,G300,5500),M301)</f>
        <v/>
      </c>
      <c r="E301" s="58">
        <f>_xlfn.IFS(C300="W",E300+1,C300="L",0,C300="G",E300)</f>
        <v/>
      </c>
      <c r="F301" s="59">
        <f>_xlfn.IFS(C301="W",_xlfn.IFS(E301=0,LOOKUP(D301,$D$2:$D$17,$F$2:$F$17),E301=1,LOOKUP(D301,$D$2:$D$17,$G$2:$G$17),E301=2,LOOKUP(D301,$D$2:$D$17,$H$2:$H$17),E301=3,LOOKUP(D301,$D$2:$D$17,$I$2:$I$17),E301&gt;=4,LOOKUP(D301,$D$2:$D$17,$J$2:$J$17)),C301="L",LOOKUP(D301,$D$2:$D$17,$E$2:$E$17),C301="G",IF(OR(B300&lt;3,B300=""),0,LOOKUP(D301,$D$2:$D$17,$K$2:$K$17)))</f>
        <v/>
      </c>
      <c r="G301" s="59">
        <f>_xlfn.IFS(F301+D301&lt;0,0,F301+D301&gt;5500,5500,TRUE,F301+D301)</f>
        <v/>
      </c>
      <c r="H301" s="40">
        <f>LOOKUP(G301,$D$2:$D$17,$A$2:$A$17)</f>
        <v/>
      </c>
      <c r="I301" s="58">
        <f>IF(C301="W",1+I300,I300)</f>
        <v/>
      </c>
      <c r="J301" s="58">
        <f>IF(C301="L",1+J300,J300)</f>
        <v/>
      </c>
      <c r="K301" s="25">
        <f>I301/(J301+I301)</f>
        <v/>
      </c>
      <c r="L301" s="44">
        <f>IF(F301&gt;0,F301+L300,L300)</f>
        <v/>
      </c>
      <c r="M301" s="23" t="n"/>
      <c r="N301" s="58">
        <f>IF(M301="","",M301-G300)</f>
        <v/>
      </c>
      <c r="O301" s="58" t="n"/>
      <c r="P301" s="27">
        <f>IF(AI301&gt;AI300,$G$22+(7*AI301),"")</f>
        <v/>
      </c>
      <c r="R301" s="58" t="n"/>
      <c r="S301" s="58" t="n"/>
      <c r="T301" s="58" t="n"/>
      <c r="U301" s="58" t="n"/>
      <c r="V301" s="58" t="n"/>
      <c r="W301" s="58" t="n"/>
      <c r="X301" s="57" t="n"/>
      <c r="Y301" s="49">
        <f>_xlfn.IFS(R301 = "","",V301&gt;0,T301/V301,TRUE,T301/1)</f>
        <v/>
      </c>
      <c r="Z301" s="49">
        <f>_xlfn.IFS(R301 = "","",V301&gt;0,(T301+U301)/V301,TRUE,(T301+U301)/1)</f>
        <v/>
      </c>
      <c r="AA301" s="58" t="n"/>
      <c r="AC301" s="35" t="n"/>
      <c r="AD301">
        <f>IF(G301&gt;=2100,0,IF(C301="G",1,0))</f>
        <v/>
      </c>
      <c r="AE301">
        <f>IF(G301&gt;=5500,0,IF(C301="G",1,0))</f>
        <v/>
      </c>
      <c r="AF301">
        <f>IF(G301&gt;=2100,1,0)</f>
        <v/>
      </c>
      <c r="AG301">
        <f>IF(G301&gt;=5500,1,0)</f>
        <v/>
      </c>
      <c r="AH301">
        <f>IF(C301="G",0,AH300+1)</f>
        <v/>
      </c>
      <c r="AI301">
        <f>IF(C301="G",AI300+1,AI300)</f>
        <v/>
      </c>
      <c r="AJ301">
        <f>IF(AJ300="&gt;1000",IF(AF301&gt;0,IF(A301&lt;&gt;"",A301,A300),"&gt;1000"),AJ300)</f>
        <v/>
      </c>
      <c r="AK301">
        <f>IF(AK300="&gt;1000",IF(AG301&gt;0,IF(A301&lt;&gt;"",A301,A300),"&gt;1000"),AK300)</f>
        <v/>
      </c>
      <c r="AL301">
        <f>IF(AL300="&gt;1000",IF(L301&gt;=3500,IF(A301&lt;&gt;"",A301,A300),"&gt;1000"),AL300)</f>
        <v/>
      </c>
    </row>
    <row r="302">
      <c r="A302" s="59">
        <f>IF(B302="","",COUNT($B$32:B302))</f>
        <v/>
      </c>
      <c r="B302" s="58">
        <f>IF(C302&lt;&gt;"G",SUM(B301,1),"")</f>
        <v/>
      </c>
      <c r="C302" s="24">
        <f>IF(O302="",IF(AH301&gt;=$E$22,"G",IF(RAND()&lt;$F$22,"W","L")),O302)</f>
        <v/>
      </c>
      <c r="D302" s="58">
        <f>IF(M302="",IF(G301&lt;5500,G301,5500),M302)</f>
        <v/>
      </c>
      <c r="E302" s="58">
        <f>_xlfn.IFS(C301="W",E301+1,C301="L",0,C301="G",E301)</f>
        <v/>
      </c>
      <c r="F302" s="59">
        <f>_xlfn.IFS(C302="W",_xlfn.IFS(E302=0,LOOKUP(D302,$D$2:$D$17,$F$2:$F$17),E302=1,LOOKUP(D302,$D$2:$D$17,$G$2:$G$17),E302=2,LOOKUP(D302,$D$2:$D$17,$H$2:$H$17),E302=3,LOOKUP(D302,$D$2:$D$17,$I$2:$I$17),E302&gt;=4,LOOKUP(D302,$D$2:$D$17,$J$2:$J$17)),C302="L",LOOKUP(D302,$D$2:$D$17,$E$2:$E$17),C302="G",IF(OR(B301&lt;3,B301=""),0,LOOKUP(D302,$D$2:$D$17,$K$2:$K$17)))</f>
        <v/>
      </c>
      <c r="G302" s="59">
        <f>_xlfn.IFS(F302+D302&lt;0,0,F302+D302&gt;5500,5500,TRUE,F302+D302)</f>
        <v/>
      </c>
      <c r="H302" s="40">
        <f>LOOKUP(G302,$D$2:$D$17,$A$2:$A$17)</f>
        <v/>
      </c>
      <c r="I302" s="58">
        <f>IF(C302="W",1+I301,I301)</f>
        <v/>
      </c>
      <c r="J302" s="58">
        <f>IF(C302="L",1+J301,J301)</f>
        <v/>
      </c>
      <c r="K302" s="25">
        <f>I302/(J302+I302)</f>
        <v/>
      </c>
      <c r="L302" s="44">
        <f>IF(F302&gt;0,F302+L301,L301)</f>
        <v/>
      </c>
      <c r="M302" s="23" t="n"/>
      <c r="N302" s="58">
        <f>IF(M302="","",M302-G301)</f>
        <v/>
      </c>
      <c r="O302" s="58" t="n"/>
      <c r="P302" s="27">
        <f>IF(AI302&gt;AI301,$G$22+(7*AI302),"")</f>
        <v/>
      </c>
      <c r="R302" s="58" t="n"/>
      <c r="S302" s="58" t="n"/>
      <c r="T302" s="58" t="n"/>
      <c r="U302" s="58" t="n"/>
      <c r="V302" s="58" t="n"/>
      <c r="W302" s="58" t="n"/>
      <c r="X302" s="57" t="n"/>
      <c r="Y302" s="49">
        <f>_xlfn.IFS(R302 = "","",V302&gt;0,T302/V302,TRUE,T302/1)</f>
        <v/>
      </c>
      <c r="Z302" s="49">
        <f>_xlfn.IFS(R302 = "","",V302&gt;0,(T302+U302)/V302,TRUE,(T302+U302)/1)</f>
        <v/>
      </c>
      <c r="AA302" s="58" t="n"/>
      <c r="AC302" s="35" t="n"/>
      <c r="AD302">
        <f>IF(G302&gt;=2100,0,IF(C302="G",1,0))</f>
        <v/>
      </c>
      <c r="AE302">
        <f>IF(G302&gt;=5500,0,IF(C302="G",1,0))</f>
        <v/>
      </c>
      <c r="AF302">
        <f>IF(G302&gt;=2100,1,0)</f>
        <v/>
      </c>
      <c r="AG302">
        <f>IF(G302&gt;=5500,1,0)</f>
        <v/>
      </c>
      <c r="AH302">
        <f>IF(C302="G",0,AH301+1)</f>
        <v/>
      </c>
      <c r="AI302">
        <f>IF(C302="G",AI301+1,AI301)</f>
        <v/>
      </c>
      <c r="AJ302">
        <f>IF(AJ301="&gt;1000",IF(AF302&gt;0,IF(A302&lt;&gt;"",A302,A301),"&gt;1000"),AJ301)</f>
        <v/>
      </c>
      <c r="AK302">
        <f>IF(AK301="&gt;1000",IF(AG302&gt;0,IF(A302&lt;&gt;"",A302,A301),"&gt;1000"),AK301)</f>
        <v/>
      </c>
      <c r="AL302">
        <f>IF(AL301="&gt;1000",IF(L302&gt;=3500,IF(A302&lt;&gt;"",A302,A301),"&gt;1000"),AL301)</f>
        <v/>
      </c>
    </row>
    <row r="303">
      <c r="A303" s="59">
        <f>IF(B303="","",COUNT($B$32:B303))</f>
        <v/>
      </c>
      <c r="B303" s="58">
        <f>IF(C303&lt;&gt;"G",SUM(B302,1),"")</f>
        <v/>
      </c>
      <c r="C303" s="24">
        <f>IF(O303="",IF(AH302&gt;=$E$22,"G",IF(RAND()&lt;$F$22,"W","L")),O303)</f>
        <v/>
      </c>
      <c r="D303" s="58">
        <f>IF(M303="",IF(G302&lt;5500,G302,5500),M303)</f>
        <v/>
      </c>
      <c r="E303" s="58">
        <f>_xlfn.IFS(C302="W",E302+1,C302="L",0,C302="G",E302)</f>
        <v/>
      </c>
      <c r="F303" s="59">
        <f>_xlfn.IFS(C303="W",_xlfn.IFS(E303=0,LOOKUP(D303,$D$2:$D$17,$F$2:$F$17),E303=1,LOOKUP(D303,$D$2:$D$17,$G$2:$G$17),E303=2,LOOKUP(D303,$D$2:$D$17,$H$2:$H$17),E303=3,LOOKUP(D303,$D$2:$D$17,$I$2:$I$17),E303&gt;=4,LOOKUP(D303,$D$2:$D$17,$J$2:$J$17)),C303="L",LOOKUP(D303,$D$2:$D$17,$E$2:$E$17),C303="G",IF(OR(B302&lt;3,B302=""),0,LOOKUP(D303,$D$2:$D$17,$K$2:$K$17)))</f>
        <v/>
      </c>
      <c r="G303" s="59">
        <f>_xlfn.IFS(F303+D303&lt;0,0,F303+D303&gt;5500,5500,TRUE,F303+D303)</f>
        <v/>
      </c>
      <c r="H303" s="40">
        <f>LOOKUP(G303,$D$2:$D$17,$A$2:$A$17)</f>
        <v/>
      </c>
      <c r="I303" s="58">
        <f>IF(C303="W",1+I302,I302)</f>
        <v/>
      </c>
      <c r="J303" s="58">
        <f>IF(C303="L",1+J302,J302)</f>
        <v/>
      </c>
      <c r="K303" s="25">
        <f>I303/(J303+I303)</f>
        <v/>
      </c>
      <c r="L303" s="44">
        <f>IF(F303&gt;0,F303+L302,L302)</f>
        <v/>
      </c>
      <c r="M303" s="23" t="n"/>
      <c r="N303" s="58">
        <f>IF(M303="","",M303-G302)</f>
        <v/>
      </c>
      <c r="O303" s="58" t="n"/>
      <c r="P303" s="27">
        <f>IF(AI303&gt;AI302,$G$22+(7*AI303),"")</f>
        <v/>
      </c>
      <c r="R303" s="58" t="n"/>
      <c r="S303" s="58" t="n"/>
      <c r="T303" s="58" t="n"/>
      <c r="U303" s="58" t="n"/>
      <c r="V303" s="58" t="n"/>
      <c r="W303" s="58" t="n"/>
      <c r="X303" s="57" t="n"/>
      <c r="Y303" s="49">
        <f>_xlfn.IFS(R303 = "","",V303&gt;0,T303/V303,TRUE,T303/1)</f>
        <v/>
      </c>
      <c r="Z303" s="49">
        <f>_xlfn.IFS(R303 = "","",V303&gt;0,(T303+U303)/V303,TRUE,(T303+U303)/1)</f>
        <v/>
      </c>
      <c r="AA303" s="58" t="n"/>
      <c r="AC303" s="35" t="n"/>
      <c r="AD303">
        <f>IF(G303&gt;=2100,0,IF(C303="G",1,0))</f>
        <v/>
      </c>
      <c r="AE303">
        <f>IF(G303&gt;=5500,0,IF(C303="G",1,0))</f>
        <v/>
      </c>
      <c r="AF303">
        <f>IF(G303&gt;=2100,1,0)</f>
        <v/>
      </c>
      <c r="AG303">
        <f>IF(G303&gt;=5500,1,0)</f>
        <v/>
      </c>
      <c r="AH303">
        <f>IF(C303="G",0,AH302+1)</f>
        <v/>
      </c>
      <c r="AI303">
        <f>IF(C303="G",AI302+1,AI302)</f>
        <v/>
      </c>
      <c r="AJ303">
        <f>IF(AJ302="&gt;1000",IF(AF303&gt;0,IF(A303&lt;&gt;"",A303,A302),"&gt;1000"),AJ302)</f>
        <v/>
      </c>
      <c r="AK303">
        <f>IF(AK302="&gt;1000",IF(AG303&gt;0,IF(A303&lt;&gt;"",A303,A302),"&gt;1000"),AK302)</f>
        <v/>
      </c>
      <c r="AL303">
        <f>IF(AL302="&gt;1000",IF(L303&gt;=3500,IF(A303&lt;&gt;"",A303,A302),"&gt;1000"),AL302)</f>
        <v/>
      </c>
    </row>
    <row r="304">
      <c r="A304" s="59">
        <f>IF(B304="","",COUNT($B$32:B304))</f>
        <v/>
      </c>
      <c r="B304" s="58">
        <f>IF(C304&lt;&gt;"G",SUM(B303,1),"")</f>
        <v/>
      </c>
      <c r="C304" s="24">
        <f>IF(O304="",IF(AH303&gt;=$E$22,"G",IF(RAND()&lt;$F$22,"W","L")),O304)</f>
        <v/>
      </c>
      <c r="D304" s="58">
        <f>IF(M304="",IF(G303&lt;5500,G303,5500),M304)</f>
        <v/>
      </c>
      <c r="E304" s="58">
        <f>_xlfn.IFS(C303="W",E303+1,C303="L",0,C303="G",E303)</f>
        <v/>
      </c>
      <c r="F304" s="59">
        <f>_xlfn.IFS(C304="W",_xlfn.IFS(E304=0,LOOKUP(D304,$D$2:$D$17,$F$2:$F$17),E304=1,LOOKUP(D304,$D$2:$D$17,$G$2:$G$17),E304=2,LOOKUP(D304,$D$2:$D$17,$H$2:$H$17),E304=3,LOOKUP(D304,$D$2:$D$17,$I$2:$I$17),E304&gt;=4,LOOKUP(D304,$D$2:$D$17,$J$2:$J$17)),C304="L",LOOKUP(D304,$D$2:$D$17,$E$2:$E$17),C304="G",IF(OR(B303&lt;3,B303=""),0,LOOKUP(D304,$D$2:$D$17,$K$2:$K$17)))</f>
        <v/>
      </c>
      <c r="G304" s="59">
        <f>_xlfn.IFS(F304+D304&lt;0,0,F304+D304&gt;5500,5500,TRUE,F304+D304)</f>
        <v/>
      </c>
      <c r="H304" s="40">
        <f>LOOKUP(G304,$D$2:$D$17,$A$2:$A$17)</f>
        <v/>
      </c>
      <c r="I304" s="58">
        <f>IF(C304="W",1+I303,I303)</f>
        <v/>
      </c>
      <c r="J304" s="58">
        <f>IF(C304="L",1+J303,J303)</f>
        <v/>
      </c>
      <c r="K304" s="25">
        <f>I304/(J304+I304)</f>
        <v/>
      </c>
      <c r="L304" s="44">
        <f>IF(F304&gt;0,F304+L303,L303)</f>
        <v/>
      </c>
      <c r="M304" s="23" t="n"/>
      <c r="N304" s="58">
        <f>IF(M304="","",M304-G303)</f>
        <v/>
      </c>
      <c r="O304" s="58" t="n"/>
      <c r="P304" s="27">
        <f>IF(AI304&gt;AI303,$G$22+(7*AI304),"")</f>
        <v/>
      </c>
      <c r="R304" s="58" t="n"/>
      <c r="S304" s="58" t="n"/>
      <c r="T304" s="58" t="n"/>
      <c r="U304" s="58" t="n"/>
      <c r="V304" s="58" t="n"/>
      <c r="W304" s="58" t="n"/>
      <c r="X304" s="57" t="n"/>
      <c r="Y304" s="49">
        <f>_xlfn.IFS(R304 = "","",V304&gt;0,T304/V304,TRUE,T304/1)</f>
        <v/>
      </c>
      <c r="Z304" s="49">
        <f>_xlfn.IFS(R304 = "","",V304&gt;0,(T304+U304)/V304,TRUE,(T304+U304)/1)</f>
        <v/>
      </c>
      <c r="AA304" s="58" t="n"/>
      <c r="AC304" s="35" t="n"/>
      <c r="AD304">
        <f>IF(G304&gt;=2100,0,IF(C304="G",1,0))</f>
        <v/>
      </c>
      <c r="AE304">
        <f>IF(G304&gt;=5500,0,IF(C304="G",1,0))</f>
        <v/>
      </c>
      <c r="AF304">
        <f>IF(G304&gt;=2100,1,0)</f>
        <v/>
      </c>
      <c r="AG304">
        <f>IF(G304&gt;=5500,1,0)</f>
        <v/>
      </c>
      <c r="AH304">
        <f>IF(C304="G",0,AH303+1)</f>
        <v/>
      </c>
      <c r="AI304">
        <f>IF(C304="G",AI303+1,AI303)</f>
        <v/>
      </c>
      <c r="AJ304">
        <f>IF(AJ303="&gt;1000",IF(AF304&gt;0,IF(A304&lt;&gt;"",A304,A303),"&gt;1000"),AJ303)</f>
        <v/>
      </c>
      <c r="AK304">
        <f>IF(AK303="&gt;1000",IF(AG304&gt;0,IF(A304&lt;&gt;"",A304,A303),"&gt;1000"),AK303)</f>
        <v/>
      </c>
      <c r="AL304">
        <f>IF(AL303="&gt;1000",IF(L304&gt;=3500,IF(A304&lt;&gt;"",A304,A303),"&gt;1000"),AL303)</f>
        <v/>
      </c>
    </row>
    <row r="305">
      <c r="A305" s="59">
        <f>IF(B305="","",COUNT($B$32:B305))</f>
        <v/>
      </c>
      <c r="B305" s="58">
        <f>IF(C305&lt;&gt;"G",SUM(B304,1),"")</f>
        <v/>
      </c>
      <c r="C305" s="24">
        <f>IF(O305="",IF(AH304&gt;=$E$22,"G",IF(RAND()&lt;$F$22,"W","L")),O305)</f>
        <v/>
      </c>
      <c r="D305" s="58">
        <f>IF(M305="",IF(G304&lt;5500,G304,5500),M305)</f>
        <v/>
      </c>
      <c r="E305" s="58">
        <f>_xlfn.IFS(C304="W",E304+1,C304="L",0,C304="G",E304)</f>
        <v/>
      </c>
      <c r="F305" s="59">
        <f>_xlfn.IFS(C305="W",_xlfn.IFS(E305=0,LOOKUP(D305,$D$2:$D$17,$F$2:$F$17),E305=1,LOOKUP(D305,$D$2:$D$17,$G$2:$G$17),E305=2,LOOKUP(D305,$D$2:$D$17,$H$2:$H$17),E305=3,LOOKUP(D305,$D$2:$D$17,$I$2:$I$17),E305&gt;=4,LOOKUP(D305,$D$2:$D$17,$J$2:$J$17)),C305="L",LOOKUP(D305,$D$2:$D$17,$E$2:$E$17),C305="G",IF(OR(B304&lt;3,B304=""),0,LOOKUP(D305,$D$2:$D$17,$K$2:$K$17)))</f>
        <v/>
      </c>
      <c r="G305" s="59">
        <f>_xlfn.IFS(F305+D305&lt;0,0,F305+D305&gt;5500,5500,TRUE,F305+D305)</f>
        <v/>
      </c>
      <c r="H305" s="40">
        <f>LOOKUP(G305,$D$2:$D$17,$A$2:$A$17)</f>
        <v/>
      </c>
      <c r="I305" s="58">
        <f>IF(C305="W",1+I304,I304)</f>
        <v/>
      </c>
      <c r="J305" s="58">
        <f>IF(C305="L",1+J304,J304)</f>
        <v/>
      </c>
      <c r="K305" s="25">
        <f>I305/(J305+I305)</f>
        <v/>
      </c>
      <c r="L305" s="44">
        <f>IF(F305&gt;0,F305+L304,L304)</f>
        <v/>
      </c>
      <c r="M305" s="23" t="n"/>
      <c r="N305" s="58">
        <f>IF(M305="","",M305-G304)</f>
        <v/>
      </c>
      <c r="O305" s="58" t="n"/>
      <c r="P305" s="27">
        <f>IF(AI305&gt;AI304,$G$22+(7*AI305),"")</f>
        <v/>
      </c>
      <c r="R305" s="58" t="n"/>
      <c r="S305" s="58" t="n"/>
      <c r="T305" s="58" t="n"/>
      <c r="U305" s="58" t="n"/>
      <c r="V305" s="58" t="n"/>
      <c r="W305" s="58" t="n"/>
      <c r="X305" s="57" t="n"/>
      <c r="Y305" s="49">
        <f>_xlfn.IFS(R305 = "","",V305&gt;0,T305/V305,TRUE,T305/1)</f>
        <v/>
      </c>
      <c r="Z305" s="49">
        <f>_xlfn.IFS(R305 = "","",V305&gt;0,(T305+U305)/V305,TRUE,(T305+U305)/1)</f>
        <v/>
      </c>
      <c r="AA305" s="58" t="n"/>
      <c r="AC305" s="35" t="n"/>
      <c r="AD305">
        <f>IF(G305&gt;=2100,0,IF(C305="G",1,0))</f>
        <v/>
      </c>
      <c r="AE305">
        <f>IF(G305&gt;=5500,0,IF(C305="G",1,0))</f>
        <v/>
      </c>
      <c r="AF305">
        <f>IF(G305&gt;=2100,1,0)</f>
        <v/>
      </c>
      <c r="AG305">
        <f>IF(G305&gt;=5500,1,0)</f>
        <v/>
      </c>
      <c r="AH305">
        <f>IF(C305="G",0,AH304+1)</f>
        <v/>
      </c>
      <c r="AI305">
        <f>IF(C305="G",AI304+1,AI304)</f>
        <v/>
      </c>
      <c r="AJ305">
        <f>IF(AJ304="&gt;1000",IF(AF305&gt;0,IF(A305&lt;&gt;"",A305,A304),"&gt;1000"),AJ304)</f>
        <v/>
      </c>
      <c r="AK305">
        <f>IF(AK304="&gt;1000",IF(AG305&gt;0,IF(A305&lt;&gt;"",A305,A304),"&gt;1000"),AK304)</f>
        <v/>
      </c>
      <c r="AL305">
        <f>IF(AL304="&gt;1000",IF(L305&gt;=3500,IF(A305&lt;&gt;"",A305,A304),"&gt;1000"),AL304)</f>
        <v/>
      </c>
    </row>
    <row r="306">
      <c r="A306" s="59">
        <f>IF(B306="","",COUNT($B$32:B306))</f>
        <v/>
      </c>
      <c r="B306" s="58">
        <f>IF(C306&lt;&gt;"G",SUM(B305,1),"")</f>
        <v/>
      </c>
      <c r="C306" s="24">
        <f>IF(O306="",IF(AH305&gt;=$E$22,"G",IF(RAND()&lt;$F$22,"W","L")),O306)</f>
        <v/>
      </c>
      <c r="D306" s="58">
        <f>IF(M306="",IF(G305&lt;5500,G305,5500),M306)</f>
        <v/>
      </c>
      <c r="E306" s="58">
        <f>_xlfn.IFS(C305="W",E305+1,C305="L",0,C305="G",E305)</f>
        <v/>
      </c>
      <c r="F306" s="59">
        <f>_xlfn.IFS(C306="W",_xlfn.IFS(E306=0,LOOKUP(D306,$D$2:$D$17,$F$2:$F$17),E306=1,LOOKUP(D306,$D$2:$D$17,$G$2:$G$17),E306=2,LOOKUP(D306,$D$2:$D$17,$H$2:$H$17),E306=3,LOOKUP(D306,$D$2:$D$17,$I$2:$I$17),E306&gt;=4,LOOKUP(D306,$D$2:$D$17,$J$2:$J$17)),C306="L",LOOKUP(D306,$D$2:$D$17,$E$2:$E$17),C306="G",IF(OR(B305&lt;3,B305=""),0,LOOKUP(D306,$D$2:$D$17,$K$2:$K$17)))</f>
        <v/>
      </c>
      <c r="G306" s="59">
        <f>_xlfn.IFS(F306+D306&lt;0,0,F306+D306&gt;5500,5500,TRUE,F306+D306)</f>
        <v/>
      </c>
      <c r="H306" s="40">
        <f>LOOKUP(G306,$D$2:$D$17,$A$2:$A$17)</f>
        <v/>
      </c>
      <c r="I306" s="58">
        <f>IF(C306="W",1+I305,I305)</f>
        <v/>
      </c>
      <c r="J306" s="58">
        <f>IF(C306="L",1+J305,J305)</f>
        <v/>
      </c>
      <c r="K306" s="25">
        <f>I306/(J306+I306)</f>
        <v/>
      </c>
      <c r="L306" s="44">
        <f>IF(F306&gt;0,F306+L305,L305)</f>
        <v/>
      </c>
      <c r="M306" s="23" t="n"/>
      <c r="N306" s="58">
        <f>IF(M306="","",M306-G305)</f>
        <v/>
      </c>
      <c r="O306" s="58" t="n"/>
      <c r="P306" s="27">
        <f>IF(AI306&gt;AI305,$G$22+(7*AI306),"")</f>
        <v/>
      </c>
      <c r="R306" s="58" t="n"/>
      <c r="S306" s="58" t="n"/>
      <c r="T306" s="58" t="n"/>
      <c r="U306" s="58" t="n"/>
      <c r="V306" s="58" t="n"/>
      <c r="W306" s="58" t="n"/>
      <c r="X306" s="57" t="n"/>
      <c r="Y306" s="49">
        <f>_xlfn.IFS(R306 = "","",V306&gt;0,T306/V306,TRUE,T306/1)</f>
        <v/>
      </c>
      <c r="Z306" s="49">
        <f>_xlfn.IFS(R306 = "","",V306&gt;0,(T306+U306)/V306,TRUE,(T306+U306)/1)</f>
        <v/>
      </c>
      <c r="AA306" s="58" t="n"/>
      <c r="AC306" s="35" t="n"/>
      <c r="AD306">
        <f>IF(G306&gt;=2100,0,IF(C306="G",1,0))</f>
        <v/>
      </c>
      <c r="AE306">
        <f>IF(G306&gt;=5500,0,IF(C306="G",1,0))</f>
        <v/>
      </c>
      <c r="AF306">
        <f>IF(G306&gt;=2100,1,0)</f>
        <v/>
      </c>
      <c r="AG306">
        <f>IF(G306&gt;=5500,1,0)</f>
        <v/>
      </c>
      <c r="AH306">
        <f>IF(C306="G",0,AH305+1)</f>
        <v/>
      </c>
      <c r="AI306">
        <f>IF(C306="G",AI305+1,AI305)</f>
        <v/>
      </c>
      <c r="AJ306">
        <f>IF(AJ305="&gt;1000",IF(AF306&gt;0,IF(A306&lt;&gt;"",A306,A305),"&gt;1000"),AJ305)</f>
        <v/>
      </c>
      <c r="AK306">
        <f>IF(AK305="&gt;1000",IF(AG306&gt;0,IF(A306&lt;&gt;"",A306,A305),"&gt;1000"),AK305)</f>
        <v/>
      </c>
      <c r="AL306">
        <f>IF(AL305="&gt;1000",IF(L306&gt;=3500,IF(A306&lt;&gt;"",A306,A305),"&gt;1000"),AL305)</f>
        <v/>
      </c>
    </row>
    <row r="307">
      <c r="A307" s="59">
        <f>IF(B307="","",COUNT($B$32:B307))</f>
        <v/>
      </c>
      <c r="B307" s="58">
        <f>IF(C307&lt;&gt;"G",SUM(B306,1),"")</f>
        <v/>
      </c>
      <c r="C307" s="24">
        <f>IF(O307="",IF(AH306&gt;=$E$22,"G",IF(RAND()&lt;$F$22,"W","L")),O307)</f>
        <v/>
      </c>
      <c r="D307" s="58">
        <f>IF(M307="",IF(G306&lt;5500,G306,5500),M307)</f>
        <v/>
      </c>
      <c r="E307" s="58">
        <f>_xlfn.IFS(C306="W",E306+1,C306="L",0,C306="G",E306)</f>
        <v/>
      </c>
      <c r="F307" s="59">
        <f>_xlfn.IFS(C307="W",_xlfn.IFS(E307=0,LOOKUP(D307,$D$2:$D$17,$F$2:$F$17),E307=1,LOOKUP(D307,$D$2:$D$17,$G$2:$G$17),E307=2,LOOKUP(D307,$D$2:$D$17,$H$2:$H$17),E307=3,LOOKUP(D307,$D$2:$D$17,$I$2:$I$17),E307&gt;=4,LOOKUP(D307,$D$2:$D$17,$J$2:$J$17)),C307="L",LOOKUP(D307,$D$2:$D$17,$E$2:$E$17),C307="G",IF(OR(B306&lt;3,B306=""),0,LOOKUP(D307,$D$2:$D$17,$K$2:$K$17)))</f>
        <v/>
      </c>
      <c r="G307" s="59">
        <f>_xlfn.IFS(F307+D307&lt;0,0,F307+D307&gt;5500,5500,TRUE,F307+D307)</f>
        <v/>
      </c>
      <c r="H307" s="40">
        <f>LOOKUP(G307,$D$2:$D$17,$A$2:$A$17)</f>
        <v/>
      </c>
      <c r="I307" s="58">
        <f>IF(C307="W",1+I306,I306)</f>
        <v/>
      </c>
      <c r="J307" s="58">
        <f>IF(C307="L",1+J306,J306)</f>
        <v/>
      </c>
      <c r="K307" s="25">
        <f>I307/(J307+I307)</f>
        <v/>
      </c>
      <c r="L307" s="44">
        <f>IF(F307&gt;0,F307+L306,L306)</f>
        <v/>
      </c>
      <c r="M307" s="23" t="n"/>
      <c r="N307" s="58">
        <f>IF(M307="","",M307-G306)</f>
        <v/>
      </c>
      <c r="O307" s="58" t="n"/>
      <c r="P307" s="27">
        <f>IF(AI307&gt;AI306,$G$22+(7*AI307),"")</f>
        <v/>
      </c>
      <c r="R307" s="58" t="n"/>
      <c r="S307" s="58" t="n"/>
      <c r="T307" s="58" t="n"/>
      <c r="U307" s="58" t="n"/>
      <c r="V307" s="58" t="n"/>
      <c r="W307" s="58" t="n"/>
      <c r="X307" s="57" t="n"/>
      <c r="Y307" s="49">
        <f>_xlfn.IFS(R307 = "","",V307&gt;0,T307/V307,TRUE,T307/1)</f>
        <v/>
      </c>
      <c r="Z307" s="49">
        <f>_xlfn.IFS(R307 = "","",V307&gt;0,(T307+U307)/V307,TRUE,(T307+U307)/1)</f>
        <v/>
      </c>
      <c r="AA307" s="58" t="n"/>
      <c r="AC307" s="35" t="n"/>
      <c r="AD307">
        <f>IF(G307&gt;=2100,0,IF(C307="G",1,0))</f>
        <v/>
      </c>
      <c r="AE307">
        <f>IF(G307&gt;=5500,0,IF(C307="G",1,0))</f>
        <v/>
      </c>
      <c r="AF307">
        <f>IF(G307&gt;=2100,1,0)</f>
        <v/>
      </c>
      <c r="AG307">
        <f>IF(G307&gt;=5500,1,0)</f>
        <v/>
      </c>
      <c r="AH307">
        <f>IF(C307="G",0,AH306+1)</f>
        <v/>
      </c>
      <c r="AI307">
        <f>IF(C307="G",AI306+1,AI306)</f>
        <v/>
      </c>
      <c r="AJ307">
        <f>IF(AJ306="&gt;1000",IF(AF307&gt;0,IF(A307&lt;&gt;"",A307,A306),"&gt;1000"),AJ306)</f>
        <v/>
      </c>
      <c r="AK307">
        <f>IF(AK306="&gt;1000",IF(AG307&gt;0,IF(A307&lt;&gt;"",A307,A306),"&gt;1000"),AK306)</f>
        <v/>
      </c>
      <c r="AL307">
        <f>IF(AL306="&gt;1000",IF(L307&gt;=3500,IF(A307&lt;&gt;"",A307,A306),"&gt;1000"),AL306)</f>
        <v/>
      </c>
    </row>
    <row r="308">
      <c r="A308" s="59">
        <f>IF(B308="","",COUNT($B$32:B308))</f>
        <v/>
      </c>
      <c r="B308" s="58">
        <f>IF(C308&lt;&gt;"G",SUM(B307,1),"")</f>
        <v/>
      </c>
      <c r="C308" s="24">
        <f>IF(O308="",IF(AH307&gt;=$E$22,"G",IF(RAND()&lt;$F$22,"W","L")),O308)</f>
        <v/>
      </c>
      <c r="D308" s="58">
        <f>IF(M308="",IF(G307&lt;5500,G307,5500),M308)</f>
        <v/>
      </c>
      <c r="E308" s="58">
        <f>_xlfn.IFS(C307="W",E307+1,C307="L",0,C307="G",E307)</f>
        <v/>
      </c>
      <c r="F308" s="59">
        <f>_xlfn.IFS(C308="W",_xlfn.IFS(E308=0,LOOKUP(D308,$D$2:$D$17,$F$2:$F$17),E308=1,LOOKUP(D308,$D$2:$D$17,$G$2:$G$17),E308=2,LOOKUP(D308,$D$2:$D$17,$H$2:$H$17),E308=3,LOOKUP(D308,$D$2:$D$17,$I$2:$I$17),E308&gt;=4,LOOKUP(D308,$D$2:$D$17,$J$2:$J$17)),C308="L",LOOKUP(D308,$D$2:$D$17,$E$2:$E$17),C308="G",IF(OR(B307&lt;3,B307=""),0,LOOKUP(D308,$D$2:$D$17,$K$2:$K$17)))</f>
        <v/>
      </c>
      <c r="G308" s="59">
        <f>_xlfn.IFS(F308+D308&lt;0,0,F308+D308&gt;5500,5500,TRUE,F308+D308)</f>
        <v/>
      </c>
      <c r="H308" s="40">
        <f>LOOKUP(G308,$D$2:$D$17,$A$2:$A$17)</f>
        <v/>
      </c>
      <c r="I308" s="58">
        <f>IF(C308="W",1+I307,I307)</f>
        <v/>
      </c>
      <c r="J308" s="58">
        <f>IF(C308="L",1+J307,J307)</f>
        <v/>
      </c>
      <c r="K308" s="25">
        <f>I308/(J308+I308)</f>
        <v/>
      </c>
      <c r="L308" s="44">
        <f>IF(F308&gt;0,F308+L307,L307)</f>
        <v/>
      </c>
      <c r="M308" s="23" t="n"/>
      <c r="N308" s="58">
        <f>IF(M308="","",M308-G307)</f>
        <v/>
      </c>
      <c r="O308" s="58" t="n"/>
      <c r="P308" s="27">
        <f>IF(AI308&gt;AI307,$G$22+(7*AI308),"")</f>
        <v/>
      </c>
      <c r="R308" s="58" t="n"/>
      <c r="S308" s="58" t="n"/>
      <c r="T308" s="58" t="n"/>
      <c r="U308" s="58" t="n"/>
      <c r="V308" s="58" t="n"/>
      <c r="W308" s="58" t="n"/>
      <c r="X308" s="57" t="n"/>
      <c r="Y308" s="49">
        <f>_xlfn.IFS(R308 = "","",V308&gt;0,T308/V308,TRUE,T308/1)</f>
        <v/>
      </c>
      <c r="Z308" s="49">
        <f>_xlfn.IFS(R308 = "","",V308&gt;0,(T308+U308)/V308,TRUE,(T308+U308)/1)</f>
        <v/>
      </c>
      <c r="AA308" s="58" t="n"/>
      <c r="AC308" s="35" t="n"/>
      <c r="AD308">
        <f>IF(G308&gt;=2100,0,IF(C308="G",1,0))</f>
        <v/>
      </c>
      <c r="AE308">
        <f>IF(G308&gt;=5500,0,IF(C308="G",1,0))</f>
        <v/>
      </c>
      <c r="AF308">
        <f>IF(G308&gt;=2100,1,0)</f>
        <v/>
      </c>
      <c r="AG308">
        <f>IF(G308&gt;=5500,1,0)</f>
        <v/>
      </c>
      <c r="AH308">
        <f>IF(C308="G",0,AH307+1)</f>
        <v/>
      </c>
      <c r="AI308">
        <f>IF(C308="G",AI307+1,AI307)</f>
        <v/>
      </c>
      <c r="AJ308">
        <f>IF(AJ307="&gt;1000",IF(AF308&gt;0,IF(A308&lt;&gt;"",A308,A307),"&gt;1000"),AJ307)</f>
        <v/>
      </c>
      <c r="AK308">
        <f>IF(AK307="&gt;1000",IF(AG308&gt;0,IF(A308&lt;&gt;"",A308,A307),"&gt;1000"),AK307)</f>
        <v/>
      </c>
      <c r="AL308">
        <f>IF(AL307="&gt;1000",IF(L308&gt;=3500,IF(A308&lt;&gt;"",A308,A307),"&gt;1000"),AL307)</f>
        <v/>
      </c>
    </row>
    <row r="309">
      <c r="A309" s="59">
        <f>IF(B309="","",COUNT($B$32:B309))</f>
        <v/>
      </c>
      <c r="B309" s="58">
        <f>IF(C309&lt;&gt;"G",SUM(B308,1),"")</f>
        <v/>
      </c>
      <c r="C309" s="24">
        <f>IF(O309="",IF(AH308&gt;=$E$22,"G",IF(RAND()&lt;$F$22,"W","L")),O309)</f>
        <v/>
      </c>
      <c r="D309" s="58">
        <f>IF(M309="",IF(G308&lt;5500,G308,5500),M309)</f>
        <v/>
      </c>
      <c r="E309" s="58">
        <f>_xlfn.IFS(C308="W",E308+1,C308="L",0,C308="G",E308)</f>
        <v/>
      </c>
      <c r="F309" s="59">
        <f>_xlfn.IFS(C309="W",_xlfn.IFS(E309=0,LOOKUP(D309,$D$2:$D$17,$F$2:$F$17),E309=1,LOOKUP(D309,$D$2:$D$17,$G$2:$G$17),E309=2,LOOKUP(D309,$D$2:$D$17,$H$2:$H$17),E309=3,LOOKUP(D309,$D$2:$D$17,$I$2:$I$17),E309&gt;=4,LOOKUP(D309,$D$2:$D$17,$J$2:$J$17)),C309="L",LOOKUP(D309,$D$2:$D$17,$E$2:$E$17),C309="G",IF(OR(B308&lt;3,B308=""),0,LOOKUP(D309,$D$2:$D$17,$K$2:$K$17)))</f>
        <v/>
      </c>
      <c r="G309" s="59">
        <f>_xlfn.IFS(F309+D309&lt;0,0,F309+D309&gt;5500,5500,TRUE,F309+D309)</f>
        <v/>
      </c>
      <c r="H309" s="40">
        <f>LOOKUP(G309,$D$2:$D$17,$A$2:$A$17)</f>
        <v/>
      </c>
      <c r="I309" s="58">
        <f>IF(C309="W",1+I308,I308)</f>
        <v/>
      </c>
      <c r="J309" s="58">
        <f>IF(C309="L",1+J308,J308)</f>
        <v/>
      </c>
      <c r="K309" s="25">
        <f>I309/(J309+I309)</f>
        <v/>
      </c>
      <c r="L309" s="44">
        <f>IF(F309&gt;0,F309+L308,L308)</f>
        <v/>
      </c>
      <c r="M309" s="23" t="n"/>
      <c r="N309" s="58">
        <f>IF(M309="","",M309-G308)</f>
        <v/>
      </c>
      <c r="O309" s="58" t="n"/>
      <c r="P309" s="27">
        <f>IF(AI309&gt;AI308,$G$22+(7*AI309),"")</f>
        <v/>
      </c>
      <c r="R309" s="58" t="n"/>
      <c r="S309" s="58" t="n"/>
      <c r="T309" s="58" t="n"/>
      <c r="U309" s="58" t="n"/>
      <c r="V309" s="58" t="n"/>
      <c r="W309" s="58" t="n"/>
      <c r="X309" s="57" t="n"/>
      <c r="Y309" s="49">
        <f>_xlfn.IFS(R309 = "","",V309&gt;0,T309/V309,TRUE,T309/1)</f>
        <v/>
      </c>
      <c r="Z309" s="49">
        <f>_xlfn.IFS(R309 = "","",V309&gt;0,(T309+U309)/V309,TRUE,(T309+U309)/1)</f>
        <v/>
      </c>
      <c r="AA309" s="58" t="n"/>
      <c r="AC309" s="35" t="n"/>
      <c r="AD309">
        <f>IF(G309&gt;=2100,0,IF(C309="G",1,0))</f>
        <v/>
      </c>
      <c r="AE309">
        <f>IF(G309&gt;=5500,0,IF(C309="G",1,0))</f>
        <v/>
      </c>
      <c r="AF309">
        <f>IF(G309&gt;=2100,1,0)</f>
        <v/>
      </c>
      <c r="AG309">
        <f>IF(G309&gt;=5500,1,0)</f>
        <v/>
      </c>
      <c r="AH309">
        <f>IF(C309="G",0,AH308+1)</f>
        <v/>
      </c>
      <c r="AI309">
        <f>IF(C309="G",AI308+1,AI308)</f>
        <v/>
      </c>
      <c r="AJ309">
        <f>IF(AJ308="&gt;1000",IF(AF309&gt;0,IF(A309&lt;&gt;"",A309,A308),"&gt;1000"),AJ308)</f>
        <v/>
      </c>
      <c r="AK309">
        <f>IF(AK308="&gt;1000",IF(AG309&gt;0,IF(A309&lt;&gt;"",A309,A308),"&gt;1000"),AK308)</f>
        <v/>
      </c>
      <c r="AL309">
        <f>IF(AL308="&gt;1000",IF(L309&gt;=3500,IF(A309&lt;&gt;"",A309,A308),"&gt;1000"),AL308)</f>
        <v/>
      </c>
    </row>
    <row r="310">
      <c r="A310" s="59">
        <f>IF(B310="","",COUNT($B$32:B310))</f>
        <v/>
      </c>
      <c r="B310" s="58">
        <f>IF(C310&lt;&gt;"G",SUM(B309,1),"")</f>
        <v/>
      </c>
      <c r="C310" s="24">
        <f>IF(O310="",IF(AH309&gt;=$E$22,"G",IF(RAND()&lt;$F$22,"W","L")),O310)</f>
        <v/>
      </c>
      <c r="D310" s="58">
        <f>IF(M310="",IF(G309&lt;5500,G309,5500),M310)</f>
        <v/>
      </c>
      <c r="E310" s="58">
        <f>_xlfn.IFS(C309="W",E309+1,C309="L",0,C309="G",E309)</f>
        <v/>
      </c>
      <c r="F310" s="59">
        <f>_xlfn.IFS(C310="W",_xlfn.IFS(E310=0,LOOKUP(D310,$D$2:$D$17,$F$2:$F$17),E310=1,LOOKUP(D310,$D$2:$D$17,$G$2:$G$17),E310=2,LOOKUP(D310,$D$2:$D$17,$H$2:$H$17),E310=3,LOOKUP(D310,$D$2:$D$17,$I$2:$I$17),E310&gt;=4,LOOKUP(D310,$D$2:$D$17,$J$2:$J$17)),C310="L",LOOKUP(D310,$D$2:$D$17,$E$2:$E$17),C310="G",IF(OR(B309&lt;3,B309=""),0,LOOKUP(D310,$D$2:$D$17,$K$2:$K$17)))</f>
        <v/>
      </c>
      <c r="G310" s="59">
        <f>_xlfn.IFS(F310+D310&lt;0,0,F310+D310&gt;5500,5500,TRUE,F310+D310)</f>
        <v/>
      </c>
      <c r="H310" s="40">
        <f>LOOKUP(G310,$D$2:$D$17,$A$2:$A$17)</f>
        <v/>
      </c>
      <c r="I310" s="58">
        <f>IF(C310="W",1+I309,I309)</f>
        <v/>
      </c>
      <c r="J310" s="58">
        <f>IF(C310="L",1+J309,J309)</f>
        <v/>
      </c>
      <c r="K310" s="25">
        <f>I310/(J310+I310)</f>
        <v/>
      </c>
      <c r="L310" s="44">
        <f>IF(F310&gt;0,F310+L309,L309)</f>
        <v/>
      </c>
      <c r="M310" s="23" t="n"/>
      <c r="N310" s="58">
        <f>IF(M310="","",M310-G309)</f>
        <v/>
      </c>
      <c r="O310" s="58" t="n"/>
      <c r="P310" s="27">
        <f>IF(AI310&gt;AI309,$G$22+(7*AI310),"")</f>
        <v/>
      </c>
      <c r="R310" s="58" t="n"/>
      <c r="S310" s="58" t="n"/>
      <c r="T310" s="58" t="n"/>
      <c r="U310" s="58" t="n"/>
      <c r="V310" s="58" t="n"/>
      <c r="W310" s="58" t="n"/>
      <c r="X310" s="57" t="n"/>
      <c r="Y310" s="49">
        <f>_xlfn.IFS(R310 = "","",V310&gt;0,T310/V310,TRUE,T310/1)</f>
        <v/>
      </c>
      <c r="Z310" s="49">
        <f>_xlfn.IFS(R310 = "","",V310&gt;0,(T310+U310)/V310,TRUE,(T310+U310)/1)</f>
        <v/>
      </c>
      <c r="AA310" s="58" t="n"/>
      <c r="AC310" s="35" t="n"/>
      <c r="AD310">
        <f>IF(G310&gt;=2100,0,IF(C310="G",1,0))</f>
        <v/>
      </c>
      <c r="AE310">
        <f>IF(G310&gt;=5500,0,IF(C310="G",1,0))</f>
        <v/>
      </c>
      <c r="AF310">
        <f>IF(G310&gt;=2100,1,0)</f>
        <v/>
      </c>
      <c r="AG310">
        <f>IF(G310&gt;=5500,1,0)</f>
        <v/>
      </c>
      <c r="AH310">
        <f>IF(C310="G",0,AH309+1)</f>
        <v/>
      </c>
      <c r="AI310">
        <f>IF(C310="G",AI309+1,AI309)</f>
        <v/>
      </c>
      <c r="AJ310">
        <f>IF(AJ309="&gt;1000",IF(AF310&gt;0,IF(A310&lt;&gt;"",A310,A309),"&gt;1000"),AJ309)</f>
        <v/>
      </c>
      <c r="AK310">
        <f>IF(AK309="&gt;1000",IF(AG310&gt;0,IF(A310&lt;&gt;"",A310,A309),"&gt;1000"),AK309)</f>
        <v/>
      </c>
      <c r="AL310">
        <f>IF(AL309="&gt;1000",IF(L310&gt;=3500,IF(A310&lt;&gt;"",A310,A309),"&gt;1000"),AL309)</f>
        <v/>
      </c>
    </row>
    <row r="311">
      <c r="A311" s="59">
        <f>IF(B311="","",COUNT($B$32:B311))</f>
        <v/>
      </c>
      <c r="B311" s="58">
        <f>IF(C311&lt;&gt;"G",SUM(B310,1),"")</f>
        <v/>
      </c>
      <c r="C311" s="24">
        <f>IF(O311="",IF(AH310&gt;=$E$22,"G",IF(RAND()&lt;$F$22,"W","L")),O311)</f>
        <v/>
      </c>
      <c r="D311" s="58">
        <f>IF(M311="",IF(G310&lt;5500,G310,5500),M311)</f>
        <v/>
      </c>
      <c r="E311" s="58">
        <f>_xlfn.IFS(C310="W",E310+1,C310="L",0,C310="G",E310)</f>
        <v/>
      </c>
      <c r="F311" s="59">
        <f>_xlfn.IFS(C311="W",_xlfn.IFS(E311=0,LOOKUP(D311,$D$2:$D$17,$F$2:$F$17),E311=1,LOOKUP(D311,$D$2:$D$17,$G$2:$G$17),E311=2,LOOKUP(D311,$D$2:$D$17,$H$2:$H$17),E311=3,LOOKUP(D311,$D$2:$D$17,$I$2:$I$17),E311&gt;=4,LOOKUP(D311,$D$2:$D$17,$J$2:$J$17)),C311="L",LOOKUP(D311,$D$2:$D$17,$E$2:$E$17),C311="G",IF(OR(B310&lt;3,B310=""),0,LOOKUP(D311,$D$2:$D$17,$K$2:$K$17)))</f>
        <v/>
      </c>
      <c r="G311" s="59">
        <f>_xlfn.IFS(F311+D311&lt;0,0,F311+D311&gt;5500,5500,TRUE,F311+D311)</f>
        <v/>
      </c>
      <c r="H311" s="40">
        <f>LOOKUP(G311,$D$2:$D$17,$A$2:$A$17)</f>
        <v/>
      </c>
      <c r="I311" s="58">
        <f>IF(C311="W",1+I310,I310)</f>
        <v/>
      </c>
      <c r="J311" s="58">
        <f>IF(C311="L",1+J310,J310)</f>
        <v/>
      </c>
      <c r="K311" s="25">
        <f>I311/(J311+I311)</f>
        <v/>
      </c>
      <c r="L311" s="44">
        <f>IF(F311&gt;0,F311+L310,L310)</f>
        <v/>
      </c>
      <c r="M311" s="23" t="n"/>
      <c r="N311" s="58">
        <f>IF(M311="","",M311-G310)</f>
        <v/>
      </c>
      <c r="O311" s="58" t="n"/>
      <c r="P311" s="27">
        <f>IF(AI311&gt;AI310,$G$22+(7*AI311),"")</f>
        <v/>
      </c>
      <c r="R311" s="58" t="n"/>
      <c r="S311" s="58" t="n"/>
      <c r="T311" s="58" t="n"/>
      <c r="U311" s="58" t="n"/>
      <c r="V311" s="58" t="n"/>
      <c r="W311" s="58" t="n"/>
      <c r="X311" s="57" t="n"/>
      <c r="Y311" s="49">
        <f>_xlfn.IFS(R311 = "","",V311&gt;0,T311/V311,TRUE,T311/1)</f>
        <v/>
      </c>
      <c r="Z311" s="49">
        <f>_xlfn.IFS(R311 = "","",V311&gt;0,(T311+U311)/V311,TRUE,(T311+U311)/1)</f>
        <v/>
      </c>
      <c r="AA311" s="58" t="n"/>
      <c r="AC311" s="35" t="n"/>
      <c r="AD311">
        <f>IF(G311&gt;=2100,0,IF(C311="G",1,0))</f>
        <v/>
      </c>
      <c r="AE311">
        <f>IF(G311&gt;=5500,0,IF(C311="G",1,0))</f>
        <v/>
      </c>
      <c r="AF311">
        <f>IF(G311&gt;=2100,1,0)</f>
        <v/>
      </c>
      <c r="AG311">
        <f>IF(G311&gt;=5500,1,0)</f>
        <v/>
      </c>
      <c r="AH311">
        <f>IF(C311="G",0,AH310+1)</f>
        <v/>
      </c>
      <c r="AI311">
        <f>IF(C311="G",AI310+1,AI310)</f>
        <v/>
      </c>
      <c r="AJ311">
        <f>IF(AJ310="&gt;1000",IF(AF311&gt;0,IF(A311&lt;&gt;"",A311,A310),"&gt;1000"),AJ310)</f>
        <v/>
      </c>
      <c r="AK311">
        <f>IF(AK310="&gt;1000",IF(AG311&gt;0,IF(A311&lt;&gt;"",A311,A310),"&gt;1000"),AK310)</f>
        <v/>
      </c>
      <c r="AL311">
        <f>IF(AL310="&gt;1000",IF(L311&gt;=3500,IF(A311&lt;&gt;"",A311,A310),"&gt;1000"),AL310)</f>
        <v/>
      </c>
    </row>
    <row r="312">
      <c r="A312" s="59">
        <f>IF(B312="","",COUNT($B$32:B312))</f>
        <v/>
      </c>
      <c r="B312" s="58">
        <f>IF(C312&lt;&gt;"G",SUM(B311,1),"")</f>
        <v/>
      </c>
      <c r="C312" s="24">
        <f>IF(O312="",IF(AH311&gt;=$E$22,"G",IF(RAND()&lt;$F$22,"W","L")),O312)</f>
        <v/>
      </c>
      <c r="D312" s="58">
        <f>IF(M312="",IF(G311&lt;5500,G311,5500),M312)</f>
        <v/>
      </c>
      <c r="E312" s="58">
        <f>_xlfn.IFS(C311="W",E311+1,C311="L",0,C311="G",E311)</f>
        <v/>
      </c>
      <c r="F312" s="59">
        <f>_xlfn.IFS(C312="W",_xlfn.IFS(E312=0,LOOKUP(D312,$D$2:$D$17,$F$2:$F$17),E312=1,LOOKUP(D312,$D$2:$D$17,$G$2:$G$17),E312=2,LOOKUP(D312,$D$2:$D$17,$H$2:$H$17),E312=3,LOOKUP(D312,$D$2:$D$17,$I$2:$I$17),E312&gt;=4,LOOKUP(D312,$D$2:$D$17,$J$2:$J$17)),C312="L",LOOKUP(D312,$D$2:$D$17,$E$2:$E$17),C312="G",IF(OR(B311&lt;3,B311=""),0,LOOKUP(D312,$D$2:$D$17,$K$2:$K$17)))</f>
        <v/>
      </c>
      <c r="G312" s="59">
        <f>_xlfn.IFS(F312+D312&lt;0,0,F312+D312&gt;5500,5500,TRUE,F312+D312)</f>
        <v/>
      </c>
      <c r="H312" s="40">
        <f>LOOKUP(G312,$D$2:$D$17,$A$2:$A$17)</f>
        <v/>
      </c>
      <c r="I312" s="58">
        <f>IF(C312="W",1+I311,I311)</f>
        <v/>
      </c>
      <c r="J312" s="58">
        <f>IF(C312="L",1+J311,J311)</f>
        <v/>
      </c>
      <c r="K312" s="25">
        <f>I312/(J312+I312)</f>
        <v/>
      </c>
      <c r="L312" s="44">
        <f>IF(F312&gt;0,F312+L311,L311)</f>
        <v/>
      </c>
      <c r="M312" s="23" t="n"/>
      <c r="N312" s="58">
        <f>IF(M312="","",M312-G311)</f>
        <v/>
      </c>
      <c r="O312" s="58" t="n"/>
      <c r="P312" s="27">
        <f>IF(AI312&gt;AI311,$G$22+(7*AI312),"")</f>
        <v/>
      </c>
      <c r="R312" s="58" t="n"/>
      <c r="S312" s="58" t="n"/>
      <c r="T312" s="58" t="n"/>
      <c r="U312" s="58" t="n"/>
      <c r="V312" s="58" t="n"/>
      <c r="W312" s="58" t="n"/>
      <c r="X312" s="57" t="n"/>
      <c r="Y312" s="49">
        <f>_xlfn.IFS(R312 = "","",V312&gt;0,T312/V312,TRUE,T312/1)</f>
        <v/>
      </c>
      <c r="Z312" s="49">
        <f>_xlfn.IFS(R312 = "","",V312&gt;0,(T312+U312)/V312,TRUE,(T312+U312)/1)</f>
        <v/>
      </c>
      <c r="AA312" s="58" t="n"/>
      <c r="AC312" s="35" t="n"/>
      <c r="AD312">
        <f>IF(G312&gt;=2100,0,IF(C312="G",1,0))</f>
        <v/>
      </c>
      <c r="AE312">
        <f>IF(G312&gt;=5500,0,IF(C312="G",1,0))</f>
        <v/>
      </c>
      <c r="AF312">
        <f>IF(G312&gt;=2100,1,0)</f>
        <v/>
      </c>
      <c r="AG312">
        <f>IF(G312&gt;=5500,1,0)</f>
        <v/>
      </c>
      <c r="AH312">
        <f>IF(C312="G",0,AH311+1)</f>
        <v/>
      </c>
      <c r="AI312">
        <f>IF(C312="G",AI311+1,AI311)</f>
        <v/>
      </c>
      <c r="AJ312">
        <f>IF(AJ311="&gt;1000",IF(AF312&gt;0,IF(A312&lt;&gt;"",A312,A311),"&gt;1000"),AJ311)</f>
        <v/>
      </c>
      <c r="AK312">
        <f>IF(AK311="&gt;1000",IF(AG312&gt;0,IF(A312&lt;&gt;"",A312,A311),"&gt;1000"),AK311)</f>
        <v/>
      </c>
      <c r="AL312">
        <f>IF(AL311="&gt;1000",IF(L312&gt;=3500,IF(A312&lt;&gt;"",A312,A311),"&gt;1000"),AL311)</f>
        <v/>
      </c>
    </row>
    <row r="313">
      <c r="A313" s="59">
        <f>IF(B313="","",COUNT($B$32:B313))</f>
        <v/>
      </c>
      <c r="B313" s="58">
        <f>IF(C313&lt;&gt;"G",SUM(B312,1),"")</f>
        <v/>
      </c>
      <c r="C313" s="24">
        <f>IF(O313="",IF(AH312&gt;=$E$22,"G",IF(RAND()&lt;$F$22,"W","L")),O313)</f>
        <v/>
      </c>
      <c r="D313" s="58">
        <f>IF(M313="",IF(G312&lt;5500,G312,5500),M313)</f>
        <v/>
      </c>
      <c r="E313" s="58">
        <f>_xlfn.IFS(C312="W",E312+1,C312="L",0,C312="G",E312)</f>
        <v/>
      </c>
      <c r="F313" s="59">
        <f>_xlfn.IFS(C313="W",_xlfn.IFS(E313=0,LOOKUP(D313,$D$2:$D$17,$F$2:$F$17),E313=1,LOOKUP(D313,$D$2:$D$17,$G$2:$G$17),E313=2,LOOKUP(D313,$D$2:$D$17,$H$2:$H$17),E313=3,LOOKUP(D313,$D$2:$D$17,$I$2:$I$17),E313&gt;=4,LOOKUP(D313,$D$2:$D$17,$J$2:$J$17)),C313="L",LOOKUP(D313,$D$2:$D$17,$E$2:$E$17),C313="G",IF(OR(B312&lt;3,B312=""),0,LOOKUP(D313,$D$2:$D$17,$K$2:$K$17)))</f>
        <v/>
      </c>
      <c r="G313" s="59">
        <f>_xlfn.IFS(F313+D313&lt;0,0,F313+D313&gt;5500,5500,TRUE,F313+D313)</f>
        <v/>
      </c>
      <c r="H313" s="40">
        <f>LOOKUP(G313,$D$2:$D$17,$A$2:$A$17)</f>
        <v/>
      </c>
      <c r="I313" s="58">
        <f>IF(C313="W",1+I312,I312)</f>
        <v/>
      </c>
      <c r="J313" s="58">
        <f>IF(C313="L",1+J312,J312)</f>
        <v/>
      </c>
      <c r="K313" s="25">
        <f>I313/(J313+I313)</f>
        <v/>
      </c>
      <c r="L313" s="44">
        <f>IF(F313&gt;0,F313+L312,L312)</f>
        <v/>
      </c>
      <c r="M313" s="23" t="n"/>
      <c r="N313" s="58">
        <f>IF(M313="","",M313-G312)</f>
        <v/>
      </c>
      <c r="O313" s="58" t="n"/>
      <c r="P313" s="27">
        <f>IF(AI313&gt;AI312,$G$22+(7*AI313),"")</f>
        <v/>
      </c>
      <c r="R313" s="58" t="n"/>
      <c r="S313" s="58" t="n"/>
      <c r="T313" s="58" t="n"/>
      <c r="U313" s="58" t="n"/>
      <c r="V313" s="58" t="n"/>
      <c r="W313" s="58" t="n"/>
      <c r="X313" s="57" t="n"/>
      <c r="Y313" s="49">
        <f>_xlfn.IFS(R313 = "","",V313&gt;0,T313/V313,TRUE,T313/1)</f>
        <v/>
      </c>
      <c r="Z313" s="49">
        <f>_xlfn.IFS(R313 = "","",V313&gt;0,(T313+U313)/V313,TRUE,(T313+U313)/1)</f>
        <v/>
      </c>
      <c r="AA313" s="58" t="n"/>
      <c r="AC313" s="35" t="n"/>
      <c r="AD313">
        <f>IF(G313&gt;=2100,0,IF(C313="G",1,0))</f>
        <v/>
      </c>
      <c r="AE313">
        <f>IF(G313&gt;=5500,0,IF(C313="G",1,0))</f>
        <v/>
      </c>
      <c r="AF313">
        <f>IF(G313&gt;=2100,1,0)</f>
        <v/>
      </c>
      <c r="AG313">
        <f>IF(G313&gt;=5500,1,0)</f>
        <v/>
      </c>
      <c r="AH313">
        <f>IF(C313="G",0,AH312+1)</f>
        <v/>
      </c>
      <c r="AI313">
        <f>IF(C313="G",AI312+1,AI312)</f>
        <v/>
      </c>
      <c r="AJ313">
        <f>IF(AJ312="&gt;1000",IF(AF313&gt;0,IF(A313&lt;&gt;"",A313,A312),"&gt;1000"),AJ312)</f>
        <v/>
      </c>
      <c r="AK313">
        <f>IF(AK312="&gt;1000",IF(AG313&gt;0,IF(A313&lt;&gt;"",A313,A312),"&gt;1000"),AK312)</f>
        <v/>
      </c>
      <c r="AL313">
        <f>IF(AL312="&gt;1000",IF(L313&gt;=3500,IF(A313&lt;&gt;"",A313,A312),"&gt;1000"),AL312)</f>
        <v/>
      </c>
    </row>
    <row r="314">
      <c r="A314" s="59">
        <f>IF(B314="","",COUNT($B$32:B314))</f>
        <v/>
      </c>
      <c r="B314" s="58">
        <f>IF(C314&lt;&gt;"G",SUM(B313,1),"")</f>
        <v/>
      </c>
      <c r="C314" s="24">
        <f>IF(O314="",IF(AH313&gt;=$E$22,"G",IF(RAND()&lt;$F$22,"W","L")),O314)</f>
        <v/>
      </c>
      <c r="D314" s="58">
        <f>IF(M314="",IF(G313&lt;5500,G313,5500),M314)</f>
        <v/>
      </c>
      <c r="E314" s="58">
        <f>_xlfn.IFS(C313="W",E313+1,C313="L",0,C313="G",E313)</f>
        <v/>
      </c>
      <c r="F314" s="59">
        <f>_xlfn.IFS(C314="W",_xlfn.IFS(E314=0,LOOKUP(D314,$D$2:$D$17,$F$2:$F$17),E314=1,LOOKUP(D314,$D$2:$D$17,$G$2:$G$17),E314=2,LOOKUP(D314,$D$2:$D$17,$H$2:$H$17),E314=3,LOOKUP(D314,$D$2:$D$17,$I$2:$I$17),E314&gt;=4,LOOKUP(D314,$D$2:$D$17,$J$2:$J$17)),C314="L",LOOKUP(D314,$D$2:$D$17,$E$2:$E$17),C314="G",IF(OR(B313&lt;3,B313=""),0,LOOKUP(D314,$D$2:$D$17,$K$2:$K$17)))</f>
        <v/>
      </c>
      <c r="G314" s="59">
        <f>_xlfn.IFS(F314+D314&lt;0,0,F314+D314&gt;5500,5500,TRUE,F314+D314)</f>
        <v/>
      </c>
      <c r="H314" s="40">
        <f>LOOKUP(G314,$D$2:$D$17,$A$2:$A$17)</f>
        <v/>
      </c>
      <c r="I314" s="58">
        <f>IF(C314="W",1+I313,I313)</f>
        <v/>
      </c>
      <c r="J314" s="58">
        <f>IF(C314="L",1+J313,J313)</f>
        <v/>
      </c>
      <c r="K314" s="25">
        <f>I314/(J314+I314)</f>
        <v/>
      </c>
      <c r="L314" s="44">
        <f>IF(F314&gt;0,F314+L313,L313)</f>
        <v/>
      </c>
      <c r="M314" s="23" t="n"/>
      <c r="N314" s="58">
        <f>IF(M314="","",M314-G313)</f>
        <v/>
      </c>
      <c r="O314" s="58" t="n"/>
      <c r="P314" s="27">
        <f>IF(AI314&gt;AI313,$G$22+(7*AI314),"")</f>
        <v/>
      </c>
      <c r="R314" s="58" t="n"/>
      <c r="S314" s="58" t="n"/>
      <c r="T314" s="58" t="n"/>
      <c r="U314" s="58" t="n"/>
      <c r="V314" s="58" t="n"/>
      <c r="W314" s="58" t="n"/>
      <c r="X314" s="57" t="n"/>
      <c r="Y314" s="49">
        <f>_xlfn.IFS(R314 = "","",V314&gt;0,T314/V314,TRUE,T314/1)</f>
        <v/>
      </c>
      <c r="Z314" s="49">
        <f>_xlfn.IFS(R314 = "","",V314&gt;0,(T314+U314)/V314,TRUE,(T314+U314)/1)</f>
        <v/>
      </c>
      <c r="AA314" s="58" t="n"/>
      <c r="AC314" s="35" t="n"/>
      <c r="AD314">
        <f>IF(G314&gt;=2100,0,IF(C314="G",1,0))</f>
        <v/>
      </c>
      <c r="AE314">
        <f>IF(G314&gt;=5500,0,IF(C314="G",1,0))</f>
        <v/>
      </c>
      <c r="AF314">
        <f>IF(G314&gt;=2100,1,0)</f>
        <v/>
      </c>
      <c r="AG314">
        <f>IF(G314&gt;=5500,1,0)</f>
        <v/>
      </c>
      <c r="AH314">
        <f>IF(C314="G",0,AH313+1)</f>
        <v/>
      </c>
      <c r="AI314">
        <f>IF(C314="G",AI313+1,AI313)</f>
        <v/>
      </c>
      <c r="AJ314">
        <f>IF(AJ313="&gt;1000",IF(AF314&gt;0,IF(A314&lt;&gt;"",A314,A313),"&gt;1000"),AJ313)</f>
        <v/>
      </c>
      <c r="AK314">
        <f>IF(AK313="&gt;1000",IF(AG314&gt;0,IF(A314&lt;&gt;"",A314,A313),"&gt;1000"),AK313)</f>
        <v/>
      </c>
      <c r="AL314">
        <f>IF(AL313="&gt;1000",IF(L314&gt;=3500,IF(A314&lt;&gt;"",A314,A313),"&gt;1000"),AL313)</f>
        <v/>
      </c>
    </row>
    <row r="315">
      <c r="A315" s="59">
        <f>IF(B315="","",COUNT($B$32:B315))</f>
        <v/>
      </c>
      <c r="B315" s="58">
        <f>IF(C315&lt;&gt;"G",SUM(B314,1),"")</f>
        <v/>
      </c>
      <c r="C315" s="24">
        <f>IF(O315="",IF(AH314&gt;=$E$22,"G",IF(RAND()&lt;$F$22,"W","L")),O315)</f>
        <v/>
      </c>
      <c r="D315" s="58">
        <f>IF(M315="",IF(G314&lt;5500,G314,5500),M315)</f>
        <v/>
      </c>
      <c r="E315" s="58">
        <f>_xlfn.IFS(C314="W",E314+1,C314="L",0,C314="G",E314)</f>
        <v/>
      </c>
      <c r="F315" s="59">
        <f>_xlfn.IFS(C315="W",_xlfn.IFS(E315=0,LOOKUP(D315,$D$2:$D$17,$F$2:$F$17),E315=1,LOOKUP(D315,$D$2:$D$17,$G$2:$G$17),E315=2,LOOKUP(D315,$D$2:$D$17,$H$2:$H$17),E315=3,LOOKUP(D315,$D$2:$D$17,$I$2:$I$17),E315&gt;=4,LOOKUP(D315,$D$2:$D$17,$J$2:$J$17)),C315="L",LOOKUP(D315,$D$2:$D$17,$E$2:$E$17),C315="G",IF(OR(B314&lt;3,B314=""),0,LOOKUP(D315,$D$2:$D$17,$K$2:$K$17)))</f>
        <v/>
      </c>
      <c r="G315" s="59">
        <f>_xlfn.IFS(F315+D315&lt;0,0,F315+D315&gt;5500,5500,TRUE,F315+D315)</f>
        <v/>
      </c>
      <c r="H315" s="40">
        <f>LOOKUP(G315,$D$2:$D$17,$A$2:$A$17)</f>
        <v/>
      </c>
      <c r="I315" s="58">
        <f>IF(C315="W",1+I314,I314)</f>
        <v/>
      </c>
      <c r="J315" s="58">
        <f>IF(C315="L",1+J314,J314)</f>
        <v/>
      </c>
      <c r="K315" s="25">
        <f>I315/(J315+I315)</f>
        <v/>
      </c>
      <c r="L315" s="44">
        <f>IF(F315&gt;0,F315+L314,L314)</f>
        <v/>
      </c>
      <c r="M315" s="23" t="n"/>
      <c r="N315" s="58">
        <f>IF(M315="","",M315-G314)</f>
        <v/>
      </c>
      <c r="O315" s="58" t="n"/>
      <c r="P315" s="27">
        <f>IF(AI315&gt;AI314,$G$22+(7*AI315),"")</f>
        <v/>
      </c>
      <c r="R315" s="58" t="n"/>
      <c r="S315" s="58" t="n"/>
      <c r="T315" s="58" t="n"/>
      <c r="U315" s="58" t="n"/>
      <c r="V315" s="58" t="n"/>
      <c r="W315" s="58" t="n"/>
      <c r="X315" s="57" t="n"/>
      <c r="Y315" s="49">
        <f>_xlfn.IFS(R315 = "","",V315&gt;0,T315/V315,TRUE,T315/1)</f>
        <v/>
      </c>
      <c r="Z315" s="49">
        <f>_xlfn.IFS(R315 = "","",V315&gt;0,(T315+U315)/V315,TRUE,(T315+U315)/1)</f>
        <v/>
      </c>
      <c r="AA315" s="58" t="n"/>
      <c r="AC315" s="35" t="n"/>
      <c r="AD315">
        <f>IF(G315&gt;=2100,0,IF(C315="G",1,0))</f>
        <v/>
      </c>
      <c r="AE315">
        <f>IF(G315&gt;=5500,0,IF(C315="G",1,0))</f>
        <v/>
      </c>
      <c r="AF315">
        <f>IF(G315&gt;=2100,1,0)</f>
        <v/>
      </c>
      <c r="AG315">
        <f>IF(G315&gt;=5500,1,0)</f>
        <v/>
      </c>
      <c r="AH315">
        <f>IF(C315="G",0,AH314+1)</f>
        <v/>
      </c>
      <c r="AI315">
        <f>IF(C315="G",AI314+1,AI314)</f>
        <v/>
      </c>
      <c r="AJ315">
        <f>IF(AJ314="&gt;1000",IF(AF315&gt;0,IF(A315&lt;&gt;"",A315,A314),"&gt;1000"),AJ314)</f>
        <v/>
      </c>
      <c r="AK315">
        <f>IF(AK314="&gt;1000",IF(AG315&gt;0,IF(A315&lt;&gt;"",A315,A314),"&gt;1000"),AK314)</f>
        <v/>
      </c>
      <c r="AL315">
        <f>IF(AL314="&gt;1000",IF(L315&gt;=3500,IF(A315&lt;&gt;"",A315,A314),"&gt;1000"),AL314)</f>
        <v/>
      </c>
    </row>
    <row r="316">
      <c r="A316" s="59">
        <f>IF(B316="","",COUNT($B$32:B316))</f>
        <v/>
      </c>
      <c r="B316" s="58">
        <f>IF(C316&lt;&gt;"G",SUM(B315,1),"")</f>
        <v/>
      </c>
      <c r="C316" s="24">
        <f>IF(O316="",IF(AH315&gt;=$E$22,"G",IF(RAND()&lt;$F$22,"W","L")),O316)</f>
        <v/>
      </c>
      <c r="D316" s="58">
        <f>IF(M316="",IF(G315&lt;5500,G315,5500),M316)</f>
        <v/>
      </c>
      <c r="E316" s="58">
        <f>_xlfn.IFS(C315="W",E315+1,C315="L",0,C315="G",E315)</f>
        <v/>
      </c>
      <c r="F316" s="59">
        <f>_xlfn.IFS(C316="W",_xlfn.IFS(E316=0,LOOKUP(D316,$D$2:$D$17,$F$2:$F$17),E316=1,LOOKUP(D316,$D$2:$D$17,$G$2:$G$17),E316=2,LOOKUP(D316,$D$2:$D$17,$H$2:$H$17),E316=3,LOOKUP(D316,$D$2:$D$17,$I$2:$I$17),E316&gt;=4,LOOKUP(D316,$D$2:$D$17,$J$2:$J$17)),C316="L",LOOKUP(D316,$D$2:$D$17,$E$2:$E$17),C316="G",IF(OR(B315&lt;3,B315=""),0,LOOKUP(D316,$D$2:$D$17,$K$2:$K$17)))</f>
        <v/>
      </c>
      <c r="G316" s="59">
        <f>_xlfn.IFS(F316+D316&lt;0,0,F316+D316&gt;5500,5500,TRUE,F316+D316)</f>
        <v/>
      </c>
      <c r="H316" s="40">
        <f>LOOKUP(G316,$D$2:$D$17,$A$2:$A$17)</f>
        <v/>
      </c>
      <c r="I316" s="58">
        <f>IF(C316="W",1+I315,I315)</f>
        <v/>
      </c>
      <c r="J316" s="58">
        <f>IF(C316="L",1+J315,J315)</f>
        <v/>
      </c>
      <c r="K316" s="25">
        <f>I316/(J316+I316)</f>
        <v/>
      </c>
      <c r="L316" s="44">
        <f>IF(F316&gt;0,F316+L315,L315)</f>
        <v/>
      </c>
      <c r="M316" s="23" t="n"/>
      <c r="N316" s="58">
        <f>IF(M316="","",M316-G315)</f>
        <v/>
      </c>
      <c r="O316" s="58" t="n"/>
      <c r="P316" s="27">
        <f>IF(AI316&gt;AI315,$G$22+(7*AI316),"")</f>
        <v/>
      </c>
      <c r="R316" s="58" t="n"/>
      <c r="S316" s="58" t="n"/>
      <c r="T316" s="58" t="n"/>
      <c r="U316" s="58" t="n"/>
      <c r="V316" s="58" t="n"/>
      <c r="W316" s="58" t="n"/>
      <c r="X316" s="57" t="n"/>
      <c r="Y316" s="49">
        <f>_xlfn.IFS(R316 = "","",V316&gt;0,T316/V316,TRUE,T316/1)</f>
        <v/>
      </c>
      <c r="Z316" s="49">
        <f>_xlfn.IFS(R316 = "","",V316&gt;0,(T316+U316)/V316,TRUE,(T316+U316)/1)</f>
        <v/>
      </c>
      <c r="AA316" s="58" t="n"/>
      <c r="AC316" s="35" t="n"/>
      <c r="AD316">
        <f>IF(G316&gt;=2100,0,IF(C316="G",1,0))</f>
        <v/>
      </c>
      <c r="AE316">
        <f>IF(G316&gt;=5500,0,IF(C316="G",1,0))</f>
        <v/>
      </c>
      <c r="AF316">
        <f>IF(G316&gt;=2100,1,0)</f>
        <v/>
      </c>
      <c r="AG316">
        <f>IF(G316&gt;=5500,1,0)</f>
        <v/>
      </c>
      <c r="AH316">
        <f>IF(C316="G",0,AH315+1)</f>
        <v/>
      </c>
      <c r="AI316">
        <f>IF(C316="G",AI315+1,AI315)</f>
        <v/>
      </c>
      <c r="AJ316">
        <f>IF(AJ315="&gt;1000",IF(AF316&gt;0,IF(A316&lt;&gt;"",A316,A315),"&gt;1000"),AJ315)</f>
        <v/>
      </c>
      <c r="AK316">
        <f>IF(AK315="&gt;1000",IF(AG316&gt;0,IF(A316&lt;&gt;"",A316,A315),"&gt;1000"),AK315)</f>
        <v/>
      </c>
      <c r="AL316">
        <f>IF(AL315="&gt;1000",IF(L316&gt;=3500,IF(A316&lt;&gt;"",A316,A315),"&gt;1000"),AL315)</f>
        <v/>
      </c>
    </row>
    <row r="317">
      <c r="A317" s="59">
        <f>IF(B317="","",COUNT($B$32:B317))</f>
        <v/>
      </c>
      <c r="B317" s="58">
        <f>IF(C317&lt;&gt;"G",SUM(B316,1),"")</f>
        <v/>
      </c>
      <c r="C317" s="24">
        <f>IF(O317="",IF(AH316&gt;=$E$22,"G",IF(RAND()&lt;$F$22,"W","L")),O317)</f>
        <v/>
      </c>
      <c r="D317" s="58">
        <f>IF(M317="",IF(G316&lt;5500,G316,5500),M317)</f>
        <v/>
      </c>
      <c r="E317" s="58">
        <f>_xlfn.IFS(C316="W",E316+1,C316="L",0,C316="G",E316)</f>
        <v/>
      </c>
      <c r="F317" s="59">
        <f>_xlfn.IFS(C317="W",_xlfn.IFS(E317=0,LOOKUP(D317,$D$2:$D$17,$F$2:$F$17),E317=1,LOOKUP(D317,$D$2:$D$17,$G$2:$G$17),E317=2,LOOKUP(D317,$D$2:$D$17,$H$2:$H$17),E317=3,LOOKUP(D317,$D$2:$D$17,$I$2:$I$17),E317&gt;=4,LOOKUP(D317,$D$2:$D$17,$J$2:$J$17)),C317="L",LOOKUP(D317,$D$2:$D$17,$E$2:$E$17),C317="G",IF(OR(B316&lt;3,B316=""),0,LOOKUP(D317,$D$2:$D$17,$K$2:$K$17)))</f>
        <v/>
      </c>
      <c r="G317" s="59">
        <f>_xlfn.IFS(F317+D317&lt;0,0,F317+D317&gt;5500,5500,TRUE,F317+D317)</f>
        <v/>
      </c>
      <c r="H317" s="40">
        <f>LOOKUP(G317,$D$2:$D$17,$A$2:$A$17)</f>
        <v/>
      </c>
      <c r="I317" s="58">
        <f>IF(C317="W",1+I316,I316)</f>
        <v/>
      </c>
      <c r="J317" s="58">
        <f>IF(C317="L",1+J316,J316)</f>
        <v/>
      </c>
      <c r="K317" s="25">
        <f>I317/(J317+I317)</f>
        <v/>
      </c>
      <c r="L317" s="44">
        <f>IF(F317&gt;0,F317+L316,L316)</f>
        <v/>
      </c>
      <c r="M317" s="23" t="n"/>
      <c r="N317" s="58">
        <f>IF(M317="","",M317-G316)</f>
        <v/>
      </c>
      <c r="O317" s="58" t="n"/>
      <c r="P317" s="27">
        <f>IF(AI317&gt;AI316,$G$22+(7*AI317),"")</f>
        <v/>
      </c>
      <c r="R317" s="58" t="n"/>
      <c r="S317" s="58" t="n"/>
      <c r="T317" s="58" t="n"/>
      <c r="U317" s="58" t="n"/>
      <c r="V317" s="58" t="n"/>
      <c r="W317" s="58" t="n"/>
      <c r="X317" s="57" t="n"/>
      <c r="Y317" s="49">
        <f>_xlfn.IFS(R317 = "","",V317&gt;0,T317/V317,TRUE,T317/1)</f>
        <v/>
      </c>
      <c r="Z317" s="49">
        <f>_xlfn.IFS(R317 = "","",V317&gt;0,(T317+U317)/V317,TRUE,(T317+U317)/1)</f>
        <v/>
      </c>
      <c r="AA317" s="58" t="n"/>
      <c r="AC317" s="35" t="n"/>
      <c r="AD317">
        <f>IF(G317&gt;=2100,0,IF(C317="G",1,0))</f>
        <v/>
      </c>
      <c r="AE317">
        <f>IF(G317&gt;=5500,0,IF(C317="G",1,0))</f>
        <v/>
      </c>
      <c r="AF317">
        <f>IF(G317&gt;=2100,1,0)</f>
        <v/>
      </c>
      <c r="AG317">
        <f>IF(G317&gt;=5500,1,0)</f>
        <v/>
      </c>
      <c r="AH317">
        <f>IF(C317="G",0,AH316+1)</f>
        <v/>
      </c>
      <c r="AI317">
        <f>IF(C317="G",AI316+1,AI316)</f>
        <v/>
      </c>
      <c r="AJ317">
        <f>IF(AJ316="&gt;1000",IF(AF317&gt;0,IF(A317&lt;&gt;"",A317,A316),"&gt;1000"),AJ316)</f>
        <v/>
      </c>
      <c r="AK317">
        <f>IF(AK316="&gt;1000",IF(AG317&gt;0,IF(A317&lt;&gt;"",A317,A316),"&gt;1000"),AK316)</f>
        <v/>
      </c>
      <c r="AL317">
        <f>IF(AL316="&gt;1000",IF(L317&gt;=3500,IF(A317&lt;&gt;"",A317,A316),"&gt;1000"),AL316)</f>
        <v/>
      </c>
    </row>
    <row r="318">
      <c r="A318" s="59">
        <f>IF(B318="","",COUNT($B$32:B318))</f>
        <v/>
      </c>
      <c r="B318" s="58">
        <f>IF(C318&lt;&gt;"G",SUM(B317,1),"")</f>
        <v/>
      </c>
      <c r="C318" s="24">
        <f>IF(O318="",IF(AH317&gt;=$E$22,"G",IF(RAND()&lt;$F$22,"W","L")),O318)</f>
        <v/>
      </c>
      <c r="D318" s="58">
        <f>IF(M318="",IF(G317&lt;5500,G317,5500),M318)</f>
        <v/>
      </c>
      <c r="E318" s="58">
        <f>_xlfn.IFS(C317="W",E317+1,C317="L",0,C317="G",E317)</f>
        <v/>
      </c>
      <c r="F318" s="59">
        <f>_xlfn.IFS(C318="W",_xlfn.IFS(E318=0,LOOKUP(D318,$D$2:$D$17,$F$2:$F$17),E318=1,LOOKUP(D318,$D$2:$D$17,$G$2:$G$17),E318=2,LOOKUP(D318,$D$2:$D$17,$H$2:$H$17),E318=3,LOOKUP(D318,$D$2:$D$17,$I$2:$I$17),E318&gt;=4,LOOKUP(D318,$D$2:$D$17,$J$2:$J$17)),C318="L",LOOKUP(D318,$D$2:$D$17,$E$2:$E$17),C318="G",IF(OR(B317&lt;3,B317=""),0,LOOKUP(D318,$D$2:$D$17,$K$2:$K$17)))</f>
        <v/>
      </c>
      <c r="G318" s="59">
        <f>_xlfn.IFS(F318+D318&lt;0,0,F318+D318&gt;5500,5500,TRUE,F318+D318)</f>
        <v/>
      </c>
      <c r="H318" s="40">
        <f>LOOKUP(G318,$D$2:$D$17,$A$2:$A$17)</f>
        <v/>
      </c>
      <c r="I318" s="58">
        <f>IF(C318="W",1+I317,I317)</f>
        <v/>
      </c>
      <c r="J318" s="58">
        <f>IF(C318="L",1+J317,J317)</f>
        <v/>
      </c>
      <c r="K318" s="25">
        <f>I318/(J318+I318)</f>
        <v/>
      </c>
      <c r="L318" s="44">
        <f>IF(F318&gt;0,F318+L317,L317)</f>
        <v/>
      </c>
      <c r="M318" s="23" t="n"/>
      <c r="N318" s="58">
        <f>IF(M318="","",M318-G317)</f>
        <v/>
      </c>
      <c r="O318" s="58" t="n"/>
      <c r="P318" s="27">
        <f>IF(AI318&gt;AI317,$G$22+(7*AI318),"")</f>
        <v/>
      </c>
      <c r="R318" s="58" t="n"/>
      <c r="S318" s="58" t="n"/>
      <c r="T318" s="58" t="n"/>
      <c r="U318" s="58" t="n"/>
      <c r="V318" s="58" t="n"/>
      <c r="W318" s="58" t="n"/>
      <c r="X318" s="57" t="n"/>
      <c r="Y318" s="49">
        <f>_xlfn.IFS(R318 = "","",V318&gt;0,T318/V318,TRUE,T318/1)</f>
        <v/>
      </c>
      <c r="Z318" s="49">
        <f>_xlfn.IFS(R318 = "","",V318&gt;0,(T318+U318)/V318,TRUE,(T318+U318)/1)</f>
        <v/>
      </c>
      <c r="AA318" s="58" t="n"/>
      <c r="AC318" s="35" t="n"/>
      <c r="AD318">
        <f>IF(G318&gt;=2100,0,IF(C318="G",1,0))</f>
        <v/>
      </c>
      <c r="AE318">
        <f>IF(G318&gt;=5500,0,IF(C318="G",1,0))</f>
        <v/>
      </c>
      <c r="AF318">
        <f>IF(G318&gt;=2100,1,0)</f>
        <v/>
      </c>
      <c r="AG318">
        <f>IF(G318&gt;=5500,1,0)</f>
        <v/>
      </c>
      <c r="AH318">
        <f>IF(C318="G",0,AH317+1)</f>
        <v/>
      </c>
      <c r="AI318">
        <f>IF(C318="G",AI317+1,AI317)</f>
        <v/>
      </c>
      <c r="AJ318">
        <f>IF(AJ317="&gt;1000",IF(AF318&gt;0,IF(A318&lt;&gt;"",A318,A317),"&gt;1000"),AJ317)</f>
        <v/>
      </c>
      <c r="AK318">
        <f>IF(AK317="&gt;1000",IF(AG318&gt;0,IF(A318&lt;&gt;"",A318,A317),"&gt;1000"),AK317)</f>
        <v/>
      </c>
      <c r="AL318">
        <f>IF(AL317="&gt;1000",IF(L318&gt;=3500,IF(A318&lt;&gt;"",A318,A317),"&gt;1000"),AL317)</f>
        <v/>
      </c>
    </row>
    <row r="319">
      <c r="A319" s="59">
        <f>IF(B319="","",COUNT($B$32:B319))</f>
        <v/>
      </c>
      <c r="B319" s="58">
        <f>IF(C319&lt;&gt;"G",SUM(B318,1),"")</f>
        <v/>
      </c>
      <c r="C319" s="24">
        <f>IF(O319="",IF(AH318&gt;=$E$22,"G",IF(RAND()&lt;$F$22,"W","L")),O319)</f>
        <v/>
      </c>
      <c r="D319" s="58">
        <f>IF(M319="",IF(G318&lt;5500,G318,5500),M319)</f>
        <v/>
      </c>
      <c r="E319" s="58">
        <f>_xlfn.IFS(C318="W",E318+1,C318="L",0,C318="G",E318)</f>
        <v/>
      </c>
      <c r="F319" s="59">
        <f>_xlfn.IFS(C319="W",_xlfn.IFS(E319=0,LOOKUP(D319,$D$2:$D$17,$F$2:$F$17),E319=1,LOOKUP(D319,$D$2:$D$17,$G$2:$G$17),E319=2,LOOKUP(D319,$D$2:$D$17,$H$2:$H$17),E319=3,LOOKUP(D319,$D$2:$D$17,$I$2:$I$17),E319&gt;=4,LOOKUP(D319,$D$2:$D$17,$J$2:$J$17)),C319="L",LOOKUP(D319,$D$2:$D$17,$E$2:$E$17),C319="G",IF(OR(B318&lt;3,B318=""),0,LOOKUP(D319,$D$2:$D$17,$K$2:$K$17)))</f>
        <v/>
      </c>
      <c r="G319" s="59">
        <f>_xlfn.IFS(F319+D319&lt;0,0,F319+D319&gt;5500,5500,TRUE,F319+D319)</f>
        <v/>
      </c>
      <c r="H319" s="40">
        <f>LOOKUP(G319,$D$2:$D$17,$A$2:$A$17)</f>
        <v/>
      </c>
      <c r="I319" s="58">
        <f>IF(C319="W",1+I318,I318)</f>
        <v/>
      </c>
      <c r="J319" s="58">
        <f>IF(C319="L",1+J318,J318)</f>
        <v/>
      </c>
      <c r="K319" s="25">
        <f>I319/(J319+I319)</f>
        <v/>
      </c>
      <c r="L319" s="44">
        <f>IF(F319&gt;0,F319+L318,L318)</f>
        <v/>
      </c>
      <c r="M319" s="23" t="n"/>
      <c r="N319" s="58">
        <f>IF(M319="","",M319-G318)</f>
        <v/>
      </c>
      <c r="O319" s="58" t="n"/>
      <c r="P319" s="27">
        <f>IF(AI319&gt;AI318,$G$22+(7*AI319),"")</f>
        <v/>
      </c>
      <c r="R319" s="58" t="n"/>
      <c r="S319" s="58" t="n"/>
      <c r="T319" s="58" t="n"/>
      <c r="U319" s="58" t="n"/>
      <c r="V319" s="58" t="n"/>
      <c r="W319" s="58" t="n"/>
      <c r="X319" s="57" t="n"/>
      <c r="Y319" s="49">
        <f>_xlfn.IFS(R319 = "","",V319&gt;0,T319/V319,TRUE,T319/1)</f>
        <v/>
      </c>
      <c r="Z319" s="49">
        <f>_xlfn.IFS(R319 = "","",V319&gt;0,(T319+U319)/V319,TRUE,(T319+U319)/1)</f>
        <v/>
      </c>
      <c r="AA319" s="58" t="n"/>
      <c r="AC319" s="35" t="n"/>
      <c r="AD319">
        <f>IF(G319&gt;=2100,0,IF(C319="G",1,0))</f>
        <v/>
      </c>
      <c r="AE319">
        <f>IF(G319&gt;=5500,0,IF(C319="G",1,0))</f>
        <v/>
      </c>
      <c r="AF319">
        <f>IF(G319&gt;=2100,1,0)</f>
        <v/>
      </c>
      <c r="AG319">
        <f>IF(G319&gt;=5500,1,0)</f>
        <v/>
      </c>
      <c r="AH319">
        <f>IF(C319="G",0,AH318+1)</f>
        <v/>
      </c>
      <c r="AI319">
        <f>IF(C319="G",AI318+1,AI318)</f>
        <v/>
      </c>
      <c r="AJ319">
        <f>IF(AJ318="&gt;1000",IF(AF319&gt;0,IF(A319&lt;&gt;"",A319,A318),"&gt;1000"),AJ318)</f>
        <v/>
      </c>
      <c r="AK319">
        <f>IF(AK318="&gt;1000",IF(AG319&gt;0,IF(A319&lt;&gt;"",A319,A318),"&gt;1000"),AK318)</f>
        <v/>
      </c>
      <c r="AL319">
        <f>IF(AL318="&gt;1000",IF(L319&gt;=3500,IF(A319&lt;&gt;"",A319,A318),"&gt;1000"),AL318)</f>
        <v/>
      </c>
    </row>
    <row r="320">
      <c r="A320" s="59">
        <f>IF(B320="","",COUNT($B$32:B320))</f>
        <v/>
      </c>
      <c r="B320" s="58">
        <f>IF(C320&lt;&gt;"G",SUM(B319,1),"")</f>
        <v/>
      </c>
      <c r="C320" s="24">
        <f>IF(O320="",IF(AH319&gt;=$E$22,"G",IF(RAND()&lt;$F$22,"W","L")),O320)</f>
        <v/>
      </c>
      <c r="D320" s="58">
        <f>IF(M320="",IF(G319&lt;5500,G319,5500),M320)</f>
        <v/>
      </c>
      <c r="E320" s="58">
        <f>_xlfn.IFS(C319="W",E319+1,C319="L",0,C319="G",E319)</f>
        <v/>
      </c>
      <c r="F320" s="59">
        <f>_xlfn.IFS(C320="W",_xlfn.IFS(E320=0,LOOKUP(D320,$D$2:$D$17,$F$2:$F$17),E320=1,LOOKUP(D320,$D$2:$D$17,$G$2:$G$17),E320=2,LOOKUP(D320,$D$2:$D$17,$H$2:$H$17),E320=3,LOOKUP(D320,$D$2:$D$17,$I$2:$I$17),E320&gt;=4,LOOKUP(D320,$D$2:$D$17,$J$2:$J$17)),C320="L",LOOKUP(D320,$D$2:$D$17,$E$2:$E$17),C320="G",IF(OR(B319&lt;3,B319=""),0,LOOKUP(D320,$D$2:$D$17,$K$2:$K$17)))</f>
        <v/>
      </c>
      <c r="G320" s="59">
        <f>_xlfn.IFS(F320+D320&lt;0,0,F320+D320&gt;5500,5500,TRUE,F320+D320)</f>
        <v/>
      </c>
      <c r="H320" s="40">
        <f>LOOKUP(G320,$D$2:$D$17,$A$2:$A$17)</f>
        <v/>
      </c>
      <c r="I320" s="58">
        <f>IF(C320="W",1+I319,I319)</f>
        <v/>
      </c>
      <c r="J320" s="58">
        <f>IF(C320="L",1+J319,J319)</f>
        <v/>
      </c>
      <c r="K320" s="25">
        <f>I320/(J320+I320)</f>
        <v/>
      </c>
      <c r="L320" s="44">
        <f>IF(F320&gt;0,F320+L319,L319)</f>
        <v/>
      </c>
      <c r="M320" s="23" t="n"/>
      <c r="N320" s="58">
        <f>IF(M320="","",M320-G319)</f>
        <v/>
      </c>
      <c r="O320" s="58" t="n"/>
      <c r="P320" s="27">
        <f>IF(AI320&gt;AI319,$G$22+(7*AI320),"")</f>
        <v/>
      </c>
      <c r="R320" s="58" t="n"/>
      <c r="S320" s="58" t="n"/>
      <c r="T320" s="58" t="n"/>
      <c r="U320" s="58" t="n"/>
      <c r="V320" s="58" t="n"/>
      <c r="W320" s="58" t="n"/>
      <c r="X320" s="57" t="n"/>
      <c r="Y320" s="49">
        <f>_xlfn.IFS(R320 = "","",V320&gt;0,T320/V320,TRUE,T320/1)</f>
        <v/>
      </c>
      <c r="Z320" s="49">
        <f>_xlfn.IFS(R320 = "","",V320&gt;0,(T320+U320)/V320,TRUE,(T320+U320)/1)</f>
        <v/>
      </c>
      <c r="AA320" s="58" t="n"/>
      <c r="AC320" s="35" t="n"/>
      <c r="AD320">
        <f>IF(G320&gt;=2100,0,IF(C320="G",1,0))</f>
        <v/>
      </c>
      <c r="AE320">
        <f>IF(G320&gt;=5500,0,IF(C320="G",1,0))</f>
        <v/>
      </c>
      <c r="AF320">
        <f>IF(G320&gt;=2100,1,0)</f>
        <v/>
      </c>
      <c r="AG320">
        <f>IF(G320&gt;=5500,1,0)</f>
        <v/>
      </c>
      <c r="AH320">
        <f>IF(C320="G",0,AH319+1)</f>
        <v/>
      </c>
      <c r="AI320">
        <f>IF(C320="G",AI319+1,AI319)</f>
        <v/>
      </c>
      <c r="AJ320">
        <f>IF(AJ319="&gt;1000",IF(AF320&gt;0,IF(A320&lt;&gt;"",A320,A319),"&gt;1000"),AJ319)</f>
        <v/>
      </c>
      <c r="AK320">
        <f>IF(AK319="&gt;1000",IF(AG320&gt;0,IF(A320&lt;&gt;"",A320,A319),"&gt;1000"),AK319)</f>
        <v/>
      </c>
      <c r="AL320">
        <f>IF(AL319="&gt;1000",IF(L320&gt;=3500,IF(A320&lt;&gt;"",A320,A319),"&gt;1000"),AL319)</f>
        <v/>
      </c>
    </row>
    <row r="321">
      <c r="A321" s="59">
        <f>IF(B321="","",COUNT($B$32:B321))</f>
        <v/>
      </c>
      <c r="B321" s="58">
        <f>IF(C321&lt;&gt;"G",SUM(B320,1),"")</f>
        <v/>
      </c>
      <c r="C321" s="24">
        <f>IF(O321="",IF(AH320&gt;=$E$22,"G",IF(RAND()&lt;$F$22,"W","L")),O321)</f>
        <v/>
      </c>
      <c r="D321" s="58">
        <f>IF(M321="",IF(G320&lt;5500,G320,5500),M321)</f>
        <v/>
      </c>
      <c r="E321" s="58">
        <f>_xlfn.IFS(C320="W",E320+1,C320="L",0,C320="G",E320)</f>
        <v/>
      </c>
      <c r="F321" s="59">
        <f>_xlfn.IFS(C321="W",_xlfn.IFS(E321=0,LOOKUP(D321,$D$2:$D$17,$F$2:$F$17),E321=1,LOOKUP(D321,$D$2:$D$17,$G$2:$G$17),E321=2,LOOKUP(D321,$D$2:$D$17,$H$2:$H$17),E321=3,LOOKUP(D321,$D$2:$D$17,$I$2:$I$17),E321&gt;=4,LOOKUP(D321,$D$2:$D$17,$J$2:$J$17)),C321="L",LOOKUP(D321,$D$2:$D$17,$E$2:$E$17),C321="G",IF(OR(B320&lt;3,B320=""),0,LOOKUP(D321,$D$2:$D$17,$K$2:$K$17)))</f>
        <v/>
      </c>
      <c r="G321" s="59">
        <f>_xlfn.IFS(F321+D321&lt;0,0,F321+D321&gt;5500,5500,TRUE,F321+D321)</f>
        <v/>
      </c>
      <c r="H321" s="40">
        <f>LOOKUP(G321,$D$2:$D$17,$A$2:$A$17)</f>
        <v/>
      </c>
      <c r="I321" s="58">
        <f>IF(C321="W",1+I320,I320)</f>
        <v/>
      </c>
      <c r="J321" s="58">
        <f>IF(C321="L",1+J320,J320)</f>
        <v/>
      </c>
      <c r="K321" s="25">
        <f>I321/(J321+I321)</f>
        <v/>
      </c>
      <c r="L321" s="44">
        <f>IF(F321&gt;0,F321+L320,L320)</f>
        <v/>
      </c>
      <c r="M321" s="23" t="n"/>
      <c r="N321" s="58">
        <f>IF(M321="","",M321-G320)</f>
        <v/>
      </c>
      <c r="O321" s="58" t="n"/>
      <c r="P321" s="27">
        <f>IF(AI321&gt;AI320,$G$22+(7*AI321),"")</f>
        <v/>
      </c>
      <c r="R321" s="58" t="n"/>
      <c r="S321" s="58" t="n"/>
      <c r="T321" s="58" t="n"/>
      <c r="U321" s="58" t="n"/>
      <c r="V321" s="58" t="n"/>
      <c r="W321" s="58" t="n"/>
      <c r="X321" s="57" t="n"/>
      <c r="Y321" s="49">
        <f>_xlfn.IFS(R321 = "","",V321&gt;0,T321/V321,TRUE,T321/1)</f>
        <v/>
      </c>
      <c r="Z321" s="49">
        <f>_xlfn.IFS(R321 = "","",V321&gt;0,(T321+U321)/V321,TRUE,(T321+U321)/1)</f>
        <v/>
      </c>
      <c r="AA321" s="58" t="n"/>
      <c r="AC321" s="35" t="n"/>
      <c r="AD321">
        <f>IF(G321&gt;=2100,0,IF(C321="G",1,0))</f>
        <v/>
      </c>
      <c r="AE321">
        <f>IF(G321&gt;=5500,0,IF(C321="G",1,0))</f>
        <v/>
      </c>
      <c r="AF321">
        <f>IF(G321&gt;=2100,1,0)</f>
        <v/>
      </c>
      <c r="AG321">
        <f>IF(G321&gt;=5500,1,0)</f>
        <v/>
      </c>
      <c r="AH321">
        <f>IF(C321="G",0,AH320+1)</f>
        <v/>
      </c>
      <c r="AI321">
        <f>IF(C321="G",AI320+1,AI320)</f>
        <v/>
      </c>
      <c r="AJ321">
        <f>IF(AJ320="&gt;1000",IF(AF321&gt;0,IF(A321&lt;&gt;"",A321,A320),"&gt;1000"),AJ320)</f>
        <v/>
      </c>
      <c r="AK321">
        <f>IF(AK320="&gt;1000",IF(AG321&gt;0,IF(A321&lt;&gt;"",A321,A320),"&gt;1000"),AK320)</f>
        <v/>
      </c>
      <c r="AL321">
        <f>IF(AL320="&gt;1000",IF(L321&gt;=3500,IF(A321&lt;&gt;"",A321,A320),"&gt;1000"),AL320)</f>
        <v/>
      </c>
    </row>
    <row r="322">
      <c r="A322" s="59">
        <f>IF(B322="","",COUNT($B$32:B322))</f>
        <v/>
      </c>
      <c r="B322" s="58">
        <f>IF(C322&lt;&gt;"G",SUM(B321,1),"")</f>
        <v/>
      </c>
      <c r="C322" s="24">
        <f>IF(O322="",IF(AH321&gt;=$E$22,"G",IF(RAND()&lt;$F$22,"W","L")),O322)</f>
        <v/>
      </c>
      <c r="D322" s="58">
        <f>IF(M322="",IF(G321&lt;5500,G321,5500),M322)</f>
        <v/>
      </c>
      <c r="E322" s="58">
        <f>_xlfn.IFS(C321="W",E321+1,C321="L",0,C321="G",E321)</f>
        <v/>
      </c>
      <c r="F322" s="59">
        <f>_xlfn.IFS(C322="W",_xlfn.IFS(E322=0,LOOKUP(D322,$D$2:$D$17,$F$2:$F$17),E322=1,LOOKUP(D322,$D$2:$D$17,$G$2:$G$17),E322=2,LOOKUP(D322,$D$2:$D$17,$H$2:$H$17),E322=3,LOOKUP(D322,$D$2:$D$17,$I$2:$I$17),E322&gt;=4,LOOKUP(D322,$D$2:$D$17,$J$2:$J$17)),C322="L",LOOKUP(D322,$D$2:$D$17,$E$2:$E$17),C322="G",IF(OR(B321&lt;3,B321=""),0,LOOKUP(D322,$D$2:$D$17,$K$2:$K$17)))</f>
        <v/>
      </c>
      <c r="G322" s="59">
        <f>_xlfn.IFS(F322+D322&lt;0,0,F322+D322&gt;5500,5500,TRUE,F322+D322)</f>
        <v/>
      </c>
      <c r="H322" s="40">
        <f>LOOKUP(G322,$D$2:$D$17,$A$2:$A$17)</f>
        <v/>
      </c>
      <c r="I322" s="58">
        <f>IF(C322="W",1+I321,I321)</f>
        <v/>
      </c>
      <c r="J322" s="58">
        <f>IF(C322="L",1+J321,J321)</f>
        <v/>
      </c>
      <c r="K322" s="25">
        <f>I322/(J322+I322)</f>
        <v/>
      </c>
      <c r="L322" s="44">
        <f>IF(F322&gt;0,F322+L321,L321)</f>
        <v/>
      </c>
      <c r="M322" s="23" t="n"/>
      <c r="N322" s="58">
        <f>IF(M322="","",M322-G321)</f>
        <v/>
      </c>
      <c r="O322" s="58" t="n"/>
      <c r="P322" s="27">
        <f>IF(AI322&gt;AI321,$G$22+(7*AI322),"")</f>
        <v/>
      </c>
      <c r="R322" s="58" t="n"/>
      <c r="S322" s="58" t="n"/>
      <c r="T322" s="58" t="n"/>
      <c r="U322" s="58" t="n"/>
      <c r="V322" s="58" t="n"/>
      <c r="W322" s="58" t="n"/>
      <c r="X322" s="57" t="n"/>
      <c r="Y322" s="49">
        <f>_xlfn.IFS(R322 = "","",V322&gt;0,T322/V322,TRUE,T322/1)</f>
        <v/>
      </c>
      <c r="Z322" s="49">
        <f>_xlfn.IFS(R322 = "","",V322&gt;0,(T322+U322)/V322,TRUE,(T322+U322)/1)</f>
        <v/>
      </c>
      <c r="AA322" s="58" t="n"/>
      <c r="AC322" s="35" t="n"/>
      <c r="AD322">
        <f>IF(G322&gt;=2100,0,IF(C322="G",1,0))</f>
        <v/>
      </c>
      <c r="AE322">
        <f>IF(G322&gt;=5500,0,IF(C322="G",1,0))</f>
        <v/>
      </c>
      <c r="AF322">
        <f>IF(G322&gt;=2100,1,0)</f>
        <v/>
      </c>
      <c r="AG322">
        <f>IF(G322&gt;=5500,1,0)</f>
        <v/>
      </c>
      <c r="AH322">
        <f>IF(C322="G",0,AH321+1)</f>
        <v/>
      </c>
      <c r="AI322">
        <f>IF(C322="G",AI321+1,AI321)</f>
        <v/>
      </c>
      <c r="AJ322">
        <f>IF(AJ321="&gt;1000",IF(AF322&gt;0,IF(A322&lt;&gt;"",A322,A321),"&gt;1000"),AJ321)</f>
        <v/>
      </c>
      <c r="AK322">
        <f>IF(AK321="&gt;1000",IF(AG322&gt;0,IF(A322&lt;&gt;"",A322,A321),"&gt;1000"),AK321)</f>
        <v/>
      </c>
      <c r="AL322">
        <f>IF(AL321="&gt;1000",IF(L322&gt;=3500,IF(A322&lt;&gt;"",A322,A321),"&gt;1000"),AL321)</f>
        <v/>
      </c>
    </row>
    <row r="323">
      <c r="A323" s="59">
        <f>IF(B323="","",COUNT($B$32:B323))</f>
        <v/>
      </c>
      <c r="B323" s="58">
        <f>IF(C323&lt;&gt;"G",SUM(B322,1),"")</f>
        <v/>
      </c>
      <c r="C323" s="24">
        <f>IF(O323="",IF(AH322&gt;=$E$22,"G",IF(RAND()&lt;$F$22,"W","L")),O323)</f>
        <v/>
      </c>
      <c r="D323" s="58">
        <f>IF(M323="",IF(G322&lt;5500,G322,5500),M323)</f>
        <v/>
      </c>
      <c r="E323" s="58">
        <f>_xlfn.IFS(C322="W",E322+1,C322="L",0,C322="G",E322)</f>
        <v/>
      </c>
      <c r="F323" s="59">
        <f>_xlfn.IFS(C323="W",_xlfn.IFS(E323=0,LOOKUP(D323,$D$2:$D$17,$F$2:$F$17),E323=1,LOOKUP(D323,$D$2:$D$17,$G$2:$G$17),E323=2,LOOKUP(D323,$D$2:$D$17,$H$2:$H$17),E323=3,LOOKUP(D323,$D$2:$D$17,$I$2:$I$17),E323&gt;=4,LOOKUP(D323,$D$2:$D$17,$J$2:$J$17)),C323="L",LOOKUP(D323,$D$2:$D$17,$E$2:$E$17),C323="G",IF(OR(B322&lt;3,B322=""),0,LOOKUP(D323,$D$2:$D$17,$K$2:$K$17)))</f>
        <v/>
      </c>
      <c r="G323" s="59">
        <f>_xlfn.IFS(F323+D323&lt;0,0,F323+D323&gt;5500,5500,TRUE,F323+D323)</f>
        <v/>
      </c>
      <c r="H323" s="40">
        <f>LOOKUP(G323,$D$2:$D$17,$A$2:$A$17)</f>
        <v/>
      </c>
      <c r="I323" s="58">
        <f>IF(C323="W",1+I322,I322)</f>
        <v/>
      </c>
      <c r="J323" s="58">
        <f>IF(C323="L",1+J322,J322)</f>
        <v/>
      </c>
      <c r="K323" s="25">
        <f>I323/(J323+I323)</f>
        <v/>
      </c>
      <c r="L323" s="44">
        <f>IF(F323&gt;0,F323+L322,L322)</f>
        <v/>
      </c>
      <c r="M323" s="23" t="n"/>
      <c r="N323" s="58">
        <f>IF(M323="","",M323-G322)</f>
        <v/>
      </c>
      <c r="O323" s="58" t="n"/>
      <c r="P323" s="27">
        <f>IF(AI323&gt;AI322,$G$22+(7*AI323),"")</f>
        <v/>
      </c>
      <c r="R323" s="58" t="n"/>
      <c r="S323" s="58" t="n"/>
      <c r="T323" s="58" t="n"/>
      <c r="U323" s="58" t="n"/>
      <c r="V323" s="58" t="n"/>
      <c r="W323" s="58" t="n"/>
      <c r="X323" s="57" t="n"/>
      <c r="Y323" s="49">
        <f>_xlfn.IFS(R323 = "","",V323&gt;0,T323/V323,TRUE,T323/1)</f>
        <v/>
      </c>
      <c r="Z323" s="49">
        <f>_xlfn.IFS(R323 = "","",V323&gt;0,(T323+U323)/V323,TRUE,(T323+U323)/1)</f>
        <v/>
      </c>
      <c r="AA323" s="58" t="n"/>
      <c r="AC323" s="35" t="n"/>
      <c r="AD323">
        <f>IF(G323&gt;=2100,0,IF(C323="G",1,0))</f>
        <v/>
      </c>
      <c r="AE323">
        <f>IF(G323&gt;=5500,0,IF(C323="G",1,0))</f>
        <v/>
      </c>
      <c r="AF323">
        <f>IF(G323&gt;=2100,1,0)</f>
        <v/>
      </c>
      <c r="AG323">
        <f>IF(G323&gt;=5500,1,0)</f>
        <v/>
      </c>
      <c r="AH323">
        <f>IF(C323="G",0,AH322+1)</f>
        <v/>
      </c>
      <c r="AI323">
        <f>IF(C323="G",AI322+1,AI322)</f>
        <v/>
      </c>
      <c r="AJ323">
        <f>IF(AJ322="&gt;1000",IF(AF323&gt;0,IF(A323&lt;&gt;"",A323,A322),"&gt;1000"),AJ322)</f>
        <v/>
      </c>
      <c r="AK323">
        <f>IF(AK322="&gt;1000",IF(AG323&gt;0,IF(A323&lt;&gt;"",A323,A322),"&gt;1000"),AK322)</f>
        <v/>
      </c>
      <c r="AL323">
        <f>IF(AL322="&gt;1000",IF(L323&gt;=3500,IF(A323&lt;&gt;"",A323,A322),"&gt;1000"),AL322)</f>
        <v/>
      </c>
    </row>
    <row r="324">
      <c r="A324" s="59">
        <f>IF(B324="","",COUNT($B$32:B324))</f>
        <v/>
      </c>
      <c r="B324" s="58">
        <f>IF(C324&lt;&gt;"G",SUM(B323,1),"")</f>
        <v/>
      </c>
      <c r="C324" s="24">
        <f>IF(O324="",IF(AH323&gt;=$E$22,"G",IF(RAND()&lt;$F$22,"W","L")),O324)</f>
        <v/>
      </c>
      <c r="D324" s="58">
        <f>IF(M324="",IF(G323&lt;5500,G323,5500),M324)</f>
        <v/>
      </c>
      <c r="E324" s="58">
        <f>_xlfn.IFS(C323="W",E323+1,C323="L",0,C323="G",E323)</f>
        <v/>
      </c>
      <c r="F324" s="59">
        <f>_xlfn.IFS(C324="W",_xlfn.IFS(E324=0,LOOKUP(D324,$D$2:$D$17,$F$2:$F$17),E324=1,LOOKUP(D324,$D$2:$D$17,$G$2:$G$17),E324=2,LOOKUP(D324,$D$2:$D$17,$H$2:$H$17),E324=3,LOOKUP(D324,$D$2:$D$17,$I$2:$I$17),E324&gt;=4,LOOKUP(D324,$D$2:$D$17,$J$2:$J$17)),C324="L",LOOKUP(D324,$D$2:$D$17,$E$2:$E$17),C324="G",IF(OR(B323&lt;3,B323=""),0,LOOKUP(D324,$D$2:$D$17,$K$2:$K$17)))</f>
        <v/>
      </c>
      <c r="G324" s="59">
        <f>_xlfn.IFS(F324+D324&lt;0,0,F324+D324&gt;5500,5500,TRUE,F324+D324)</f>
        <v/>
      </c>
      <c r="H324" s="40">
        <f>LOOKUP(G324,$D$2:$D$17,$A$2:$A$17)</f>
        <v/>
      </c>
      <c r="I324" s="58">
        <f>IF(C324="W",1+I323,I323)</f>
        <v/>
      </c>
      <c r="J324" s="58">
        <f>IF(C324="L",1+J323,J323)</f>
        <v/>
      </c>
      <c r="K324" s="25">
        <f>I324/(J324+I324)</f>
        <v/>
      </c>
      <c r="L324" s="44">
        <f>IF(F324&gt;0,F324+L323,L323)</f>
        <v/>
      </c>
      <c r="M324" s="23" t="n"/>
      <c r="N324" s="58">
        <f>IF(M324="","",M324-G323)</f>
        <v/>
      </c>
      <c r="O324" s="58" t="n"/>
      <c r="P324" s="27">
        <f>IF(AI324&gt;AI323,$G$22+(7*AI324),"")</f>
        <v/>
      </c>
      <c r="R324" s="58" t="n"/>
      <c r="S324" s="58" t="n"/>
      <c r="T324" s="58" t="n"/>
      <c r="U324" s="58" t="n"/>
      <c r="V324" s="58" t="n"/>
      <c r="W324" s="58" t="n"/>
      <c r="X324" s="57" t="n"/>
      <c r="Y324" s="49">
        <f>_xlfn.IFS(R324 = "","",V324&gt;0,T324/V324,TRUE,T324/1)</f>
        <v/>
      </c>
      <c r="Z324" s="49">
        <f>_xlfn.IFS(R324 = "","",V324&gt;0,(T324+U324)/V324,TRUE,(T324+U324)/1)</f>
        <v/>
      </c>
      <c r="AA324" s="58" t="n"/>
      <c r="AC324" s="35" t="n"/>
      <c r="AD324">
        <f>IF(G324&gt;=2100,0,IF(C324="G",1,0))</f>
        <v/>
      </c>
      <c r="AE324">
        <f>IF(G324&gt;=5500,0,IF(C324="G",1,0))</f>
        <v/>
      </c>
      <c r="AF324">
        <f>IF(G324&gt;=2100,1,0)</f>
        <v/>
      </c>
      <c r="AG324">
        <f>IF(G324&gt;=5500,1,0)</f>
        <v/>
      </c>
      <c r="AH324">
        <f>IF(C324="G",0,AH323+1)</f>
        <v/>
      </c>
      <c r="AI324">
        <f>IF(C324="G",AI323+1,AI323)</f>
        <v/>
      </c>
      <c r="AJ324">
        <f>IF(AJ323="&gt;1000",IF(AF324&gt;0,IF(A324&lt;&gt;"",A324,A323),"&gt;1000"),AJ323)</f>
        <v/>
      </c>
      <c r="AK324">
        <f>IF(AK323="&gt;1000",IF(AG324&gt;0,IF(A324&lt;&gt;"",A324,A323),"&gt;1000"),AK323)</f>
        <v/>
      </c>
      <c r="AL324">
        <f>IF(AL323="&gt;1000",IF(L324&gt;=3500,IF(A324&lt;&gt;"",A324,A323),"&gt;1000"),AL323)</f>
        <v/>
      </c>
    </row>
    <row r="325">
      <c r="A325" s="59">
        <f>IF(B325="","",COUNT($B$32:B325))</f>
        <v/>
      </c>
      <c r="B325" s="58">
        <f>IF(C325&lt;&gt;"G",SUM(B324,1),"")</f>
        <v/>
      </c>
      <c r="C325" s="24">
        <f>IF(O325="",IF(AH324&gt;=$E$22,"G",IF(RAND()&lt;$F$22,"W","L")),O325)</f>
        <v/>
      </c>
      <c r="D325" s="58">
        <f>IF(M325="",IF(G324&lt;5500,G324,5500),M325)</f>
        <v/>
      </c>
      <c r="E325" s="58">
        <f>_xlfn.IFS(C324="W",E324+1,C324="L",0,C324="G",E324)</f>
        <v/>
      </c>
      <c r="F325" s="59">
        <f>_xlfn.IFS(C325="W",_xlfn.IFS(E325=0,LOOKUP(D325,$D$2:$D$17,$F$2:$F$17),E325=1,LOOKUP(D325,$D$2:$D$17,$G$2:$G$17),E325=2,LOOKUP(D325,$D$2:$D$17,$H$2:$H$17),E325=3,LOOKUP(D325,$D$2:$D$17,$I$2:$I$17),E325&gt;=4,LOOKUP(D325,$D$2:$D$17,$J$2:$J$17)),C325="L",LOOKUP(D325,$D$2:$D$17,$E$2:$E$17),C325="G",IF(OR(B324&lt;3,B324=""),0,LOOKUP(D325,$D$2:$D$17,$K$2:$K$17)))</f>
        <v/>
      </c>
      <c r="G325" s="59">
        <f>_xlfn.IFS(F325+D325&lt;0,0,F325+D325&gt;5500,5500,TRUE,F325+D325)</f>
        <v/>
      </c>
      <c r="H325" s="40">
        <f>LOOKUP(G325,$D$2:$D$17,$A$2:$A$17)</f>
        <v/>
      </c>
      <c r="I325" s="58">
        <f>IF(C325="W",1+I324,I324)</f>
        <v/>
      </c>
      <c r="J325" s="58">
        <f>IF(C325="L",1+J324,J324)</f>
        <v/>
      </c>
      <c r="K325" s="25">
        <f>I325/(J325+I325)</f>
        <v/>
      </c>
      <c r="L325" s="44">
        <f>IF(F325&gt;0,F325+L324,L324)</f>
        <v/>
      </c>
      <c r="M325" s="23" t="n"/>
      <c r="N325" s="58">
        <f>IF(M325="","",M325-G324)</f>
        <v/>
      </c>
      <c r="O325" s="58" t="n"/>
      <c r="P325" s="27">
        <f>IF(AI325&gt;AI324,$G$22+(7*AI325),"")</f>
        <v/>
      </c>
      <c r="R325" s="58" t="n"/>
      <c r="S325" s="58" t="n"/>
      <c r="T325" s="58" t="n"/>
      <c r="U325" s="58" t="n"/>
      <c r="V325" s="58" t="n"/>
      <c r="W325" s="58" t="n"/>
      <c r="X325" s="57" t="n"/>
      <c r="Y325" s="49">
        <f>_xlfn.IFS(R325 = "","",V325&gt;0,T325/V325,TRUE,T325/1)</f>
        <v/>
      </c>
      <c r="Z325" s="49">
        <f>_xlfn.IFS(R325 = "","",V325&gt;0,(T325+U325)/V325,TRUE,(T325+U325)/1)</f>
        <v/>
      </c>
      <c r="AA325" s="58" t="n"/>
      <c r="AC325" s="35" t="n"/>
      <c r="AD325">
        <f>IF(G325&gt;=2100,0,IF(C325="G",1,0))</f>
        <v/>
      </c>
      <c r="AE325">
        <f>IF(G325&gt;=5500,0,IF(C325="G",1,0))</f>
        <v/>
      </c>
      <c r="AF325">
        <f>IF(G325&gt;=2100,1,0)</f>
        <v/>
      </c>
      <c r="AG325">
        <f>IF(G325&gt;=5500,1,0)</f>
        <v/>
      </c>
      <c r="AH325">
        <f>IF(C325="G",0,AH324+1)</f>
        <v/>
      </c>
      <c r="AI325">
        <f>IF(C325="G",AI324+1,AI324)</f>
        <v/>
      </c>
      <c r="AJ325">
        <f>IF(AJ324="&gt;1000",IF(AF325&gt;0,IF(A325&lt;&gt;"",A325,A324),"&gt;1000"),AJ324)</f>
        <v/>
      </c>
      <c r="AK325">
        <f>IF(AK324="&gt;1000",IF(AG325&gt;0,IF(A325&lt;&gt;"",A325,A324),"&gt;1000"),AK324)</f>
        <v/>
      </c>
      <c r="AL325">
        <f>IF(AL324="&gt;1000",IF(L325&gt;=3500,IF(A325&lt;&gt;"",A325,A324),"&gt;1000"),AL324)</f>
        <v/>
      </c>
    </row>
    <row r="326">
      <c r="A326" s="59">
        <f>IF(B326="","",COUNT($B$32:B326))</f>
        <v/>
      </c>
      <c r="B326" s="58">
        <f>IF(C326&lt;&gt;"G",SUM(B325,1),"")</f>
        <v/>
      </c>
      <c r="C326" s="24">
        <f>IF(O326="",IF(AH325&gt;=$E$22,"G",IF(RAND()&lt;$F$22,"W","L")),O326)</f>
        <v/>
      </c>
      <c r="D326" s="58">
        <f>IF(M326="",IF(G325&lt;5500,G325,5500),M326)</f>
        <v/>
      </c>
      <c r="E326" s="58">
        <f>_xlfn.IFS(C325="W",E325+1,C325="L",0,C325="G",E325)</f>
        <v/>
      </c>
      <c r="F326" s="59">
        <f>_xlfn.IFS(C326="W",_xlfn.IFS(E326=0,LOOKUP(D326,$D$2:$D$17,$F$2:$F$17),E326=1,LOOKUP(D326,$D$2:$D$17,$G$2:$G$17),E326=2,LOOKUP(D326,$D$2:$D$17,$H$2:$H$17),E326=3,LOOKUP(D326,$D$2:$D$17,$I$2:$I$17),E326&gt;=4,LOOKUP(D326,$D$2:$D$17,$J$2:$J$17)),C326="L",LOOKUP(D326,$D$2:$D$17,$E$2:$E$17),C326="G",IF(OR(B325&lt;3,B325=""),0,LOOKUP(D326,$D$2:$D$17,$K$2:$K$17)))</f>
        <v/>
      </c>
      <c r="G326" s="59">
        <f>_xlfn.IFS(F326+D326&lt;0,0,F326+D326&gt;5500,5500,TRUE,F326+D326)</f>
        <v/>
      </c>
      <c r="H326" s="40">
        <f>LOOKUP(G326,$D$2:$D$17,$A$2:$A$17)</f>
        <v/>
      </c>
      <c r="I326" s="58">
        <f>IF(C326="W",1+I325,I325)</f>
        <v/>
      </c>
      <c r="J326" s="58">
        <f>IF(C326="L",1+J325,J325)</f>
        <v/>
      </c>
      <c r="K326" s="25">
        <f>I326/(J326+I326)</f>
        <v/>
      </c>
      <c r="L326" s="44">
        <f>IF(F326&gt;0,F326+L325,L325)</f>
        <v/>
      </c>
      <c r="M326" s="23" t="n"/>
      <c r="N326" s="58">
        <f>IF(M326="","",M326-G325)</f>
        <v/>
      </c>
      <c r="O326" s="58" t="n"/>
      <c r="P326" s="27">
        <f>IF(AI326&gt;AI325,$G$22+(7*AI326),"")</f>
        <v/>
      </c>
      <c r="R326" s="58" t="n"/>
      <c r="S326" s="58" t="n"/>
      <c r="T326" s="58" t="n"/>
      <c r="U326" s="58" t="n"/>
      <c r="V326" s="58" t="n"/>
      <c r="W326" s="58" t="n"/>
      <c r="X326" s="57" t="n"/>
      <c r="Y326" s="49">
        <f>_xlfn.IFS(R326 = "","",V326&gt;0,T326/V326,TRUE,T326/1)</f>
        <v/>
      </c>
      <c r="Z326" s="49">
        <f>_xlfn.IFS(R326 = "","",V326&gt;0,(T326+U326)/V326,TRUE,(T326+U326)/1)</f>
        <v/>
      </c>
      <c r="AA326" s="58" t="n"/>
      <c r="AC326" s="35" t="n"/>
      <c r="AD326">
        <f>IF(G326&gt;=2100,0,IF(C326="G",1,0))</f>
        <v/>
      </c>
      <c r="AE326">
        <f>IF(G326&gt;=5500,0,IF(C326="G",1,0))</f>
        <v/>
      </c>
      <c r="AF326">
        <f>IF(G326&gt;=2100,1,0)</f>
        <v/>
      </c>
      <c r="AG326">
        <f>IF(G326&gt;=5500,1,0)</f>
        <v/>
      </c>
      <c r="AH326">
        <f>IF(C326="G",0,AH325+1)</f>
        <v/>
      </c>
      <c r="AI326">
        <f>IF(C326="G",AI325+1,AI325)</f>
        <v/>
      </c>
      <c r="AJ326">
        <f>IF(AJ325="&gt;1000",IF(AF326&gt;0,IF(A326&lt;&gt;"",A326,A325),"&gt;1000"),AJ325)</f>
        <v/>
      </c>
      <c r="AK326">
        <f>IF(AK325="&gt;1000",IF(AG326&gt;0,IF(A326&lt;&gt;"",A326,A325),"&gt;1000"),AK325)</f>
        <v/>
      </c>
      <c r="AL326">
        <f>IF(AL325="&gt;1000",IF(L326&gt;=3500,IF(A326&lt;&gt;"",A326,A325),"&gt;1000"),AL325)</f>
        <v/>
      </c>
    </row>
    <row r="327">
      <c r="A327" s="59">
        <f>IF(B327="","",COUNT($B$32:B327))</f>
        <v/>
      </c>
      <c r="B327" s="58">
        <f>IF(C327&lt;&gt;"G",SUM(B326,1),"")</f>
        <v/>
      </c>
      <c r="C327" s="24">
        <f>IF(O327="",IF(AH326&gt;=$E$22,"G",IF(RAND()&lt;$F$22,"W","L")),O327)</f>
        <v/>
      </c>
      <c r="D327" s="58">
        <f>IF(M327="",IF(G326&lt;5500,G326,5500),M327)</f>
        <v/>
      </c>
      <c r="E327" s="58">
        <f>_xlfn.IFS(C326="W",E326+1,C326="L",0,C326="G",E326)</f>
        <v/>
      </c>
      <c r="F327" s="59">
        <f>_xlfn.IFS(C327="W",_xlfn.IFS(E327=0,LOOKUP(D327,$D$2:$D$17,$F$2:$F$17),E327=1,LOOKUP(D327,$D$2:$D$17,$G$2:$G$17),E327=2,LOOKUP(D327,$D$2:$D$17,$H$2:$H$17),E327=3,LOOKUP(D327,$D$2:$D$17,$I$2:$I$17),E327&gt;=4,LOOKUP(D327,$D$2:$D$17,$J$2:$J$17)),C327="L",LOOKUP(D327,$D$2:$D$17,$E$2:$E$17),C327="G",IF(OR(B326&lt;3,B326=""),0,LOOKUP(D327,$D$2:$D$17,$K$2:$K$17)))</f>
        <v/>
      </c>
      <c r="G327" s="59">
        <f>_xlfn.IFS(F327+D327&lt;0,0,F327+D327&gt;5500,5500,TRUE,F327+D327)</f>
        <v/>
      </c>
      <c r="H327" s="40">
        <f>LOOKUP(G327,$D$2:$D$17,$A$2:$A$17)</f>
        <v/>
      </c>
      <c r="I327" s="58">
        <f>IF(C327="W",1+I326,I326)</f>
        <v/>
      </c>
      <c r="J327" s="58">
        <f>IF(C327="L",1+J326,J326)</f>
        <v/>
      </c>
      <c r="K327" s="25">
        <f>I327/(J327+I327)</f>
        <v/>
      </c>
      <c r="L327" s="44">
        <f>IF(F327&gt;0,F327+L326,L326)</f>
        <v/>
      </c>
      <c r="M327" s="23" t="n"/>
      <c r="N327" s="58">
        <f>IF(M327="","",M327-G326)</f>
        <v/>
      </c>
      <c r="O327" s="58" t="n"/>
      <c r="P327" s="27">
        <f>IF(AI327&gt;AI326,$G$22+(7*AI327),"")</f>
        <v/>
      </c>
      <c r="R327" s="58" t="n"/>
      <c r="S327" s="58" t="n"/>
      <c r="T327" s="58" t="n"/>
      <c r="U327" s="58" t="n"/>
      <c r="V327" s="58" t="n"/>
      <c r="W327" s="58" t="n"/>
      <c r="X327" s="57" t="n"/>
      <c r="Y327" s="49">
        <f>_xlfn.IFS(R327 = "","",V327&gt;0,T327/V327,TRUE,T327/1)</f>
        <v/>
      </c>
      <c r="Z327" s="49">
        <f>_xlfn.IFS(R327 = "","",V327&gt;0,(T327+U327)/V327,TRUE,(T327+U327)/1)</f>
        <v/>
      </c>
      <c r="AA327" s="58" t="n"/>
      <c r="AC327" s="35" t="n"/>
      <c r="AD327">
        <f>IF(G327&gt;=2100,0,IF(C327="G",1,0))</f>
        <v/>
      </c>
      <c r="AE327">
        <f>IF(G327&gt;=5500,0,IF(C327="G",1,0))</f>
        <v/>
      </c>
      <c r="AF327">
        <f>IF(G327&gt;=2100,1,0)</f>
        <v/>
      </c>
      <c r="AG327">
        <f>IF(G327&gt;=5500,1,0)</f>
        <v/>
      </c>
      <c r="AH327">
        <f>IF(C327="G",0,AH326+1)</f>
        <v/>
      </c>
      <c r="AI327">
        <f>IF(C327="G",AI326+1,AI326)</f>
        <v/>
      </c>
      <c r="AJ327">
        <f>IF(AJ326="&gt;1000",IF(AF327&gt;0,IF(A327&lt;&gt;"",A327,A326),"&gt;1000"),AJ326)</f>
        <v/>
      </c>
      <c r="AK327">
        <f>IF(AK326="&gt;1000",IF(AG327&gt;0,IF(A327&lt;&gt;"",A327,A326),"&gt;1000"),AK326)</f>
        <v/>
      </c>
      <c r="AL327">
        <f>IF(AL326="&gt;1000",IF(L327&gt;=3500,IF(A327&lt;&gt;"",A327,A326),"&gt;1000"),AL326)</f>
        <v/>
      </c>
    </row>
    <row r="328">
      <c r="A328" s="59">
        <f>IF(B328="","",COUNT($B$32:B328))</f>
        <v/>
      </c>
      <c r="B328" s="58">
        <f>IF(C328&lt;&gt;"G",SUM(B327,1),"")</f>
        <v/>
      </c>
      <c r="C328" s="24">
        <f>IF(O328="",IF(AH327&gt;=$E$22,"G",IF(RAND()&lt;$F$22,"W","L")),O328)</f>
        <v/>
      </c>
      <c r="D328" s="58">
        <f>IF(M328="",IF(G327&lt;5500,G327,5500),M328)</f>
        <v/>
      </c>
      <c r="E328" s="58">
        <f>_xlfn.IFS(C327="W",E327+1,C327="L",0,C327="G",E327)</f>
        <v/>
      </c>
      <c r="F328" s="59">
        <f>_xlfn.IFS(C328="W",_xlfn.IFS(E328=0,LOOKUP(D328,$D$2:$D$17,$F$2:$F$17),E328=1,LOOKUP(D328,$D$2:$D$17,$G$2:$G$17),E328=2,LOOKUP(D328,$D$2:$D$17,$H$2:$H$17),E328=3,LOOKUP(D328,$D$2:$D$17,$I$2:$I$17),E328&gt;=4,LOOKUP(D328,$D$2:$D$17,$J$2:$J$17)),C328="L",LOOKUP(D328,$D$2:$D$17,$E$2:$E$17),C328="G",IF(OR(B327&lt;3,B327=""),0,LOOKUP(D328,$D$2:$D$17,$K$2:$K$17)))</f>
        <v/>
      </c>
      <c r="G328" s="59">
        <f>_xlfn.IFS(F328+D328&lt;0,0,F328+D328&gt;5500,5500,TRUE,F328+D328)</f>
        <v/>
      </c>
      <c r="H328" s="40">
        <f>LOOKUP(G328,$D$2:$D$17,$A$2:$A$17)</f>
        <v/>
      </c>
      <c r="I328" s="58">
        <f>IF(C328="W",1+I327,I327)</f>
        <v/>
      </c>
      <c r="J328" s="58">
        <f>IF(C328="L",1+J327,J327)</f>
        <v/>
      </c>
      <c r="K328" s="25">
        <f>I328/(J328+I328)</f>
        <v/>
      </c>
      <c r="L328" s="44">
        <f>IF(F328&gt;0,F328+L327,L327)</f>
        <v/>
      </c>
      <c r="M328" s="23" t="n"/>
      <c r="N328" s="58">
        <f>IF(M328="","",M328-G327)</f>
        <v/>
      </c>
      <c r="O328" s="58" t="n"/>
      <c r="P328" s="27">
        <f>IF(AI328&gt;AI327,$G$22+(7*AI328),"")</f>
        <v/>
      </c>
      <c r="R328" s="58" t="n"/>
      <c r="S328" s="58" t="n"/>
      <c r="T328" s="58" t="n"/>
      <c r="U328" s="58" t="n"/>
      <c r="V328" s="58" t="n"/>
      <c r="W328" s="58" t="n"/>
      <c r="X328" s="57" t="n"/>
      <c r="Y328" s="49">
        <f>_xlfn.IFS(R328 = "","",V328&gt;0,T328/V328,TRUE,T328/1)</f>
        <v/>
      </c>
      <c r="Z328" s="49">
        <f>_xlfn.IFS(R328 = "","",V328&gt;0,(T328+U328)/V328,TRUE,(T328+U328)/1)</f>
        <v/>
      </c>
      <c r="AA328" s="58" t="n"/>
      <c r="AC328" s="35" t="n"/>
      <c r="AD328">
        <f>IF(G328&gt;=2100,0,IF(C328="G",1,0))</f>
        <v/>
      </c>
      <c r="AE328">
        <f>IF(G328&gt;=5500,0,IF(C328="G",1,0))</f>
        <v/>
      </c>
      <c r="AF328">
        <f>IF(G328&gt;=2100,1,0)</f>
        <v/>
      </c>
      <c r="AG328">
        <f>IF(G328&gt;=5500,1,0)</f>
        <v/>
      </c>
      <c r="AH328">
        <f>IF(C328="G",0,AH327+1)</f>
        <v/>
      </c>
      <c r="AI328">
        <f>IF(C328="G",AI327+1,AI327)</f>
        <v/>
      </c>
      <c r="AJ328">
        <f>IF(AJ327="&gt;1000",IF(AF328&gt;0,IF(A328&lt;&gt;"",A328,A327),"&gt;1000"),AJ327)</f>
        <v/>
      </c>
      <c r="AK328">
        <f>IF(AK327="&gt;1000",IF(AG328&gt;0,IF(A328&lt;&gt;"",A328,A327),"&gt;1000"),AK327)</f>
        <v/>
      </c>
      <c r="AL328">
        <f>IF(AL327="&gt;1000",IF(L328&gt;=3500,IF(A328&lt;&gt;"",A328,A327),"&gt;1000"),AL327)</f>
        <v/>
      </c>
    </row>
    <row r="329">
      <c r="A329" s="59">
        <f>IF(B329="","",COUNT($B$32:B329))</f>
        <v/>
      </c>
      <c r="B329" s="58">
        <f>IF(C329&lt;&gt;"G",SUM(B328,1),"")</f>
        <v/>
      </c>
      <c r="C329" s="24">
        <f>IF(O329="",IF(AH328&gt;=$E$22,"G",IF(RAND()&lt;$F$22,"W","L")),O329)</f>
        <v/>
      </c>
      <c r="D329" s="58">
        <f>IF(M329="",IF(G328&lt;5500,G328,5500),M329)</f>
        <v/>
      </c>
      <c r="E329" s="58">
        <f>_xlfn.IFS(C328="W",E328+1,C328="L",0,C328="G",E328)</f>
        <v/>
      </c>
      <c r="F329" s="59">
        <f>_xlfn.IFS(C329="W",_xlfn.IFS(E329=0,LOOKUP(D329,$D$2:$D$17,$F$2:$F$17),E329=1,LOOKUP(D329,$D$2:$D$17,$G$2:$G$17),E329=2,LOOKUP(D329,$D$2:$D$17,$H$2:$H$17),E329=3,LOOKUP(D329,$D$2:$D$17,$I$2:$I$17),E329&gt;=4,LOOKUP(D329,$D$2:$D$17,$J$2:$J$17)),C329="L",LOOKUP(D329,$D$2:$D$17,$E$2:$E$17),C329="G",IF(OR(B328&lt;3,B328=""),0,LOOKUP(D329,$D$2:$D$17,$K$2:$K$17)))</f>
        <v/>
      </c>
      <c r="G329" s="59">
        <f>_xlfn.IFS(F329+D329&lt;0,0,F329+D329&gt;5500,5500,TRUE,F329+D329)</f>
        <v/>
      </c>
      <c r="H329" s="40">
        <f>LOOKUP(G329,$D$2:$D$17,$A$2:$A$17)</f>
        <v/>
      </c>
      <c r="I329" s="58">
        <f>IF(C329="W",1+I328,I328)</f>
        <v/>
      </c>
      <c r="J329" s="58">
        <f>IF(C329="L",1+J328,J328)</f>
        <v/>
      </c>
      <c r="K329" s="25">
        <f>I329/(J329+I329)</f>
        <v/>
      </c>
      <c r="L329" s="44">
        <f>IF(F329&gt;0,F329+L328,L328)</f>
        <v/>
      </c>
      <c r="M329" s="23" t="n"/>
      <c r="N329" s="58">
        <f>IF(M329="","",M329-G328)</f>
        <v/>
      </c>
      <c r="O329" s="58" t="n"/>
      <c r="P329" s="27">
        <f>IF(AI329&gt;AI328,$G$22+(7*AI329),"")</f>
        <v/>
      </c>
      <c r="R329" s="58" t="n"/>
      <c r="S329" s="58" t="n"/>
      <c r="T329" s="58" t="n"/>
      <c r="U329" s="58" t="n"/>
      <c r="V329" s="58" t="n"/>
      <c r="W329" s="58" t="n"/>
      <c r="X329" s="57" t="n"/>
      <c r="Y329" s="49">
        <f>_xlfn.IFS(R329 = "","",V329&gt;0,T329/V329,TRUE,T329/1)</f>
        <v/>
      </c>
      <c r="Z329" s="49">
        <f>_xlfn.IFS(R329 = "","",V329&gt;0,(T329+U329)/V329,TRUE,(T329+U329)/1)</f>
        <v/>
      </c>
      <c r="AA329" s="58" t="n"/>
      <c r="AC329" s="35" t="n"/>
      <c r="AD329">
        <f>IF(G329&gt;=2100,0,IF(C329="G",1,0))</f>
        <v/>
      </c>
      <c r="AE329">
        <f>IF(G329&gt;=5500,0,IF(C329="G",1,0))</f>
        <v/>
      </c>
      <c r="AF329">
        <f>IF(G329&gt;=2100,1,0)</f>
        <v/>
      </c>
      <c r="AG329">
        <f>IF(G329&gt;=5500,1,0)</f>
        <v/>
      </c>
      <c r="AH329">
        <f>IF(C329="G",0,AH328+1)</f>
        <v/>
      </c>
      <c r="AI329">
        <f>IF(C329="G",AI328+1,AI328)</f>
        <v/>
      </c>
      <c r="AJ329">
        <f>IF(AJ328="&gt;1000",IF(AF329&gt;0,IF(A329&lt;&gt;"",A329,A328),"&gt;1000"),AJ328)</f>
        <v/>
      </c>
      <c r="AK329">
        <f>IF(AK328="&gt;1000",IF(AG329&gt;0,IF(A329&lt;&gt;"",A329,A328),"&gt;1000"),AK328)</f>
        <v/>
      </c>
      <c r="AL329">
        <f>IF(AL328="&gt;1000",IF(L329&gt;=3500,IF(A329&lt;&gt;"",A329,A328),"&gt;1000"),AL328)</f>
        <v/>
      </c>
    </row>
    <row r="330">
      <c r="A330" s="59">
        <f>IF(B330="","",COUNT($B$32:B330))</f>
        <v/>
      </c>
      <c r="B330" s="58">
        <f>IF(C330&lt;&gt;"G",SUM(B329,1),"")</f>
        <v/>
      </c>
      <c r="C330" s="24">
        <f>IF(O330="",IF(AH329&gt;=$E$22,"G",IF(RAND()&lt;$F$22,"W","L")),O330)</f>
        <v/>
      </c>
      <c r="D330" s="58">
        <f>IF(M330="",IF(G329&lt;5500,G329,5500),M330)</f>
        <v/>
      </c>
      <c r="E330" s="58">
        <f>_xlfn.IFS(C329="W",E329+1,C329="L",0,C329="G",E329)</f>
        <v/>
      </c>
      <c r="F330" s="59">
        <f>_xlfn.IFS(C330="W",_xlfn.IFS(E330=0,LOOKUP(D330,$D$2:$D$17,$F$2:$F$17),E330=1,LOOKUP(D330,$D$2:$D$17,$G$2:$G$17),E330=2,LOOKUP(D330,$D$2:$D$17,$H$2:$H$17),E330=3,LOOKUP(D330,$D$2:$D$17,$I$2:$I$17),E330&gt;=4,LOOKUP(D330,$D$2:$D$17,$J$2:$J$17)),C330="L",LOOKUP(D330,$D$2:$D$17,$E$2:$E$17),C330="G",IF(OR(B329&lt;3,B329=""),0,LOOKUP(D330,$D$2:$D$17,$K$2:$K$17)))</f>
        <v/>
      </c>
      <c r="G330" s="59">
        <f>_xlfn.IFS(F330+D330&lt;0,0,F330+D330&gt;5500,5500,TRUE,F330+D330)</f>
        <v/>
      </c>
      <c r="H330" s="40">
        <f>LOOKUP(G330,$D$2:$D$17,$A$2:$A$17)</f>
        <v/>
      </c>
      <c r="I330" s="58">
        <f>IF(C330="W",1+I329,I329)</f>
        <v/>
      </c>
      <c r="J330" s="58">
        <f>IF(C330="L",1+J329,J329)</f>
        <v/>
      </c>
      <c r="K330" s="25">
        <f>I330/(J330+I330)</f>
        <v/>
      </c>
      <c r="L330" s="44">
        <f>IF(F330&gt;0,F330+L329,L329)</f>
        <v/>
      </c>
      <c r="M330" s="23" t="n"/>
      <c r="N330" s="58">
        <f>IF(M330="","",M330-G329)</f>
        <v/>
      </c>
      <c r="O330" s="58" t="n"/>
      <c r="P330" s="27">
        <f>IF(AI330&gt;AI329,$G$22+(7*AI330),"")</f>
        <v/>
      </c>
      <c r="R330" s="58" t="n"/>
      <c r="S330" s="58" t="n"/>
      <c r="T330" s="58" t="n"/>
      <c r="U330" s="58" t="n"/>
      <c r="V330" s="58" t="n"/>
      <c r="W330" s="58" t="n"/>
      <c r="X330" s="57" t="n"/>
      <c r="Y330" s="49">
        <f>_xlfn.IFS(R330 = "","",V330&gt;0,T330/V330,TRUE,T330/1)</f>
        <v/>
      </c>
      <c r="Z330" s="49">
        <f>_xlfn.IFS(R330 = "","",V330&gt;0,(T330+U330)/V330,TRUE,(T330+U330)/1)</f>
        <v/>
      </c>
      <c r="AA330" s="58" t="n"/>
      <c r="AC330" s="35" t="n"/>
      <c r="AD330">
        <f>IF(G330&gt;=2100,0,IF(C330="G",1,0))</f>
        <v/>
      </c>
      <c r="AE330">
        <f>IF(G330&gt;=5500,0,IF(C330="G",1,0))</f>
        <v/>
      </c>
      <c r="AF330">
        <f>IF(G330&gt;=2100,1,0)</f>
        <v/>
      </c>
      <c r="AG330">
        <f>IF(G330&gt;=5500,1,0)</f>
        <v/>
      </c>
      <c r="AH330">
        <f>IF(C330="G",0,AH329+1)</f>
        <v/>
      </c>
      <c r="AI330">
        <f>IF(C330="G",AI329+1,AI329)</f>
        <v/>
      </c>
      <c r="AJ330">
        <f>IF(AJ329="&gt;1000",IF(AF330&gt;0,IF(A330&lt;&gt;"",A330,A329),"&gt;1000"),AJ329)</f>
        <v/>
      </c>
      <c r="AK330">
        <f>IF(AK329="&gt;1000",IF(AG330&gt;0,IF(A330&lt;&gt;"",A330,A329),"&gt;1000"),AK329)</f>
        <v/>
      </c>
      <c r="AL330">
        <f>IF(AL329="&gt;1000",IF(L330&gt;=3500,IF(A330&lt;&gt;"",A330,A329),"&gt;1000"),AL329)</f>
        <v/>
      </c>
    </row>
    <row r="331">
      <c r="A331" s="59">
        <f>IF(B331="","",COUNT($B$32:B331))</f>
        <v/>
      </c>
      <c r="B331" s="58">
        <f>IF(C331&lt;&gt;"G",SUM(B330,1),"")</f>
        <v/>
      </c>
      <c r="C331" s="24">
        <f>IF(O331="",IF(AH330&gt;=$E$22,"G",IF(RAND()&lt;$F$22,"W","L")),O331)</f>
        <v/>
      </c>
      <c r="D331" s="58">
        <f>IF(M331="",IF(G330&lt;5500,G330,5500),M331)</f>
        <v/>
      </c>
      <c r="E331" s="58">
        <f>_xlfn.IFS(C330="W",E330+1,C330="L",0,C330="G",E330)</f>
        <v/>
      </c>
      <c r="F331" s="59">
        <f>_xlfn.IFS(C331="W",_xlfn.IFS(E331=0,LOOKUP(D331,$D$2:$D$17,$F$2:$F$17),E331=1,LOOKUP(D331,$D$2:$D$17,$G$2:$G$17),E331=2,LOOKUP(D331,$D$2:$D$17,$H$2:$H$17),E331=3,LOOKUP(D331,$D$2:$D$17,$I$2:$I$17),E331&gt;=4,LOOKUP(D331,$D$2:$D$17,$J$2:$J$17)),C331="L",LOOKUP(D331,$D$2:$D$17,$E$2:$E$17),C331="G",IF(OR(B330&lt;3,B330=""),0,LOOKUP(D331,$D$2:$D$17,$K$2:$K$17)))</f>
        <v/>
      </c>
      <c r="G331" s="59">
        <f>_xlfn.IFS(F331+D331&lt;0,0,F331+D331&gt;5500,5500,TRUE,F331+D331)</f>
        <v/>
      </c>
      <c r="H331" s="40">
        <f>LOOKUP(G331,$D$2:$D$17,$A$2:$A$17)</f>
        <v/>
      </c>
      <c r="I331" s="58">
        <f>IF(C331="W",1+I330,I330)</f>
        <v/>
      </c>
      <c r="J331" s="58">
        <f>IF(C331="L",1+J330,J330)</f>
        <v/>
      </c>
      <c r="K331" s="25">
        <f>I331/(J331+I331)</f>
        <v/>
      </c>
      <c r="L331" s="44">
        <f>IF(F331&gt;0,F331+L330,L330)</f>
        <v/>
      </c>
      <c r="M331" s="23" t="n"/>
      <c r="N331" s="58">
        <f>IF(M331="","",M331-G330)</f>
        <v/>
      </c>
      <c r="O331" s="58" t="n"/>
      <c r="P331" s="27">
        <f>IF(AI331&gt;AI330,$G$22+(7*AI331),"")</f>
        <v/>
      </c>
      <c r="R331" s="58" t="n"/>
      <c r="S331" s="58" t="n"/>
      <c r="T331" s="58" t="n"/>
      <c r="U331" s="58" t="n"/>
      <c r="V331" s="58" t="n"/>
      <c r="W331" s="58" t="n"/>
      <c r="X331" s="57" t="n"/>
      <c r="Y331" s="49">
        <f>_xlfn.IFS(R331 = "","",V331&gt;0,T331/V331,TRUE,T331/1)</f>
        <v/>
      </c>
      <c r="Z331" s="49">
        <f>_xlfn.IFS(R331 = "","",V331&gt;0,(T331+U331)/V331,TRUE,(T331+U331)/1)</f>
        <v/>
      </c>
      <c r="AA331" s="58" t="n"/>
      <c r="AC331" s="35" t="n"/>
      <c r="AD331">
        <f>IF(G331&gt;=2100,0,IF(C331="G",1,0))</f>
        <v/>
      </c>
      <c r="AE331">
        <f>IF(G331&gt;=5500,0,IF(C331="G",1,0))</f>
        <v/>
      </c>
      <c r="AF331">
        <f>IF(G331&gt;=2100,1,0)</f>
        <v/>
      </c>
      <c r="AG331">
        <f>IF(G331&gt;=5500,1,0)</f>
        <v/>
      </c>
      <c r="AH331">
        <f>IF(C331="G",0,AH330+1)</f>
        <v/>
      </c>
      <c r="AI331">
        <f>IF(C331="G",AI330+1,AI330)</f>
        <v/>
      </c>
      <c r="AJ331">
        <f>IF(AJ330="&gt;1000",IF(AF331&gt;0,IF(A331&lt;&gt;"",A331,A330),"&gt;1000"),AJ330)</f>
        <v/>
      </c>
      <c r="AK331">
        <f>IF(AK330="&gt;1000",IF(AG331&gt;0,IF(A331&lt;&gt;"",A331,A330),"&gt;1000"),AK330)</f>
        <v/>
      </c>
      <c r="AL331">
        <f>IF(AL330="&gt;1000",IF(L331&gt;=3500,IF(A331&lt;&gt;"",A331,A330),"&gt;1000"),AL330)</f>
        <v/>
      </c>
    </row>
    <row r="332">
      <c r="A332" s="59">
        <f>IF(B332="","",COUNT($B$32:B332))</f>
        <v/>
      </c>
      <c r="B332" s="58">
        <f>IF(C332&lt;&gt;"G",SUM(B331,1),"")</f>
        <v/>
      </c>
      <c r="C332" s="24">
        <f>IF(O332="",IF(AH331&gt;=$E$22,"G",IF(RAND()&lt;$F$22,"W","L")),O332)</f>
        <v/>
      </c>
      <c r="D332" s="58">
        <f>IF(M332="",IF(G331&lt;5500,G331,5500),M332)</f>
        <v/>
      </c>
      <c r="E332" s="58">
        <f>_xlfn.IFS(C331="W",E331+1,C331="L",0,C331="G",E331)</f>
        <v/>
      </c>
      <c r="F332" s="59">
        <f>_xlfn.IFS(C332="W",_xlfn.IFS(E332=0,LOOKUP(D332,$D$2:$D$17,$F$2:$F$17),E332=1,LOOKUP(D332,$D$2:$D$17,$G$2:$G$17),E332=2,LOOKUP(D332,$D$2:$D$17,$H$2:$H$17),E332=3,LOOKUP(D332,$D$2:$D$17,$I$2:$I$17),E332&gt;=4,LOOKUP(D332,$D$2:$D$17,$J$2:$J$17)),C332="L",LOOKUP(D332,$D$2:$D$17,$E$2:$E$17),C332="G",IF(OR(B331&lt;3,B331=""),0,LOOKUP(D332,$D$2:$D$17,$K$2:$K$17)))</f>
        <v/>
      </c>
      <c r="G332" s="59">
        <f>_xlfn.IFS(F332+D332&lt;0,0,F332+D332&gt;5500,5500,TRUE,F332+D332)</f>
        <v/>
      </c>
      <c r="H332" s="40">
        <f>LOOKUP(G332,$D$2:$D$17,$A$2:$A$17)</f>
        <v/>
      </c>
      <c r="I332" s="58">
        <f>IF(C332="W",1+I331,I331)</f>
        <v/>
      </c>
      <c r="J332" s="58">
        <f>IF(C332="L",1+J331,J331)</f>
        <v/>
      </c>
      <c r="K332" s="25">
        <f>I332/(J332+I332)</f>
        <v/>
      </c>
      <c r="L332" s="44">
        <f>IF(F332&gt;0,F332+L331,L331)</f>
        <v/>
      </c>
      <c r="M332" s="23" t="n"/>
      <c r="N332" s="58">
        <f>IF(M332="","",M332-G331)</f>
        <v/>
      </c>
      <c r="O332" s="58" t="n"/>
      <c r="P332" s="27">
        <f>IF(AI332&gt;AI331,$G$22+(7*AI332),"")</f>
        <v/>
      </c>
      <c r="R332" s="58" t="n"/>
      <c r="S332" s="58" t="n"/>
      <c r="T332" s="58" t="n"/>
      <c r="U332" s="58" t="n"/>
      <c r="V332" s="58" t="n"/>
      <c r="W332" s="58" t="n"/>
      <c r="X332" s="57" t="n"/>
      <c r="Y332" s="49">
        <f>_xlfn.IFS(R332 = "","",V332&gt;0,T332/V332,TRUE,T332/1)</f>
        <v/>
      </c>
      <c r="Z332" s="49">
        <f>_xlfn.IFS(R332 = "","",V332&gt;0,(T332+U332)/V332,TRUE,(T332+U332)/1)</f>
        <v/>
      </c>
      <c r="AA332" s="58" t="n"/>
      <c r="AC332" s="35" t="n"/>
      <c r="AD332">
        <f>IF(G332&gt;=2100,0,IF(C332="G",1,0))</f>
        <v/>
      </c>
      <c r="AE332">
        <f>IF(G332&gt;=5500,0,IF(C332="G",1,0))</f>
        <v/>
      </c>
      <c r="AF332">
        <f>IF(G332&gt;=2100,1,0)</f>
        <v/>
      </c>
      <c r="AG332">
        <f>IF(G332&gt;=5500,1,0)</f>
        <v/>
      </c>
      <c r="AH332">
        <f>IF(C332="G",0,AH331+1)</f>
        <v/>
      </c>
      <c r="AI332">
        <f>IF(C332="G",AI331+1,AI331)</f>
        <v/>
      </c>
      <c r="AJ332">
        <f>IF(AJ331="&gt;1000",IF(AF332&gt;0,IF(A332&lt;&gt;"",A332,A331),"&gt;1000"),AJ331)</f>
        <v/>
      </c>
      <c r="AK332">
        <f>IF(AK331="&gt;1000",IF(AG332&gt;0,IF(A332&lt;&gt;"",A332,A331),"&gt;1000"),AK331)</f>
        <v/>
      </c>
      <c r="AL332">
        <f>IF(AL331="&gt;1000",IF(L332&gt;=3500,IF(A332&lt;&gt;"",A332,A331),"&gt;1000"),AL331)</f>
        <v/>
      </c>
    </row>
    <row r="333">
      <c r="A333" s="59">
        <f>IF(B333="","",COUNT($B$32:B333))</f>
        <v/>
      </c>
      <c r="B333" s="58">
        <f>IF(C333&lt;&gt;"G",SUM(B332,1),"")</f>
        <v/>
      </c>
      <c r="C333" s="24">
        <f>IF(O333="",IF(AH332&gt;=$E$22,"G",IF(RAND()&lt;$F$22,"W","L")),O333)</f>
        <v/>
      </c>
      <c r="D333" s="58">
        <f>IF(M333="",IF(G332&lt;5500,G332,5500),M333)</f>
        <v/>
      </c>
      <c r="E333" s="58">
        <f>_xlfn.IFS(C332="W",E332+1,C332="L",0,C332="G",E332)</f>
        <v/>
      </c>
      <c r="F333" s="59">
        <f>_xlfn.IFS(C333="W",_xlfn.IFS(E333=0,LOOKUP(D333,$D$2:$D$17,$F$2:$F$17),E333=1,LOOKUP(D333,$D$2:$D$17,$G$2:$G$17),E333=2,LOOKUP(D333,$D$2:$D$17,$H$2:$H$17),E333=3,LOOKUP(D333,$D$2:$D$17,$I$2:$I$17),E333&gt;=4,LOOKUP(D333,$D$2:$D$17,$J$2:$J$17)),C333="L",LOOKUP(D333,$D$2:$D$17,$E$2:$E$17),C333="G",IF(OR(B332&lt;3,B332=""),0,LOOKUP(D333,$D$2:$D$17,$K$2:$K$17)))</f>
        <v/>
      </c>
      <c r="G333" s="59">
        <f>_xlfn.IFS(F333+D333&lt;0,0,F333+D333&gt;5500,5500,TRUE,F333+D333)</f>
        <v/>
      </c>
      <c r="H333" s="40">
        <f>LOOKUP(G333,$D$2:$D$17,$A$2:$A$17)</f>
        <v/>
      </c>
      <c r="I333" s="58">
        <f>IF(C333="W",1+I332,I332)</f>
        <v/>
      </c>
      <c r="J333" s="58">
        <f>IF(C333="L",1+J332,J332)</f>
        <v/>
      </c>
      <c r="K333" s="25">
        <f>I333/(J333+I333)</f>
        <v/>
      </c>
      <c r="L333" s="44">
        <f>IF(F333&gt;0,F333+L332,L332)</f>
        <v/>
      </c>
      <c r="M333" s="23" t="n"/>
      <c r="N333" s="58">
        <f>IF(M333="","",M333-G332)</f>
        <v/>
      </c>
      <c r="O333" s="58" t="n"/>
      <c r="P333" s="27">
        <f>IF(AI333&gt;AI332,$G$22+(7*AI333),"")</f>
        <v/>
      </c>
      <c r="R333" s="58" t="n"/>
      <c r="S333" s="58" t="n"/>
      <c r="T333" s="58" t="n"/>
      <c r="U333" s="58" t="n"/>
      <c r="V333" s="58" t="n"/>
      <c r="W333" s="58" t="n"/>
      <c r="X333" s="57" t="n"/>
      <c r="Y333" s="49">
        <f>_xlfn.IFS(R333 = "","",V333&gt;0,T333/V333,TRUE,T333/1)</f>
        <v/>
      </c>
      <c r="Z333" s="49">
        <f>_xlfn.IFS(R333 = "","",V333&gt;0,(T333+U333)/V333,TRUE,(T333+U333)/1)</f>
        <v/>
      </c>
      <c r="AA333" s="58" t="n"/>
      <c r="AC333" s="35" t="n"/>
      <c r="AD333">
        <f>IF(G333&gt;=2100,0,IF(C333="G",1,0))</f>
        <v/>
      </c>
      <c r="AE333">
        <f>IF(G333&gt;=5500,0,IF(C333="G",1,0))</f>
        <v/>
      </c>
      <c r="AF333">
        <f>IF(G333&gt;=2100,1,0)</f>
        <v/>
      </c>
      <c r="AG333">
        <f>IF(G333&gt;=5500,1,0)</f>
        <v/>
      </c>
      <c r="AH333">
        <f>IF(C333="G",0,AH332+1)</f>
        <v/>
      </c>
      <c r="AI333">
        <f>IF(C333="G",AI332+1,AI332)</f>
        <v/>
      </c>
      <c r="AJ333">
        <f>IF(AJ332="&gt;1000",IF(AF333&gt;0,IF(A333&lt;&gt;"",A333,A332),"&gt;1000"),AJ332)</f>
        <v/>
      </c>
      <c r="AK333">
        <f>IF(AK332="&gt;1000",IF(AG333&gt;0,IF(A333&lt;&gt;"",A333,A332),"&gt;1000"),AK332)</f>
        <v/>
      </c>
      <c r="AL333">
        <f>IF(AL332="&gt;1000",IF(L333&gt;=3500,IF(A333&lt;&gt;"",A333,A332),"&gt;1000"),AL332)</f>
        <v/>
      </c>
    </row>
    <row r="334">
      <c r="A334" s="59">
        <f>IF(B334="","",COUNT($B$32:B334))</f>
        <v/>
      </c>
      <c r="B334" s="58">
        <f>IF(C334&lt;&gt;"G",SUM(B333,1),"")</f>
        <v/>
      </c>
      <c r="C334" s="24">
        <f>IF(O334="",IF(AH333&gt;=$E$22,"G",IF(RAND()&lt;$F$22,"W","L")),O334)</f>
        <v/>
      </c>
      <c r="D334" s="58">
        <f>IF(M334="",IF(G333&lt;5500,G333,5500),M334)</f>
        <v/>
      </c>
      <c r="E334" s="58">
        <f>_xlfn.IFS(C333="W",E333+1,C333="L",0,C333="G",E333)</f>
        <v/>
      </c>
      <c r="F334" s="59">
        <f>_xlfn.IFS(C334="W",_xlfn.IFS(E334=0,LOOKUP(D334,$D$2:$D$17,$F$2:$F$17),E334=1,LOOKUP(D334,$D$2:$D$17,$G$2:$G$17),E334=2,LOOKUP(D334,$D$2:$D$17,$H$2:$H$17),E334=3,LOOKUP(D334,$D$2:$D$17,$I$2:$I$17),E334&gt;=4,LOOKUP(D334,$D$2:$D$17,$J$2:$J$17)),C334="L",LOOKUP(D334,$D$2:$D$17,$E$2:$E$17),C334="G",IF(OR(B333&lt;3,B333=""),0,LOOKUP(D334,$D$2:$D$17,$K$2:$K$17)))</f>
        <v/>
      </c>
      <c r="G334" s="59">
        <f>_xlfn.IFS(F334+D334&lt;0,0,F334+D334&gt;5500,5500,TRUE,F334+D334)</f>
        <v/>
      </c>
      <c r="H334" s="40">
        <f>LOOKUP(G334,$D$2:$D$17,$A$2:$A$17)</f>
        <v/>
      </c>
      <c r="I334" s="58">
        <f>IF(C334="W",1+I333,I333)</f>
        <v/>
      </c>
      <c r="J334" s="58">
        <f>IF(C334="L",1+J333,J333)</f>
        <v/>
      </c>
      <c r="K334" s="25">
        <f>I334/(J334+I334)</f>
        <v/>
      </c>
      <c r="L334" s="44">
        <f>IF(F334&gt;0,F334+L333,L333)</f>
        <v/>
      </c>
      <c r="M334" s="23" t="n"/>
      <c r="N334" s="58">
        <f>IF(M334="","",M334-G333)</f>
        <v/>
      </c>
      <c r="O334" s="58" t="n"/>
      <c r="P334" s="27">
        <f>IF(AI334&gt;AI333,$G$22+(7*AI334),"")</f>
        <v/>
      </c>
      <c r="R334" s="58" t="n"/>
      <c r="S334" s="58" t="n"/>
      <c r="T334" s="58" t="n"/>
      <c r="U334" s="58" t="n"/>
      <c r="V334" s="58" t="n"/>
      <c r="W334" s="58" t="n"/>
      <c r="X334" s="57" t="n"/>
      <c r="Y334" s="49">
        <f>_xlfn.IFS(R334 = "","",V334&gt;0,T334/V334,TRUE,T334/1)</f>
        <v/>
      </c>
      <c r="Z334" s="49">
        <f>_xlfn.IFS(R334 = "","",V334&gt;0,(T334+U334)/V334,TRUE,(T334+U334)/1)</f>
        <v/>
      </c>
      <c r="AA334" s="58" t="n"/>
      <c r="AC334" s="35" t="n"/>
      <c r="AD334">
        <f>IF(G334&gt;=2100,0,IF(C334="G",1,0))</f>
        <v/>
      </c>
      <c r="AE334">
        <f>IF(G334&gt;=5500,0,IF(C334="G",1,0))</f>
        <v/>
      </c>
      <c r="AF334">
        <f>IF(G334&gt;=2100,1,0)</f>
        <v/>
      </c>
      <c r="AG334">
        <f>IF(G334&gt;=5500,1,0)</f>
        <v/>
      </c>
      <c r="AH334">
        <f>IF(C334="G",0,AH333+1)</f>
        <v/>
      </c>
      <c r="AI334">
        <f>IF(C334="G",AI333+1,AI333)</f>
        <v/>
      </c>
      <c r="AJ334">
        <f>IF(AJ333="&gt;1000",IF(AF334&gt;0,IF(A334&lt;&gt;"",A334,A333),"&gt;1000"),AJ333)</f>
        <v/>
      </c>
      <c r="AK334">
        <f>IF(AK333="&gt;1000",IF(AG334&gt;0,IF(A334&lt;&gt;"",A334,A333),"&gt;1000"),AK333)</f>
        <v/>
      </c>
      <c r="AL334">
        <f>IF(AL333="&gt;1000",IF(L334&gt;=3500,IF(A334&lt;&gt;"",A334,A333),"&gt;1000"),AL333)</f>
        <v/>
      </c>
    </row>
    <row r="335">
      <c r="A335" s="59">
        <f>IF(B335="","",COUNT($B$32:B335))</f>
        <v/>
      </c>
      <c r="B335" s="58">
        <f>IF(C335&lt;&gt;"G",SUM(B334,1),"")</f>
        <v/>
      </c>
      <c r="C335" s="24">
        <f>IF(O335="",IF(AH334&gt;=$E$22,"G",IF(RAND()&lt;$F$22,"W","L")),O335)</f>
        <v/>
      </c>
      <c r="D335" s="58">
        <f>IF(M335="",IF(G334&lt;5500,G334,5500),M335)</f>
        <v/>
      </c>
      <c r="E335" s="58">
        <f>_xlfn.IFS(C334="W",E334+1,C334="L",0,C334="G",E334)</f>
        <v/>
      </c>
      <c r="F335" s="59">
        <f>_xlfn.IFS(C335="W",_xlfn.IFS(E335=0,LOOKUP(D335,$D$2:$D$17,$F$2:$F$17),E335=1,LOOKUP(D335,$D$2:$D$17,$G$2:$G$17),E335=2,LOOKUP(D335,$D$2:$D$17,$H$2:$H$17),E335=3,LOOKUP(D335,$D$2:$D$17,$I$2:$I$17),E335&gt;=4,LOOKUP(D335,$D$2:$D$17,$J$2:$J$17)),C335="L",LOOKUP(D335,$D$2:$D$17,$E$2:$E$17),C335="G",IF(OR(B334&lt;3,B334=""),0,LOOKUP(D335,$D$2:$D$17,$K$2:$K$17)))</f>
        <v/>
      </c>
      <c r="G335" s="59">
        <f>_xlfn.IFS(F335+D335&lt;0,0,F335+D335&gt;5500,5500,TRUE,F335+D335)</f>
        <v/>
      </c>
      <c r="H335" s="40">
        <f>LOOKUP(G335,$D$2:$D$17,$A$2:$A$17)</f>
        <v/>
      </c>
      <c r="I335" s="58">
        <f>IF(C335="W",1+I334,I334)</f>
        <v/>
      </c>
      <c r="J335" s="58">
        <f>IF(C335="L",1+J334,J334)</f>
        <v/>
      </c>
      <c r="K335" s="25">
        <f>I335/(J335+I335)</f>
        <v/>
      </c>
      <c r="L335" s="44">
        <f>IF(F335&gt;0,F335+L334,L334)</f>
        <v/>
      </c>
      <c r="M335" s="23" t="n"/>
      <c r="N335" s="58">
        <f>IF(M335="","",M335-G334)</f>
        <v/>
      </c>
      <c r="O335" s="58" t="n"/>
      <c r="P335" s="27">
        <f>IF(AI335&gt;AI334,$G$22+(7*AI335),"")</f>
        <v/>
      </c>
      <c r="R335" s="58" t="n"/>
      <c r="S335" s="58" t="n"/>
      <c r="T335" s="58" t="n"/>
      <c r="U335" s="58" t="n"/>
      <c r="V335" s="58" t="n"/>
      <c r="W335" s="58" t="n"/>
      <c r="X335" s="57" t="n"/>
      <c r="Y335" s="49">
        <f>_xlfn.IFS(R335 = "","",V335&gt;0,T335/V335,TRUE,T335/1)</f>
        <v/>
      </c>
      <c r="Z335" s="49">
        <f>_xlfn.IFS(R335 = "","",V335&gt;0,(T335+U335)/V335,TRUE,(T335+U335)/1)</f>
        <v/>
      </c>
      <c r="AA335" s="58" t="n"/>
      <c r="AC335" s="35" t="n"/>
      <c r="AD335">
        <f>IF(G335&gt;=2100,0,IF(C335="G",1,0))</f>
        <v/>
      </c>
      <c r="AE335">
        <f>IF(G335&gt;=5500,0,IF(C335="G",1,0))</f>
        <v/>
      </c>
      <c r="AF335">
        <f>IF(G335&gt;=2100,1,0)</f>
        <v/>
      </c>
      <c r="AG335">
        <f>IF(G335&gt;=5500,1,0)</f>
        <v/>
      </c>
      <c r="AH335">
        <f>IF(C335="G",0,AH334+1)</f>
        <v/>
      </c>
      <c r="AI335">
        <f>IF(C335="G",AI334+1,AI334)</f>
        <v/>
      </c>
      <c r="AJ335">
        <f>IF(AJ334="&gt;1000",IF(AF335&gt;0,IF(A335&lt;&gt;"",A335,A334),"&gt;1000"),AJ334)</f>
        <v/>
      </c>
      <c r="AK335">
        <f>IF(AK334="&gt;1000",IF(AG335&gt;0,IF(A335&lt;&gt;"",A335,A334),"&gt;1000"),AK334)</f>
        <v/>
      </c>
      <c r="AL335">
        <f>IF(AL334="&gt;1000",IF(L335&gt;=3500,IF(A335&lt;&gt;"",A335,A334),"&gt;1000"),AL334)</f>
        <v/>
      </c>
    </row>
    <row r="336">
      <c r="A336" s="59">
        <f>IF(B336="","",COUNT($B$32:B336))</f>
        <v/>
      </c>
      <c r="B336" s="58">
        <f>IF(C336&lt;&gt;"G",SUM(B335,1),"")</f>
        <v/>
      </c>
      <c r="C336" s="24">
        <f>IF(O336="",IF(AH335&gt;=$E$22,"G",IF(RAND()&lt;$F$22,"W","L")),O336)</f>
        <v/>
      </c>
      <c r="D336" s="58">
        <f>IF(M336="",IF(G335&lt;5500,G335,5500),M336)</f>
        <v/>
      </c>
      <c r="E336" s="58">
        <f>_xlfn.IFS(C335="W",E335+1,C335="L",0,C335="G",E335)</f>
        <v/>
      </c>
      <c r="F336" s="59">
        <f>_xlfn.IFS(C336="W",_xlfn.IFS(E336=0,LOOKUP(D336,$D$2:$D$17,$F$2:$F$17),E336=1,LOOKUP(D336,$D$2:$D$17,$G$2:$G$17),E336=2,LOOKUP(D336,$D$2:$D$17,$H$2:$H$17),E336=3,LOOKUP(D336,$D$2:$D$17,$I$2:$I$17),E336&gt;=4,LOOKUP(D336,$D$2:$D$17,$J$2:$J$17)),C336="L",LOOKUP(D336,$D$2:$D$17,$E$2:$E$17),C336="G",IF(OR(B335&lt;3,B335=""),0,LOOKUP(D336,$D$2:$D$17,$K$2:$K$17)))</f>
        <v/>
      </c>
      <c r="G336" s="59">
        <f>_xlfn.IFS(F336+D336&lt;0,0,F336+D336&gt;5500,5500,TRUE,F336+D336)</f>
        <v/>
      </c>
      <c r="H336" s="40">
        <f>LOOKUP(G336,$D$2:$D$17,$A$2:$A$17)</f>
        <v/>
      </c>
      <c r="I336" s="58">
        <f>IF(C336="W",1+I335,I335)</f>
        <v/>
      </c>
      <c r="J336" s="58">
        <f>IF(C336="L",1+J335,J335)</f>
        <v/>
      </c>
      <c r="K336" s="25">
        <f>I336/(J336+I336)</f>
        <v/>
      </c>
      <c r="L336" s="44">
        <f>IF(F336&gt;0,F336+L335,L335)</f>
        <v/>
      </c>
      <c r="M336" s="23" t="n"/>
      <c r="N336" s="58">
        <f>IF(M336="","",M336-G335)</f>
        <v/>
      </c>
      <c r="O336" s="58" t="n"/>
      <c r="P336" s="27">
        <f>IF(AI336&gt;AI335,$G$22+(7*AI336),"")</f>
        <v/>
      </c>
      <c r="R336" s="58" t="n"/>
      <c r="S336" s="58" t="n"/>
      <c r="T336" s="58" t="n"/>
      <c r="U336" s="58" t="n"/>
      <c r="V336" s="58" t="n"/>
      <c r="W336" s="58" t="n"/>
      <c r="X336" s="57" t="n"/>
      <c r="Y336" s="49">
        <f>_xlfn.IFS(R336 = "","",V336&gt;0,T336/V336,TRUE,T336/1)</f>
        <v/>
      </c>
      <c r="Z336" s="49">
        <f>_xlfn.IFS(R336 = "","",V336&gt;0,(T336+U336)/V336,TRUE,(T336+U336)/1)</f>
        <v/>
      </c>
      <c r="AA336" s="58" t="n"/>
      <c r="AC336" s="35" t="n"/>
      <c r="AD336">
        <f>IF(G336&gt;=2100,0,IF(C336="G",1,0))</f>
        <v/>
      </c>
      <c r="AE336">
        <f>IF(G336&gt;=5500,0,IF(C336="G",1,0))</f>
        <v/>
      </c>
      <c r="AF336">
        <f>IF(G336&gt;=2100,1,0)</f>
        <v/>
      </c>
      <c r="AG336">
        <f>IF(G336&gt;=5500,1,0)</f>
        <v/>
      </c>
      <c r="AH336">
        <f>IF(C336="G",0,AH335+1)</f>
        <v/>
      </c>
      <c r="AI336">
        <f>IF(C336="G",AI335+1,AI335)</f>
        <v/>
      </c>
      <c r="AJ336">
        <f>IF(AJ335="&gt;1000",IF(AF336&gt;0,IF(A336&lt;&gt;"",A336,A335),"&gt;1000"),AJ335)</f>
        <v/>
      </c>
      <c r="AK336">
        <f>IF(AK335="&gt;1000",IF(AG336&gt;0,IF(A336&lt;&gt;"",A336,A335),"&gt;1000"),AK335)</f>
        <v/>
      </c>
      <c r="AL336">
        <f>IF(AL335="&gt;1000",IF(L336&gt;=3500,IF(A336&lt;&gt;"",A336,A335),"&gt;1000"),AL335)</f>
        <v/>
      </c>
    </row>
    <row r="337">
      <c r="A337" s="59">
        <f>IF(B337="","",COUNT($B$32:B337))</f>
        <v/>
      </c>
      <c r="B337" s="58">
        <f>IF(C337&lt;&gt;"G",SUM(B336,1),"")</f>
        <v/>
      </c>
      <c r="C337" s="24">
        <f>IF(O337="",IF(AH336&gt;=$E$22,"G",IF(RAND()&lt;$F$22,"W","L")),O337)</f>
        <v/>
      </c>
      <c r="D337" s="58">
        <f>IF(M337="",IF(G336&lt;5500,G336,5500),M337)</f>
        <v/>
      </c>
      <c r="E337" s="58">
        <f>_xlfn.IFS(C336="W",E336+1,C336="L",0,C336="G",E336)</f>
        <v/>
      </c>
      <c r="F337" s="59">
        <f>_xlfn.IFS(C337="W",_xlfn.IFS(E337=0,LOOKUP(D337,$D$2:$D$17,$F$2:$F$17),E337=1,LOOKUP(D337,$D$2:$D$17,$G$2:$G$17),E337=2,LOOKUP(D337,$D$2:$D$17,$H$2:$H$17),E337=3,LOOKUP(D337,$D$2:$D$17,$I$2:$I$17),E337&gt;=4,LOOKUP(D337,$D$2:$D$17,$J$2:$J$17)),C337="L",LOOKUP(D337,$D$2:$D$17,$E$2:$E$17),C337="G",IF(OR(B336&lt;3,B336=""),0,LOOKUP(D337,$D$2:$D$17,$K$2:$K$17)))</f>
        <v/>
      </c>
      <c r="G337" s="59">
        <f>_xlfn.IFS(F337+D337&lt;0,0,F337+D337&gt;5500,5500,TRUE,F337+D337)</f>
        <v/>
      </c>
      <c r="H337" s="40">
        <f>LOOKUP(G337,$D$2:$D$17,$A$2:$A$17)</f>
        <v/>
      </c>
      <c r="I337" s="58">
        <f>IF(C337="W",1+I336,I336)</f>
        <v/>
      </c>
      <c r="J337" s="58">
        <f>IF(C337="L",1+J336,J336)</f>
        <v/>
      </c>
      <c r="K337" s="25">
        <f>I337/(J337+I337)</f>
        <v/>
      </c>
      <c r="L337" s="44">
        <f>IF(F337&gt;0,F337+L336,L336)</f>
        <v/>
      </c>
      <c r="M337" s="23" t="n"/>
      <c r="N337" s="58">
        <f>IF(M337="","",M337-G336)</f>
        <v/>
      </c>
      <c r="O337" s="58" t="n"/>
      <c r="P337" s="27">
        <f>IF(AI337&gt;AI336,$G$22+(7*AI337),"")</f>
        <v/>
      </c>
      <c r="R337" s="58" t="n"/>
      <c r="S337" s="58" t="n"/>
      <c r="T337" s="58" t="n"/>
      <c r="U337" s="58" t="n"/>
      <c r="V337" s="58" t="n"/>
      <c r="W337" s="58" t="n"/>
      <c r="X337" s="57" t="n"/>
      <c r="Y337" s="49">
        <f>_xlfn.IFS(R337 = "","",V337&gt;0,T337/V337,TRUE,T337/1)</f>
        <v/>
      </c>
      <c r="Z337" s="49">
        <f>_xlfn.IFS(R337 = "","",V337&gt;0,(T337+U337)/V337,TRUE,(T337+U337)/1)</f>
        <v/>
      </c>
      <c r="AA337" s="58" t="n"/>
      <c r="AC337" s="35" t="n"/>
      <c r="AD337">
        <f>IF(G337&gt;=2100,0,IF(C337="G",1,0))</f>
        <v/>
      </c>
      <c r="AE337">
        <f>IF(G337&gt;=5500,0,IF(C337="G",1,0))</f>
        <v/>
      </c>
      <c r="AF337">
        <f>IF(G337&gt;=2100,1,0)</f>
        <v/>
      </c>
      <c r="AG337">
        <f>IF(G337&gt;=5500,1,0)</f>
        <v/>
      </c>
      <c r="AH337">
        <f>IF(C337="G",0,AH336+1)</f>
        <v/>
      </c>
      <c r="AI337">
        <f>IF(C337="G",AI336+1,AI336)</f>
        <v/>
      </c>
      <c r="AJ337">
        <f>IF(AJ336="&gt;1000",IF(AF337&gt;0,IF(A337&lt;&gt;"",A337,A336),"&gt;1000"),AJ336)</f>
        <v/>
      </c>
      <c r="AK337">
        <f>IF(AK336="&gt;1000",IF(AG337&gt;0,IF(A337&lt;&gt;"",A337,A336),"&gt;1000"),AK336)</f>
        <v/>
      </c>
      <c r="AL337">
        <f>IF(AL336="&gt;1000",IF(L337&gt;=3500,IF(A337&lt;&gt;"",A337,A336),"&gt;1000"),AL336)</f>
        <v/>
      </c>
    </row>
    <row r="338">
      <c r="A338" s="59">
        <f>IF(B338="","",COUNT($B$32:B338))</f>
        <v/>
      </c>
      <c r="B338" s="58">
        <f>IF(C338&lt;&gt;"G",SUM(B337,1),"")</f>
        <v/>
      </c>
      <c r="C338" s="24">
        <f>IF(O338="",IF(AH337&gt;=$E$22,"G",IF(RAND()&lt;$F$22,"W","L")),O338)</f>
        <v/>
      </c>
      <c r="D338" s="58">
        <f>IF(M338="",IF(G337&lt;5500,G337,5500),M338)</f>
        <v/>
      </c>
      <c r="E338" s="58">
        <f>_xlfn.IFS(C337="W",E337+1,C337="L",0,C337="G",E337)</f>
        <v/>
      </c>
      <c r="F338" s="59">
        <f>_xlfn.IFS(C338="W",_xlfn.IFS(E338=0,LOOKUP(D338,$D$2:$D$17,$F$2:$F$17),E338=1,LOOKUP(D338,$D$2:$D$17,$G$2:$G$17),E338=2,LOOKUP(D338,$D$2:$D$17,$H$2:$H$17),E338=3,LOOKUP(D338,$D$2:$D$17,$I$2:$I$17),E338&gt;=4,LOOKUP(D338,$D$2:$D$17,$J$2:$J$17)),C338="L",LOOKUP(D338,$D$2:$D$17,$E$2:$E$17),C338="G",IF(OR(B337&lt;3,B337=""),0,LOOKUP(D338,$D$2:$D$17,$K$2:$K$17)))</f>
        <v/>
      </c>
      <c r="G338" s="59">
        <f>_xlfn.IFS(F338+D338&lt;0,0,F338+D338&gt;5500,5500,TRUE,F338+D338)</f>
        <v/>
      </c>
      <c r="H338" s="40">
        <f>LOOKUP(G338,$D$2:$D$17,$A$2:$A$17)</f>
        <v/>
      </c>
      <c r="I338" s="58">
        <f>IF(C338="W",1+I337,I337)</f>
        <v/>
      </c>
      <c r="J338" s="58">
        <f>IF(C338="L",1+J337,J337)</f>
        <v/>
      </c>
      <c r="K338" s="25">
        <f>I338/(J338+I338)</f>
        <v/>
      </c>
      <c r="L338" s="44">
        <f>IF(F338&gt;0,F338+L337,L337)</f>
        <v/>
      </c>
      <c r="M338" s="23" t="n"/>
      <c r="N338" s="58">
        <f>IF(M338="","",M338-G337)</f>
        <v/>
      </c>
      <c r="O338" s="58" t="n"/>
      <c r="P338" s="27">
        <f>IF(AI338&gt;AI337,$G$22+(7*AI338),"")</f>
        <v/>
      </c>
      <c r="R338" s="58" t="n"/>
      <c r="S338" s="58" t="n"/>
      <c r="T338" s="58" t="n"/>
      <c r="U338" s="58" t="n"/>
      <c r="V338" s="58" t="n"/>
      <c r="W338" s="58" t="n"/>
      <c r="X338" s="57" t="n"/>
      <c r="Y338" s="49">
        <f>_xlfn.IFS(R338 = "","",V338&gt;0,T338/V338,TRUE,T338/1)</f>
        <v/>
      </c>
      <c r="Z338" s="49">
        <f>_xlfn.IFS(R338 = "","",V338&gt;0,(T338+U338)/V338,TRUE,(T338+U338)/1)</f>
        <v/>
      </c>
      <c r="AA338" s="58" t="n"/>
      <c r="AC338" s="35" t="n"/>
      <c r="AD338">
        <f>IF(G338&gt;=2100,0,IF(C338="G",1,0))</f>
        <v/>
      </c>
      <c r="AE338">
        <f>IF(G338&gt;=5500,0,IF(C338="G",1,0))</f>
        <v/>
      </c>
      <c r="AF338">
        <f>IF(G338&gt;=2100,1,0)</f>
        <v/>
      </c>
      <c r="AG338">
        <f>IF(G338&gt;=5500,1,0)</f>
        <v/>
      </c>
      <c r="AH338">
        <f>IF(C338="G",0,AH337+1)</f>
        <v/>
      </c>
      <c r="AI338">
        <f>IF(C338="G",AI337+1,AI337)</f>
        <v/>
      </c>
      <c r="AJ338">
        <f>IF(AJ337="&gt;1000",IF(AF338&gt;0,IF(A338&lt;&gt;"",A338,A337),"&gt;1000"),AJ337)</f>
        <v/>
      </c>
      <c r="AK338">
        <f>IF(AK337="&gt;1000",IF(AG338&gt;0,IF(A338&lt;&gt;"",A338,A337),"&gt;1000"),AK337)</f>
        <v/>
      </c>
      <c r="AL338">
        <f>IF(AL337="&gt;1000",IF(L338&gt;=3500,IF(A338&lt;&gt;"",A338,A337),"&gt;1000"),AL337)</f>
        <v/>
      </c>
    </row>
    <row r="339">
      <c r="A339" s="59">
        <f>IF(B339="","",COUNT($B$32:B339))</f>
        <v/>
      </c>
      <c r="B339" s="58">
        <f>IF(C339&lt;&gt;"G",SUM(B338,1),"")</f>
        <v/>
      </c>
      <c r="C339" s="24">
        <f>IF(O339="",IF(AH338&gt;=$E$22,"G",IF(RAND()&lt;$F$22,"W","L")),O339)</f>
        <v/>
      </c>
      <c r="D339" s="58">
        <f>IF(M339="",IF(G338&lt;5500,G338,5500),M339)</f>
        <v/>
      </c>
      <c r="E339" s="58">
        <f>_xlfn.IFS(C338="W",E338+1,C338="L",0,C338="G",E338)</f>
        <v/>
      </c>
      <c r="F339" s="59">
        <f>_xlfn.IFS(C339="W",_xlfn.IFS(E339=0,LOOKUP(D339,$D$2:$D$17,$F$2:$F$17),E339=1,LOOKUP(D339,$D$2:$D$17,$G$2:$G$17),E339=2,LOOKUP(D339,$D$2:$D$17,$H$2:$H$17),E339=3,LOOKUP(D339,$D$2:$D$17,$I$2:$I$17),E339&gt;=4,LOOKUP(D339,$D$2:$D$17,$J$2:$J$17)),C339="L",LOOKUP(D339,$D$2:$D$17,$E$2:$E$17),C339="G",IF(OR(B338&lt;3,B338=""),0,LOOKUP(D339,$D$2:$D$17,$K$2:$K$17)))</f>
        <v/>
      </c>
      <c r="G339" s="59">
        <f>_xlfn.IFS(F339+D339&lt;0,0,F339+D339&gt;5500,5500,TRUE,F339+D339)</f>
        <v/>
      </c>
      <c r="H339" s="40">
        <f>LOOKUP(G339,$D$2:$D$17,$A$2:$A$17)</f>
        <v/>
      </c>
      <c r="I339" s="58">
        <f>IF(C339="W",1+I338,I338)</f>
        <v/>
      </c>
      <c r="J339" s="58">
        <f>IF(C339="L",1+J338,J338)</f>
        <v/>
      </c>
      <c r="K339" s="25">
        <f>I339/(J339+I339)</f>
        <v/>
      </c>
      <c r="L339" s="44">
        <f>IF(F339&gt;0,F339+L338,L338)</f>
        <v/>
      </c>
      <c r="M339" s="23" t="n"/>
      <c r="N339" s="58">
        <f>IF(M339="","",M339-G338)</f>
        <v/>
      </c>
      <c r="O339" s="58" t="n"/>
      <c r="P339" s="27">
        <f>IF(AI339&gt;AI338,$G$22+(7*AI339),"")</f>
        <v/>
      </c>
      <c r="R339" s="58" t="n"/>
      <c r="S339" s="58" t="n"/>
      <c r="T339" s="58" t="n"/>
      <c r="U339" s="58" t="n"/>
      <c r="V339" s="58" t="n"/>
      <c r="W339" s="58" t="n"/>
      <c r="X339" s="57" t="n"/>
      <c r="Y339" s="49">
        <f>_xlfn.IFS(R339 = "","",V339&gt;0,T339/V339,TRUE,T339/1)</f>
        <v/>
      </c>
      <c r="Z339" s="49">
        <f>_xlfn.IFS(R339 = "","",V339&gt;0,(T339+U339)/V339,TRUE,(T339+U339)/1)</f>
        <v/>
      </c>
      <c r="AA339" s="58" t="n"/>
      <c r="AC339" s="35" t="n"/>
      <c r="AD339">
        <f>IF(G339&gt;=2100,0,IF(C339="G",1,0))</f>
        <v/>
      </c>
      <c r="AE339">
        <f>IF(G339&gt;=5500,0,IF(C339="G",1,0))</f>
        <v/>
      </c>
      <c r="AF339">
        <f>IF(G339&gt;=2100,1,0)</f>
        <v/>
      </c>
      <c r="AG339">
        <f>IF(G339&gt;=5500,1,0)</f>
        <v/>
      </c>
      <c r="AH339">
        <f>IF(C339="G",0,AH338+1)</f>
        <v/>
      </c>
      <c r="AI339">
        <f>IF(C339="G",AI338+1,AI338)</f>
        <v/>
      </c>
      <c r="AJ339">
        <f>IF(AJ338="&gt;1000",IF(AF339&gt;0,IF(A339&lt;&gt;"",A339,A338),"&gt;1000"),AJ338)</f>
        <v/>
      </c>
      <c r="AK339">
        <f>IF(AK338="&gt;1000",IF(AG339&gt;0,IF(A339&lt;&gt;"",A339,A338),"&gt;1000"),AK338)</f>
        <v/>
      </c>
      <c r="AL339">
        <f>IF(AL338="&gt;1000",IF(L339&gt;=3500,IF(A339&lt;&gt;"",A339,A338),"&gt;1000"),AL338)</f>
        <v/>
      </c>
    </row>
    <row r="340">
      <c r="A340" s="59">
        <f>IF(B340="","",COUNT($B$32:B340))</f>
        <v/>
      </c>
      <c r="B340" s="58">
        <f>IF(C340&lt;&gt;"G",SUM(B339,1),"")</f>
        <v/>
      </c>
      <c r="C340" s="24">
        <f>IF(O340="",IF(AH339&gt;=$E$22,"G",IF(RAND()&lt;$F$22,"W","L")),O340)</f>
        <v/>
      </c>
      <c r="D340" s="58">
        <f>IF(M340="",IF(G339&lt;5500,G339,5500),M340)</f>
        <v/>
      </c>
      <c r="E340" s="58">
        <f>_xlfn.IFS(C339="W",E339+1,C339="L",0,C339="G",E339)</f>
        <v/>
      </c>
      <c r="F340" s="59">
        <f>_xlfn.IFS(C340="W",_xlfn.IFS(E340=0,LOOKUP(D340,$D$2:$D$17,$F$2:$F$17),E340=1,LOOKUP(D340,$D$2:$D$17,$G$2:$G$17),E340=2,LOOKUP(D340,$D$2:$D$17,$H$2:$H$17),E340=3,LOOKUP(D340,$D$2:$D$17,$I$2:$I$17),E340&gt;=4,LOOKUP(D340,$D$2:$D$17,$J$2:$J$17)),C340="L",LOOKUP(D340,$D$2:$D$17,$E$2:$E$17),C340="G",IF(OR(B339&lt;3,B339=""),0,LOOKUP(D340,$D$2:$D$17,$K$2:$K$17)))</f>
        <v/>
      </c>
      <c r="G340" s="59">
        <f>_xlfn.IFS(F340+D340&lt;0,0,F340+D340&gt;5500,5500,TRUE,F340+D340)</f>
        <v/>
      </c>
      <c r="H340" s="40">
        <f>LOOKUP(G340,$D$2:$D$17,$A$2:$A$17)</f>
        <v/>
      </c>
      <c r="I340" s="58">
        <f>IF(C340="W",1+I339,I339)</f>
        <v/>
      </c>
      <c r="J340" s="58">
        <f>IF(C340="L",1+J339,J339)</f>
        <v/>
      </c>
      <c r="K340" s="25">
        <f>I340/(J340+I340)</f>
        <v/>
      </c>
      <c r="L340" s="44">
        <f>IF(F340&gt;0,F340+L339,L339)</f>
        <v/>
      </c>
      <c r="M340" s="23" t="n"/>
      <c r="N340" s="58">
        <f>IF(M340="","",M340-G339)</f>
        <v/>
      </c>
      <c r="O340" s="58" t="n"/>
      <c r="P340" s="27">
        <f>IF(AI340&gt;AI339,$G$22+(7*AI340),"")</f>
        <v/>
      </c>
      <c r="R340" s="58" t="n"/>
      <c r="S340" s="58" t="n"/>
      <c r="T340" s="58" t="n"/>
      <c r="U340" s="58" t="n"/>
      <c r="V340" s="58" t="n"/>
      <c r="W340" s="58" t="n"/>
      <c r="X340" s="57" t="n"/>
      <c r="Y340" s="49">
        <f>_xlfn.IFS(R340 = "","",V340&gt;0,T340/V340,TRUE,T340/1)</f>
        <v/>
      </c>
      <c r="Z340" s="49">
        <f>_xlfn.IFS(R340 = "","",V340&gt;0,(T340+U340)/V340,TRUE,(T340+U340)/1)</f>
        <v/>
      </c>
      <c r="AA340" s="58" t="n"/>
      <c r="AC340" s="35" t="n"/>
      <c r="AD340">
        <f>IF(G340&gt;=2100,0,IF(C340="G",1,0))</f>
        <v/>
      </c>
      <c r="AE340">
        <f>IF(G340&gt;=5500,0,IF(C340="G",1,0))</f>
        <v/>
      </c>
      <c r="AF340">
        <f>IF(G340&gt;=2100,1,0)</f>
        <v/>
      </c>
      <c r="AG340">
        <f>IF(G340&gt;=5500,1,0)</f>
        <v/>
      </c>
      <c r="AH340">
        <f>IF(C340="G",0,AH339+1)</f>
        <v/>
      </c>
      <c r="AI340">
        <f>IF(C340="G",AI339+1,AI339)</f>
        <v/>
      </c>
      <c r="AJ340">
        <f>IF(AJ339="&gt;1000",IF(AF340&gt;0,IF(A340&lt;&gt;"",A340,A339),"&gt;1000"),AJ339)</f>
        <v/>
      </c>
      <c r="AK340">
        <f>IF(AK339="&gt;1000",IF(AG340&gt;0,IF(A340&lt;&gt;"",A340,A339),"&gt;1000"),AK339)</f>
        <v/>
      </c>
      <c r="AL340">
        <f>IF(AL339="&gt;1000",IF(L340&gt;=3500,IF(A340&lt;&gt;"",A340,A339),"&gt;1000"),AL339)</f>
        <v/>
      </c>
    </row>
    <row r="341">
      <c r="A341" s="59">
        <f>IF(B341="","",COUNT($B$32:B341))</f>
        <v/>
      </c>
      <c r="B341" s="58">
        <f>IF(C341&lt;&gt;"G",SUM(B340,1),"")</f>
        <v/>
      </c>
      <c r="C341" s="24">
        <f>IF(O341="",IF(AH340&gt;=$E$22,"G",IF(RAND()&lt;$F$22,"W","L")),O341)</f>
        <v/>
      </c>
      <c r="D341" s="58">
        <f>IF(M341="",IF(G340&lt;5500,G340,5500),M341)</f>
        <v/>
      </c>
      <c r="E341" s="58">
        <f>_xlfn.IFS(C340="W",E340+1,C340="L",0,C340="G",E340)</f>
        <v/>
      </c>
      <c r="F341" s="59">
        <f>_xlfn.IFS(C341="W",_xlfn.IFS(E341=0,LOOKUP(D341,$D$2:$D$17,$F$2:$F$17),E341=1,LOOKUP(D341,$D$2:$D$17,$G$2:$G$17),E341=2,LOOKUP(D341,$D$2:$D$17,$H$2:$H$17),E341=3,LOOKUP(D341,$D$2:$D$17,$I$2:$I$17),E341&gt;=4,LOOKUP(D341,$D$2:$D$17,$J$2:$J$17)),C341="L",LOOKUP(D341,$D$2:$D$17,$E$2:$E$17),C341="G",IF(OR(B340&lt;3,B340=""),0,LOOKUP(D341,$D$2:$D$17,$K$2:$K$17)))</f>
        <v/>
      </c>
      <c r="G341" s="59">
        <f>_xlfn.IFS(F341+D341&lt;0,0,F341+D341&gt;5500,5500,TRUE,F341+D341)</f>
        <v/>
      </c>
      <c r="H341" s="40">
        <f>LOOKUP(G341,$D$2:$D$17,$A$2:$A$17)</f>
        <v/>
      </c>
      <c r="I341" s="58">
        <f>IF(C341="W",1+I340,I340)</f>
        <v/>
      </c>
      <c r="J341" s="58">
        <f>IF(C341="L",1+J340,J340)</f>
        <v/>
      </c>
      <c r="K341" s="25">
        <f>I341/(J341+I341)</f>
        <v/>
      </c>
      <c r="L341" s="44">
        <f>IF(F341&gt;0,F341+L340,L340)</f>
        <v/>
      </c>
      <c r="M341" s="23" t="n"/>
      <c r="N341" s="58">
        <f>IF(M341="","",M341-G340)</f>
        <v/>
      </c>
      <c r="O341" s="58" t="n"/>
      <c r="P341" s="27">
        <f>IF(AI341&gt;AI340,$G$22+(7*AI341),"")</f>
        <v/>
      </c>
      <c r="R341" s="58" t="n"/>
      <c r="S341" s="58" t="n"/>
      <c r="T341" s="58" t="n"/>
      <c r="U341" s="58" t="n"/>
      <c r="V341" s="58" t="n"/>
      <c r="W341" s="58" t="n"/>
      <c r="X341" s="57" t="n"/>
      <c r="Y341" s="49">
        <f>_xlfn.IFS(R341 = "","",V341&gt;0,T341/V341,TRUE,T341/1)</f>
        <v/>
      </c>
      <c r="Z341" s="49">
        <f>_xlfn.IFS(R341 = "","",V341&gt;0,(T341+U341)/V341,TRUE,(T341+U341)/1)</f>
        <v/>
      </c>
      <c r="AA341" s="58" t="n"/>
      <c r="AC341" s="35" t="n"/>
      <c r="AD341">
        <f>IF(G341&gt;=2100,0,IF(C341="G",1,0))</f>
        <v/>
      </c>
      <c r="AE341">
        <f>IF(G341&gt;=5500,0,IF(C341="G",1,0))</f>
        <v/>
      </c>
      <c r="AF341">
        <f>IF(G341&gt;=2100,1,0)</f>
        <v/>
      </c>
      <c r="AG341">
        <f>IF(G341&gt;=5500,1,0)</f>
        <v/>
      </c>
      <c r="AH341">
        <f>IF(C341="G",0,AH340+1)</f>
        <v/>
      </c>
      <c r="AI341">
        <f>IF(C341="G",AI340+1,AI340)</f>
        <v/>
      </c>
      <c r="AJ341">
        <f>IF(AJ340="&gt;1000",IF(AF341&gt;0,IF(A341&lt;&gt;"",A341,A340),"&gt;1000"),AJ340)</f>
        <v/>
      </c>
      <c r="AK341">
        <f>IF(AK340="&gt;1000",IF(AG341&gt;0,IF(A341&lt;&gt;"",A341,A340),"&gt;1000"),AK340)</f>
        <v/>
      </c>
      <c r="AL341">
        <f>IF(AL340="&gt;1000",IF(L341&gt;=3500,IF(A341&lt;&gt;"",A341,A340),"&gt;1000"),AL340)</f>
        <v/>
      </c>
    </row>
    <row r="342">
      <c r="A342" s="59">
        <f>IF(B342="","",COUNT($B$32:B342))</f>
        <v/>
      </c>
      <c r="B342" s="58">
        <f>IF(C342&lt;&gt;"G",SUM(B341,1),"")</f>
        <v/>
      </c>
      <c r="C342" s="24">
        <f>IF(O342="",IF(AH341&gt;=$E$22,"G",IF(RAND()&lt;$F$22,"W","L")),O342)</f>
        <v/>
      </c>
      <c r="D342" s="58">
        <f>IF(M342="",IF(G341&lt;5500,G341,5500),M342)</f>
        <v/>
      </c>
      <c r="E342" s="58">
        <f>_xlfn.IFS(C341="W",E341+1,C341="L",0,C341="G",E341)</f>
        <v/>
      </c>
      <c r="F342" s="59">
        <f>_xlfn.IFS(C342="W",_xlfn.IFS(E342=0,LOOKUP(D342,$D$2:$D$17,$F$2:$F$17),E342=1,LOOKUP(D342,$D$2:$D$17,$G$2:$G$17),E342=2,LOOKUP(D342,$D$2:$D$17,$H$2:$H$17),E342=3,LOOKUP(D342,$D$2:$D$17,$I$2:$I$17),E342&gt;=4,LOOKUP(D342,$D$2:$D$17,$J$2:$J$17)),C342="L",LOOKUP(D342,$D$2:$D$17,$E$2:$E$17),C342="G",IF(OR(B341&lt;3,B341=""),0,LOOKUP(D342,$D$2:$D$17,$K$2:$K$17)))</f>
        <v/>
      </c>
      <c r="G342" s="59">
        <f>_xlfn.IFS(F342+D342&lt;0,0,F342+D342&gt;5500,5500,TRUE,F342+D342)</f>
        <v/>
      </c>
      <c r="H342" s="40">
        <f>LOOKUP(G342,$D$2:$D$17,$A$2:$A$17)</f>
        <v/>
      </c>
      <c r="I342" s="58">
        <f>IF(C342="W",1+I341,I341)</f>
        <v/>
      </c>
      <c r="J342" s="58">
        <f>IF(C342="L",1+J341,J341)</f>
        <v/>
      </c>
      <c r="K342" s="25">
        <f>I342/(J342+I342)</f>
        <v/>
      </c>
      <c r="L342" s="44">
        <f>IF(F342&gt;0,F342+L341,L341)</f>
        <v/>
      </c>
      <c r="M342" s="23" t="n"/>
      <c r="N342" s="58">
        <f>IF(M342="","",M342-G341)</f>
        <v/>
      </c>
      <c r="O342" s="58" t="n"/>
      <c r="P342" s="27">
        <f>IF(AI342&gt;AI341,$G$22+(7*AI342),"")</f>
        <v/>
      </c>
      <c r="R342" s="58" t="n"/>
      <c r="S342" s="58" t="n"/>
      <c r="T342" s="58" t="n"/>
      <c r="U342" s="58" t="n"/>
      <c r="V342" s="58" t="n"/>
      <c r="W342" s="58" t="n"/>
      <c r="X342" s="57" t="n"/>
      <c r="Y342" s="49">
        <f>_xlfn.IFS(R342 = "","",V342&gt;0,T342/V342,TRUE,T342/1)</f>
        <v/>
      </c>
      <c r="Z342" s="49">
        <f>_xlfn.IFS(R342 = "","",V342&gt;0,(T342+U342)/V342,TRUE,(T342+U342)/1)</f>
        <v/>
      </c>
      <c r="AA342" s="58" t="n"/>
      <c r="AC342" s="35" t="n"/>
      <c r="AD342">
        <f>IF(G342&gt;=2100,0,IF(C342="G",1,0))</f>
        <v/>
      </c>
      <c r="AE342">
        <f>IF(G342&gt;=5500,0,IF(C342="G",1,0))</f>
        <v/>
      </c>
      <c r="AF342">
        <f>IF(G342&gt;=2100,1,0)</f>
        <v/>
      </c>
      <c r="AG342">
        <f>IF(G342&gt;=5500,1,0)</f>
        <v/>
      </c>
      <c r="AH342">
        <f>IF(C342="G",0,AH341+1)</f>
        <v/>
      </c>
      <c r="AI342">
        <f>IF(C342="G",AI341+1,AI341)</f>
        <v/>
      </c>
      <c r="AJ342">
        <f>IF(AJ341="&gt;1000",IF(AF342&gt;0,IF(A342&lt;&gt;"",A342,A341),"&gt;1000"),AJ341)</f>
        <v/>
      </c>
      <c r="AK342">
        <f>IF(AK341="&gt;1000",IF(AG342&gt;0,IF(A342&lt;&gt;"",A342,A341),"&gt;1000"),AK341)</f>
        <v/>
      </c>
      <c r="AL342">
        <f>IF(AL341="&gt;1000",IF(L342&gt;=3500,IF(A342&lt;&gt;"",A342,A341),"&gt;1000"),AL341)</f>
        <v/>
      </c>
    </row>
    <row r="343">
      <c r="A343" s="59">
        <f>IF(B343="","",COUNT($B$32:B343))</f>
        <v/>
      </c>
      <c r="B343" s="58">
        <f>IF(C343&lt;&gt;"G",SUM(B342,1),"")</f>
        <v/>
      </c>
      <c r="C343" s="24">
        <f>IF(O343="",IF(AH342&gt;=$E$22,"G",IF(RAND()&lt;$F$22,"W","L")),O343)</f>
        <v/>
      </c>
      <c r="D343" s="58">
        <f>IF(M343="",IF(G342&lt;5500,G342,5500),M343)</f>
        <v/>
      </c>
      <c r="E343" s="58">
        <f>_xlfn.IFS(C342="W",E342+1,C342="L",0,C342="G",E342)</f>
        <v/>
      </c>
      <c r="F343" s="59">
        <f>_xlfn.IFS(C343="W",_xlfn.IFS(E343=0,LOOKUP(D343,$D$2:$D$17,$F$2:$F$17),E343=1,LOOKUP(D343,$D$2:$D$17,$G$2:$G$17),E343=2,LOOKUP(D343,$D$2:$D$17,$H$2:$H$17),E343=3,LOOKUP(D343,$D$2:$D$17,$I$2:$I$17),E343&gt;=4,LOOKUP(D343,$D$2:$D$17,$J$2:$J$17)),C343="L",LOOKUP(D343,$D$2:$D$17,$E$2:$E$17),C343="G",IF(OR(B342&lt;3,B342=""),0,LOOKUP(D343,$D$2:$D$17,$K$2:$K$17)))</f>
        <v/>
      </c>
      <c r="G343" s="59">
        <f>_xlfn.IFS(F343+D343&lt;0,0,F343+D343&gt;5500,5500,TRUE,F343+D343)</f>
        <v/>
      </c>
      <c r="H343" s="40">
        <f>LOOKUP(G343,$D$2:$D$17,$A$2:$A$17)</f>
        <v/>
      </c>
      <c r="I343" s="58">
        <f>IF(C343="W",1+I342,I342)</f>
        <v/>
      </c>
      <c r="J343" s="58">
        <f>IF(C343="L",1+J342,J342)</f>
        <v/>
      </c>
      <c r="K343" s="25">
        <f>I343/(J343+I343)</f>
        <v/>
      </c>
      <c r="L343" s="44">
        <f>IF(F343&gt;0,F343+L342,L342)</f>
        <v/>
      </c>
      <c r="M343" s="23" t="n"/>
      <c r="N343" s="58">
        <f>IF(M343="","",M343-G342)</f>
        <v/>
      </c>
      <c r="O343" s="58" t="n"/>
      <c r="P343" s="27">
        <f>IF(AI343&gt;AI342,$G$22+(7*AI343),"")</f>
        <v/>
      </c>
      <c r="R343" s="58" t="n"/>
      <c r="S343" s="58" t="n"/>
      <c r="T343" s="58" t="n"/>
      <c r="U343" s="58" t="n"/>
      <c r="V343" s="58" t="n"/>
      <c r="W343" s="58" t="n"/>
      <c r="X343" s="57" t="n"/>
      <c r="Y343" s="49">
        <f>_xlfn.IFS(R343 = "","",V343&gt;0,T343/V343,TRUE,T343/1)</f>
        <v/>
      </c>
      <c r="Z343" s="49">
        <f>_xlfn.IFS(R343 = "","",V343&gt;0,(T343+U343)/V343,TRUE,(T343+U343)/1)</f>
        <v/>
      </c>
      <c r="AA343" s="58" t="n"/>
      <c r="AC343" s="35" t="n"/>
      <c r="AD343">
        <f>IF(G343&gt;=2100,0,IF(C343="G",1,0))</f>
        <v/>
      </c>
      <c r="AE343">
        <f>IF(G343&gt;=5500,0,IF(C343="G",1,0))</f>
        <v/>
      </c>
      <c r="AF343">
        <f>IF(G343&gt;=2100,1,0)</f>
        <v/>
      </c>
      <c r="AG343">
        <f>IF(G343&gt;=5500,1,0)</f>
        <v/>
      </c>
      <c r="AH343">
        <f>IF(C343="G",0,AH342+1)</f>
        <v/>
      </c>
      <c r="AI343">
        <f>IF(C343="G",AI342+1,AI342)</f>
        <v/>
      </c>
      <c r="AJ343">
        <f>IF(AJ342="&gt;1000",IF(AF343&gt;0,IF(A343&lt;&gt;"",A343,A342),"&gt;1000"),AJ342)</f>
        <v/>
      </c>
      <c r="AK343">
        <f>IF(AK342="&gt;1000",IF(AG343&gt;0,IF(A343&lt;&gt;"",A343,A342),"&gt;1000"),AK342)</f>
        <v/>
      </c>
      <c r="AL343">
        <f>IF(AL342="&gt;1000",IF(L343&gt;=3500,IF(A343&lt;&gt;"",A343,A342),"&gt;1000"),AL342)</f>
        <v/>
      </c>
    </row>
    <row r="344">
      <c r="A344" s="59">
        <f>IF(B344="","",COUNT($B$32:B344))</f>
        <v/>
      </c>
      <c r="B344" s="58">
        <f>IF(C344&lt;&gt;"G",SUM(B343,1),"")</f>
        <v/>
      </c>
      <c r="C344" s="24">
        <f>IF(O344="",IF(AH343&gt;=$E$22,"G",IF(RAND()&lt;$F$22,"W","L")),O344)</f>
        <v/>
      </c>
      <c r="D344" s="58">
        <f>IF(M344="",IF(G343&lt;5500,G343,5500),M344)</f>
        <v/>
      </c>
      <c r="E344" s="58">
        <f>_xlfn.IFS(C343="W",E343+1,C343="L",0,C343="G",E343)</f>
        <v/>
      </c>
      <c r="F344" s="59">
        <f>_xlfn.IFS(C344="W",_xlfn.IFS(E344=0,LOOKUP(D344,$D$2:$D$17,$F$2:$F$17),E344=1,LOOKUP(D344,$D$2:$D$17,$G$2:$G$17),E344=2,LOOKUP(D344,$D$2:$D$17,$H$2:$H$17),E344=3,LOOKUP(D344,$D$2:$D$17,$I$2:$I$17),E344&gt;=4,LOOKUP(D344,$D$2:$D$17,$J$2:$J$17)),C344="L",LOOKUP(D344,$D$2:$D$17,$E$2:$E$17),C344="G",IF(OR(B343&lt;3,B343=""),0,LOOKUP(D344,$D$2:$D$17,$K$2:$K$17)))</f>
        <v/>
      </c>
      <c r="G344" s="59">
        <f>_xlfn.IFS(F344+D344&lt;0,0,F344+D344&gt;5500,5500,TRUE,F344+D344)</f>
        <v/>
      </c>
      <c r="H344" s="40">
        <f>LOOKUP(G344,$D$2:$D$17,$A$2:$A$17)</f>
        <v/>
      </c>
      <c r="I344" s="58">
        <f>IF(C344="W",1+I343,I343)</f>
        <v/>
      </c>
      <c r="J344" s="58">
        <f>IF(C344="L",1+J343,J343)</f>
        <v/>
      </c>
      <c r="K344" s="25">
        <f>I344/(J344+I344)</f>
        <v/>
      </c>
      <c r="L344" s="44">
        <f>IF(F344&gt;0,F344+L343,L343)</f>
        <v/>
      </c>
      <c r="M344" s="23" t="n"/>
      <c r="N344" s="58">
        <f>IF(M344="","",M344-G343)</f>
        <v/>
      </c>
      <c r="O344" s="58" t="n"/>
      <c r="P344" s="27">
        <f>IF(AI344&gt;AI343,$G$22+(7*AI344),"")</f>
        <v/>
      </c>
      <c r="R344" s="58" t="n"/>
      <c r="S344" s="58" t="n"/>
      <c r="T344" s="58" t="n"/>
      <c r="U344" s="58" t="n"/>
      <c r="V344" s="58" t="n"/>
      <c r="W344" s="58" t="n"/>
      <c r="X344" s="57" t="n"/>
      <c r="Y344" s="49">
        <f>_xlfn.IFS(R344 = "","",V344&gt;0,T344/V344,TRUE,T344/1)</f>
        <v/>
      </c>
      <c r="Z344" s="49">
        <f>_xlfn.IFS(R344 = "","",V344&gt;0,(T344+U344)/V344,TRUE,(T344+U344)/1)</f>
        <v/>
      </c>
      <c r="AA344" s="58" t="n"/>
      <c r="AC344" s="35" t="n"/>
      <c r="AD344">
        <f>IF(G344&gt;=2100,0,IF(C344="G",1,0))</f>
        <v/>
      </c>
      <c r="AE344">
        <f>IF(G344&gt;=5500,0,IF(C344="G",1,0))</f>
        <v/>
      </c>
      <c r="AF344">
        <f>IF(G344&gt;=2100,1,0)</f>
        <v/>
      </c>
      <c r="AG344">
        <f>IF(G344&gt;=5500,1,0)</f>
        <v/>
      </c>
      <c r="AH344">
        <f>IF(C344="G",0,AH343+1)</f>
        <v/>
      </c>
      <c r="AI344">
        <f>IF(C344="G",AI343+1,AI343)</f>
        <v/>
      </c>
      <c r="AJ344">
        <f>IF(AJ343="&gt;1000",IF(AF344&gt;0,IF(A344&lt;&gt;"",A344,A343),"&gt;1000"),AJ343)</f>
        <v/>
      </c>
      <c r="AK344">
        <f>IF(AK343="&gt;1000",IF(AG344&gt;0,IF(A344&lt;&gt;"",A344,A343),"&gt;1000"),AK343)</f>
        <v/>
      </c>
      <c r="AL344">
        <f>IF(AL343="&gt;1000",IF(L344&gt;=3500,IF(A344&lt;&gt;"",A344,A343),"&gt;1000"),AL343)</f>
        <v/>
      </c>
    </row>
    <row r="345">
      <c r="A345" s="59">
        <f>IF(B345="","",COUNT($B$32:B345))</f>
        <v/>
      </c>
      <c r="B345" s="58">
        <f>IF(C345&lt;&gt;"G",SUM(B344,1),"")</f>
        <v/>
      </c>
      <c r="C345" s="24">
        <f>IF(O345="",IF(AH344&gt;=$E$22,"G",IF(RAND()&lt;$F$22,"W","L")),O345)</f>
        <v/>
      </c>
      <c r="D345" s="58">
        <f>IF(M345="",IF(G344&lt;5500,G344,5500),M345)</f>
        <v/>
      </c>
      <c r="E345" s="58">
        <f>_xlfn.IFS(C344="W",E344+1,C344="L",0,C344="G",E344)</f>
        <v/>
      </c>
      <c r="F345" s="59">
        <f>_xlfn.IFS(C345="W",_xlfn.IFS(E345=0,LOOKUP(D345,$D$2:$D$17,$F$2:$F$17),E345=1,LOOKUP(D345,$D$2:$D$17,$G$2:$G$17),E345=2,LOOKUP(D345,$D$2:$D$17,$H$2:$H$17),E345=3,LOOKUP(D345,$D$2:$D$17,$I$2:$I$17),E345&gt;=4,LOOKUP(D345,$D$2:$D$17,$J$2:$J$17)),C345="L",LOOKUP(D345,$D$2:$D$17,$E$2:$E$17),C345="G",IF(OR(B344&lt;3,B344=""),0,LOOKUP(D345,$D$2:$D$17,$K$2:$K$17)))</f>
        <v/>
      </c>
      <c r="G345" s="59">
        <f>_xlfn.IFS(F345+D345&lt;0,0,F345+D345&gt;5500,5500,TRUE,F345+D345)</f>
        <v/>
      </c>
      <c r="H345" s="40">
        <f>LOOKUP(G345,$D$2:$D$17,$A$2:$A$17)</f>
        <v/>
      </c>
      <c r="I345" s="58">
        <f>IF(C345="W",1+I344,I344)</f>
        <v/>
      </c>
      <c r="J345" s="58">
        <f>IF(C345="L",1+J344,J344)</f>
        <v/>
      </c>
      <c r="K345" s="25">
        <f>I345/(J345+I345)</f>
        <v/>
      </c>
      <c r="L345" s="44">
        <f>IF(F345&gt;0,F345+L344,L344)</f>
        <v/>
      </c>
      <c r="M345" s="23" t="n"/>
      <c r="N345" s="58">
        <f>IF(M345="","",M345-G344)</f>
        <v/>
      </c>
      <c r="O345" s="58" t="n"/>
      <c r="P345" s="27">
        <f>IF(AI345&gt;AI344,$G$22+(7*AI345),"")</f>
        <v/>
      </c>
      <c r="R345" s="58" t="n"/>
      <c r="S345" s="58" t="n"/>
      <c r="T345" s="58" t="n"/>
      <c r="U345" s="58" t="n"/>
      <c r="V345" s="58" t="n"/>
      <c r="W345" s="58" t="n"/>
      <c r="X345" s="57" t="n"/>
      <c r="Y345" s="49">
        <f>_xlfn.IFS(R345 = "","",V345&gt;0,T345/V345,TRUE,T345/1)</f>
        <v/>
      </c>
      <c r="Z345" s="49">
        <f>_xlfn.IFS(R345 = "","",V345&gt;0,(T345+U345)/V345,TRUE,(T345+U345)/1)</f>
        <v/>
      </c>
      <c r="AA345" s="58" t="n"/>
      <c r="AC345" s="35" t="n"/>
      <c r="AD345">
        <f>IF(G345&gt;=2100,0,IF(C345="G",1,0))</f>
        <v/>
      </c>
      <c r="AE345">
        <f>IF(G345&gt;=5500,0,IF(C345="G",1,0))</f>
        <v/>
      </c>
      <c r="AF345">
        <f>IF(G345&gt;=2100,1,0)</f>
        <v/>
      </c>
      <c r="AG345">
        <f>IF(G345&gt;=5500,1,0)</f>
        <v/>
      </c>
      <c r="AH345">
        <f>IF(C345="G",0,AH344+1)</f>
        <v/>
      </c>
      <c r="AI345">
        <f>IF(C345="G",AI344+1,AI344)</f>
        <v/>
      </c>
      <c r="AJ345">
        <f>IF(AJ344="&gt;1000",IF(AF345&gt;0,IF(A345&lt;&gt;"",A345,A344),"&gt;1000"),AJ344)</f>
        <v/>
      </c>
      <c r="AK345">
        <f>IF(AK344="&gt;1000",IF(AG345&gt;0,IF(A345&lt;&gt;"",A345,A344),"&gt;1000"),AK344)</f>
        <v/>
      </c>
      <c r="AL345">
        <f>IF(AL344="&gt;1000",IF(L345&gt;=3500,IF(A345&lt;&gt;"",A345,A344),"&gt;1000"),AL344)</f>
        <v/>
      </c>
    </row>
    <row r="346">
      <c r="A346" s="59">
        <f>IF(B346="","",COUNT($B$32:B346))</f>
        <v/>
      </c>
      <c r="B346" s="58">
        <f>IF(C346&lt;&gt;"G",SUM(B345,1),"")</f>
        <v/>
      </c>
      <c r="C346" s="24">
        <f>IF(O346="",IF(AH345&gt;=$E$22,"G",IF(RAND()&lt;$F$22,"W","L")),O346)</f>
        <v/>
      </c>
      <c r="D346" s="58">
        <f>IF(M346="",IF(G345&lt;5500,G345,5500),M346)</f>
        <v/>
      </c>
      <c r="E346" s="58">
        <f>_xlfn.IFS(C345="W",E345+1,C345="L",0,C345="G",E345)</f>
        <v/>
      </c>
      <c r="F346" s="59">
        <f>_xlfn.IFS(C346="W",_xlfn.IFS(E346=0,LOOKUP(D346,$D$2:$D$17,$F$2:$F$17),E346=1,LOOKUP(D346,$D$2:$D$17,$G$2:$G$17),E346=2,LOOKUP(D346,$D$2:$D$17,$H$2:$H$17),E346=3,LOOKUP(D346,$D$2:$D$17,$I$2:$I$17),E346&gt;=4,LOOKUP(D346,$D$2:$D$17,$J$2:$J$17)),C346="L",LOOKUP(D346,$D$2:$D$17,$E$2:$E$17),C346="G",IF(OR(B345&lt;3,B345=""),0,LOOKUP(D346,$D$2:$D$17,$K$2:$K$17)))</f>
        <v/>
      </c>
      <c r="G346" s="59">
        <f>_xlfn.IFS(F346+D346&lt;0,0,F346+D346&gt;5500,5500,TRUE,F346+D346)</f>
        <v/>
      </c>
      <c r="H346" s="40">
        <f>LOOKUP(G346,$D$2:$D$17,$A$2:$A$17)</f>
        <v/>
      </c>
      <c r="I346" s="58">
        <f>IF(C346="W",1+I345,I345)</f>
        <v/>
      </c>
      <c r="J346" s="58">
        <f>IF(C346="L",1+J345,J345)</f>
        <v/>
      </c>
      <c r="K346" s="25">
        <f>I346/(J346+I346)</f>
        <v/>
      </c>
      <c r="L346" s="44">
        <f>IF(F346&gt;0,F346+L345,L345)</f>
        <v/>
      </c>
      <c r="M346" s="23" t="n"/>
      <c r="N346" s="58">
        <f>IF(M346="","",M346-G345)</f>
        <v/>
      </c>
      <c r="O346" s="58" t="n"/>
      <c r="P346" s="27">
        <f>IF(AI346&gt;AI345,$G$22+(7*AI346),"")</f>
        <v/>
      </c>
      <c r="R346" s="58" t="n"/>
      <c r="S346" s="58" t="n"/>
      <c r="T346" s="58" t="n"/>
      <c r="U346" s="58" t="n"/>
      <c r="V346" s="58" t="n"/>
      <c r="W346" s="58" t="n"/>
      <c r="X346" s="57" t="n"/>
      <c r="Y346" s="49">
        <f>_xlfn.IFS(R346 = "","",V346&gt;0,T346/V346,TRUE,T346/1)</f>
        <v/>
      </c>
      <c r="Z346" s="49">
        <f>_xlfn.IFS(R346 = "","",V346&gt;0,(T346+U346)/V346,TRUE,(T346+U346)/1)</f>
        <v/>
      </c>
      <c r="AA346" s="58" t="n"/>
      <c r="AC346" s="35" t="n"/>
      <c r="AD346">
        <f>IF(G346&gt;=2100,0,IF(C346="G",1,0))</f>
        <v/>
      </c>
      <c r="AE346">
        <f>IF(G346&gt;=5500,0,IF(C346="G",1,0))</f>
        <v/>
      </c>
      <c r="AF346">
        <f>IF(G346&gt;=2100,1,0)</f>
        <v/>
      </c>
      <c r="AG346">
        <f>IF(G346&gt;=5500,1,0)</f>
        <v/>
      </c>
      <c r="AH346">
        <f>IF(C346="G",0,AH345+1)</f>
        <v/>
      </c>
      <c r="AI346">
        <f>IF(C346="G",AI345+1,AI345)</f>
        <v/>
      </c>
      <c r="AJ346">
        <f>IF(AJ345="&gt;1000",IF(AF346&gt;0,IF(A346&lt;&gt;"",A346,A345),"&gt;1000"),AJ345)</f>
        <v/>
      </c>
      <c r="AK346">
        <f>IF(AK345="&gt;1000",IF(AG346&gt;0,IF(A346&lt;&gt;"",A346,A345),"&gt;1000"),AK345)</f>
        <v/>
      </c>
      <c r="AL346">
        <f>IF(AL345="&gt;1000",IF(L346&gt;=3500,IF(A346&lt;&gt;"",A346,A345),"&gt;1000"),AL345)</f>
        <v/>
      </c>
    </row>
    <row r="347">
      <c r="A347" s="59">
        <f>IF(B347="","",COUNT($B$32:B347))</f>
        <v/>
      </c>
      <c r="B347" s="58">
        <f>IF(C347&lt;&gt;"G",SUM(B346,1),"")</f>
        <v/>
      </c>
      <c r="C347" s="24">
        <f>IF(O347="",IF(AH346&gt;=$E$22,"G",IF(RAND()&lt;$F$22,"W","L")),O347)</f>
        <v/>
      </c>
      <c r="D347" s="58">
        <f>IF(M347="",IF(G346&lt;5500,G346,5500),M347)</f>
        <v/>
      </c>
      <c r="E347" s="58">
        <f>_xlfn.IFS(C346="W",E346+1,C346="L",0,C346="G",E346)</f>
        <v/>
      </c>
      <c r="F347" s="59">
        <f>_xlfn.IFS(C347="W",_xlfn.IFS(E347=0,LOOKUP(D347,$D$2:$D$17,$F$2:$F$17),E347=1,LOOKUP(D347,$D$2:$D$17,$G$2:$G$17),E347=2,LOOKUP(D347,$D$2:$D$17,$H$2:$H$17),E347=3,LOOKUP(D347,$D$2:$D$17,$I$2:$I$17),E347&gt;=4,LOOKUP(D347,$D$2:$D$17,$J$2:$J$17)),C347="L",LOOKUP(D347,$D$2:$D$17,$E$2:$E$17),C347="G",IF(OR(B346&lt;3,B346=""),0,LOOKUP(D347,$D$2:$D$17,$K$2:$K$17)))</f>
        <v/>
      </c>
      <c r="G347" s="59">
        <f>_xlfn.IFS(F347+D347&lt;0,0,F347+D347&gt;5500,5500,TRUE,F347+D347)</f>
        <v/>
      </c>
      <c r="H347" s="40">
        <f>LOOKUP(G347,$D$2:$D$17,$A$2:$A$17)</f>
        <v/>
      </c>
      <c r="I347" s="58">
        <f>IF(C347="W",1+I346,I346)</f>
        <v/>
      </c>
      <c r="J347" s="58">
        <f>IF(C347="L",1+J346,J346)</f>
        <v/>
      </c>
      <c r="K347" s="25">
        <f>I347/(J347+I347)</f>
        <v/>
      </c>
      <c r="L347" s="44">
        <f>IF(F347&gt;0,F347+L346,L346)</f>
        <v/>
      </c>
      <c r="M347" s="23" t="n"/>
      <c r="N347" s="58">
        <f>IF(M347="","",M347-G346)</f>
        <v/>
      </c>
      <c r="O347" s="58" t="n"/>
      <c r="P347" s="27">
        <f>IF(AI347&gt;AI346,$G$22+(7*AI347),"")</f>
        <v/>
      </c>
      <c r="R347" s="58" t="n"/>
      <c r="S347" s="58" t="n"/>
      <c r="T347" s="58" t="n"/>
      <c r="U347" s="58" t="n"/>
      <c r="V347" s="58" t="n"/>
      <c r="W347" s="58" t="n"/>
      <c r="X347" s="57" t="n"/>
      <c r="Y347" s="49">
        <f>_xlfn.IFS(R347 = "","",V347&gt;0,T347/V347,TRUE,T347/1)</f>
        <v/>
      </c>
      <c r="Z347" s="49">
        <f>_xlfn.IFS(R347 = "","",V347&gt;0,(T347+U347)/V347,TRUE,(T347+U347)/1)</f>
        <v/>
      </c>
      <c r="AA347" s="58" t="n"/>
      <c r="AC347" s="35" t="n"/>
      <c r="AD347">
        <f>IF(G347&gt;=2100,0,IF(C347="G",1,0))</f>
        <v/>
      </c>
      <c r="AE347">
        <f>IF(G347&gt;=5500,0,IF(C347="G",1,0))</f>
        <v/>
      </c>
      <c r="AF347">
        <f>IF(G347&gt;=2100,1,0)</f>
        <v/>
      </c>
      <c r="AG347">
        <f>IF(G347&gt;=5500,1,0)</f>
        <v/>
      </c>
      <c r="AH347">
        <f>IF(C347="G",0,AH346+1)</f>
        <v/>
      </c>
      <c r="AI347">
        <f>IF(C347="G",AI346+1,AI346)</f>
        <v/>
      </c>
      <c r="AJ347">
        <f>IF(AJ346="&gt;1000",IF(AF347&gt;0,IF(A347&lt;&gt;"",A347,A346),"&gt;1000"),AJ346)</f>
        <v/>
      </c>
      <c r="AK347">
        <f>IF(AK346="&gt;1000",IF(AG347&gt;0,IF(A347&lt;&gt;"",A347,A346),"&gt;1000"),AK346)</f>
        <v/>
      </c>
      <c r="AL347">
        <f>IF(AL346="&gt;1000",IF(L347&gt;=3500,IF(A347&lt;&gt;"",A347,A346),"&gt;1000"),AL346)</f>
        <v/>
      </c>
    </row>
    <row r="348">
      <c r="A348" s="59">
        <f>IF(B348="","",COUNT($B$32:B348))</f>
        <v/>
      </c>
      <c r="B348" s="58">
        <f>IF(C348&lt;&gt;"G",SUM(B347,1),"")</f>
        <v/>
      </c>
      <c r="C348" s="24">
        <f>IF(O348="",IF(AH347&gt;=$E$22,"G",IF(RAND()&lt;$F$22,"W","L")),O348)</f>
        <v/>
      </c>
      <c r="D348" s="58">
        <f>IF(M348="",IF(G347&lt;5500,G347,5500),M348)</f>
        <v/>
      </c>
      <c r="E348" s="58">
        <f>_xlfn.IFS(C347="W",E347+1,C347="L",0,C347="G",E347)</f>
        <v/>
      </c>
      <c r="F348" s="59">
        <f>_xlfn.IFS(C348="W",_xlfn.IFS(E348=0,LOOKUP(D348,$D$2:$D$17,$F$2:$F$17),E348=1,LOOKUP(D348,$D$2:$D$17,$G$2:$G$17),E348=2,LOOKUP(D348,$D$2:$D$17,$H$2:$H$17),E348=3,LOOKUP(D348,$D$2:$D$17,$I$2:$I$17),E348&gt;=4,LOOKUP(D348,$D$2:$D$17,$J$2:$J$17)),C348="L",LOOKUP(D348,$D$2:$D$17,$E$2:$E$17),C348="G",IF(OR(B347&lt;3,B347=""),0,LOOKUP(D348,$D$2:$D$17,$K$2:$K$17)))</f>
        <v/>
      </c>
      <c r="G348" s="59">
        <f>_xlfn.IFS(F348+D348&lt;0,0,F348+D348&gt;5500,5500,TRUE,F348+D348)</f>
        <v/>
      </c>
      <c r="H348" s="40">
        <f>LOOKUP(G348,$D$2:$D$17,$A$2:$A$17)</f>
        <v/>
      </c>
      <c r="I348" s="58">
        <f>IF(C348="W",1+I347,I347)</f>
        <v/>
      </c>
      <c r="J348" s="58">
        <f>IF(C348="L",1+J347,J347)</f>
        <v/>
      </c>
      <c r="K348" s="25">
        <f>I348/(J348+I348)</f>
        <v/>
      </c>
      <c r="L348" s="44">
        <f>IF(F348&gt;0,F348+L347,L347)</f>
        <v/>
      </c>
      <c r="M348" s="23" t="n"/>
      <c r="N348" s="58">
        <f>IF(M348="","",M348-G347)</f>
        <v/>
      </c>
      <c r="O348" s="58" t="n"/>
      <c r="P348" s="27">
        <f>IF(AI348&gt;AI347,$G$22+(7*AI348),"")</f>
        <v/>
      </c>
      <c r="R348" s="58" t="n"/>
      <c r="S348" s="58" t="n"/>
      <c r="T348" s="58" t="n"/>
      <c r="U348" s="58" t="n"/>
      <c r="V348" s="58" t="n"/>
      <c r="W348" s="58" t="n"/>
      <c r="X348" s="57" t="n"/>
      <c r="Y348" s="49">
        <f>_xlfn.IFS(R348 = "","",V348&gt;0,T348/V348,TRUE,T348/1)</f>
        <v/>
      </c>
      <c r="Z348" s="49">
        <f>_xlfn.IFS(R348 = "","",V348&gt;0,(T348+U348)/V348,TRUE,(T348+U348)/1)</f>
        <v/>
      </c>
      <c r="AA348" s="58" t="n"/>
      <c r="AC348" s="35" t="n"/>
      <c r="AD348">
        <f>IF(G348&gt;=2100,0,IF(C348="G",1,0))</f>
        <v/>
      </c>
      <c r="AE348">
        <f>IF(G348&gt;=5500,0,IF(C348="G",1,0))</f>
        <v/>
      </c>
      <c r="AF348">
        <f>IF(G348&gt;=2100,1,0)</f>
        <v/>
      </c>
      <c r="AG348">
        <f>IF(G348&gt;=5500,1,0)</f>
        <v/>
      </c>
      <c r="AH348">
        <f>IF(C348="G",0,AH347+1)</f>
        <v/>
      </c>
      <c r="AI348">
        <f>IF(C348="G",AI347+1,AI347)</f>
        <v/>
      </c>
      <c r="AJ348">
        <f>IF(AJ347="&gt;1000",IF(AF348&gt;0,IF(A348&lt;&gt;"",A348,A347),"&gt;1000"),AJ347)</f>
        <v/>
      </c>
      <c r="AK348">
        <f>IF(AK347="&gt;1000",IF(AG348&gt;0,IF(A348&lt;&gt;"",A348,A347),"&gt;1000"),AK347)</f>
        <v/>
      </c>
      <c r="AL348">
        <f>IF(AL347="&gt;1000",IF(L348&gt;=3500,IF(A348&lt;&gt;"",A348,A347),"&gt;1000"),AL347)</f>
        <v/>
      </c>
    </row>
    <row r="349">
      <c r="A349" s="59">
        <f>IF(B349="","",COUNT($B$32:B349))</f>
        <v/>
      </c>
      <c r="B349" s="58">
        <f>IF(C349&lt;&gt;"G",SUM(B348,1),"")</f>
        <v/>
      </c>
      <c r="C349" s="24">
        <f>IF(O349="",IF(AH348&gt;=$E$22,"G",IF(RAND()&lt;$F$22,"W","L")),O349)</f>
        <v/>
      </c>
      <c r="D349" s="58">
        <f>IF(M349="",IF(G348&lt;5500,G348,5500),M349)</f>
        <v/>
      </c>
      <c r="E349" s="58">
        <f>_xlfn.IFS(C348="W",E348+1,C348="L",0,C348="G",E348)</f>
        <v/>
      </c>
      <c r="F349" s="59">
        <f>_xlfn.IFS(C349="W",_xlfn.IFS(E349=0,LOOKUP(D349,$D$2:$D$17,$F$2:$F$17),E349=1,LOOKUP(D349,$D$2:$D$17,$G$2:$G$17),E349=2,LOOKUP(D349,$D$2:$D$17,$H$2:$H$17),E349=3,LOOKUP(D349,$D$2:$D$17,$I$2:$I$17),E349&gt;=4,LOOKUP(D349,$D$2:$D$17,$J$2:$J$17)),C349="L",LOOKUP(D349,$D$2:$D$17,$E$2:$E$17),C349="G",IF(OR(B348&lt;3,B348=""),0,LOOKUP(D349,$D$2:$D$17,$K$2:$K$17)))</f>
        <v/>
      </c>
      <c r="G349" s="59">
        <f>_xlfn.IFS(F349+D349&lt;0,0,F349+D349&gt;5500,5500,TRUE,F349+D349)</f>
        <v/>
      </c>
      <c r="H349" s="40">
        <f>LOOKUP(G349,$D$2:$D$17,$A$2:$A$17)</f>
        <v/>
      </c>
      <c r="I349" s="58">
        <f>IF(C349="W",1+I348,I348)</f>
        <v/>
      </c>
      <c r="J349" s="58">
        <f>IF(C349="L",1+J348,J348)</f>
        <v/>
      </c>
      <c r="K349" s="25">
        <f>I349/(J349+I349)</f>
        <v/>
      </c>
      <c r="L349" s="44">
        <f>IF(F349&gt;0,F349+L348,L348)</f>
        <v/>
      </c>
      <c r="M349" s="23" t="n"/>
      <c r="N349" s="58">
        <f>IF(M349="","",M349-G348)</f>
        <v/>
      </c>
      <c r="O349" s="58" t="n"/>
      <c r="P349" s="27">
        <f>IF(AI349&gt;AI348,$G$22+(7*AI349),"")</f>
        <v/>
      </c>
      <c r="R349" s="58" t="n"/>
      <c r="S349" s="58" t="n"/>
      <c r="T349" s="58" t="n"/>
      <c r="U349" s="58" t="n"/>
      <c r="V349" s="58" t="n"/>
      <c r="W349" s="58" t="n"/>
      <c r="X349" s="57" t="n"/>
      <c r="Y349" s="49">
        <f>_xlfn.IFS(R349 = "","",V349&gt;0,T349/V349,TRUE,T349/1)</f>
        <v/>
      </c>
      <c r="Z349" s="49">
        <f>_xlfn.IFS(R349 = "","",V349&gt;0,(T349+U349)/V349,TRUE,(T349+U349)/1)</f>
        <v/>
      </c>
      <c r="AA349" s="58" t="n"/>
      <c r="AC349" s="35" t="n"/>
      <c r="AD349">
        <f>IF(G349&gt;=2100,0,IF(C349="G",1,0))</f>
        <v/>
      </c>
      <c r="AE349">
        <f>IF(G349&gt;=5500,0,IF(C349="G",1,0))</f>
        <v/>
      </c>
      <c r="AF349">
        <f>IF(G349&gt;=2100,1,0)</f>
        <v/>
      </c>
      <c r="AG349">
        <f>IF(G349&gt;=5500,1,0)</f>
        <v/>
      </c>
      <c r="AH349">
        <f>IF(C349="G",0,AH348+1)</f>
        <v/>
      </c>
      <c r="AI349">
        <f>IF(C349="G",AI348+1,AI348)</f>
        <v/>
      </c>
      <c r="AJ349">
        <f>IF(AJ348="&gt;1000",IF(AF349&gt;0,IF(A349&lt;&gt;"",A349,A348),"&gt;1000"),AJ348)</f>
        <v/>
      </c>
      <c r="AK349">
        <f>IF(AK348="&gt;1000",IF(AG349&gt;0,IF(A349&lt;&gt;"",A349,A348),"&gt;1000"),AK348)</f>
        <v/>
      </c>
      <c r="AL349">
        <f>IF(AL348="&gt;1000",IF(L349&gt;=3500,IF(A349&lt;&gt;"",A349,A348),"&gt;1000"),AL348)</f>
        <v/>
      </c>
    </row>
    <row r="350">
      <c r="A350" s="59">
        <f>IF(B350="","",COUNT($B$32:B350))</f>
        <v/>
      </c>
      <c r="B350" s="58">
        <f>IF(C350&lt;&gt;"G",SUM(B349,1),"")</f>
        <v/>
      </c>
      <c r="C350" s="24">
        <f>IF(O350="",IF(AH349&gt;=$E$22,"G",IF(RAND()&lt;$F$22,"W","L")),O350)</f>
        <v/>
      </c>
      <c r="D350" s="58">
        <f>IF(M350="",IF(G349&lt;5500,G349,5500),M350)</f>
        <v/>
      </c>
      <c r="E350" s="58">
        <f>_xlfn.IFS(C349="W",E349+1,C349="L",0,C349="G",E349)</f>
        <v/>
      </c>
      <c r="F350" s="59">
        <f>_xlfn.IFS(C350="W",_xlfn.IFS(E350=0,LOOKUP(D350,$D$2:$D$17,$F$2:$F$17),E350=1,LOOKUP(D350,$D$2:$D$17,$G$2:$G$17),E350=2,LOOKUP(D350,$D$2:$D$17,$H$2:$H$17),E350=3,LOOKUP(D350,$D$2:$D$17,$I$2:$I$17),E350&gt;=4,LOOKUP(D350,$D$2:$D$17,$J$2:$J$17)),C350="L",LOOKUP(D350,$D$2:$D$17,$E$2:$E$17),C350="G",IF(OR(B349&lt;3,B349=""),0,LOOKUP(D350,$D$2:$D$17,$K$2:$K$17)))</f>
        <v/>
      </c>
      <c r="G350" s="59">
        <f>_xlfn.IFS(F350+D350&lt;0,0,F350+D350&gt;5500,5500,TRUE,F350+D350)</f>
        <v/>
      </c>
      <c r="H350" s="40">
        <f>LOOKUP(G350,$D$2:$D$17,$A$2:$A$17)</f>
        <v/>
      </c>
      <c r="I350" s="58">
        <f>IF(C350="W",1+I349,I349)</f>
        <v/>
      </c>
      <c r="J350" s="58">
        <f>IF(C350="L",1+J349,J349)</f>
        <v/>
      </c>
      <c r="K350" s="25">
        <f>I350/(J350+I350)</f>
        <v/>
      </c>
      <c r="L350" s="44">
        <f>IF(F350&gt;0,F350+L349,L349)</f>
        <v/>
      </c>
      <c r="M350" s="23" t="n"/>
      <c r="N350" s="58">
        <f>IF(M350="","",M350-G349)</f>
        <v/>
      </c>
      <c r="O350" s="58" t="n"/>
      <c r="P350" s="27">
        <f>IF(AI350&gt;AI349,$G$22+(7*AI350),"")</f>
        <v/>
      </c>
      <c r="R350" s="58" t="n"/>
      <c r="S350" s="58" t="n"/>
      <c r="T350" s="58" t="n"/>
      <c r="U350" s="58" t="n"/>
      <c r="V350" s="58" t="n"/>
      <c r="W350" s="58" t="n"/>
      <c r="X350" s="57" t="n"/>
      <c r="Y350" s="49">
        <f>_xlfn.IFS(R350 = "","",V350&gt;0,T350/V350,TRUE,T350/1)</f>
        <v/>
      </c>
      <c r="Z350" s="49">
        <f>_xlfn.IFS(R350 = "","",V350&gt;0,(T350+U350)/V350,TRUE,(T350+U350)/1)</f>
        <v/>
      </c>
      <c r="AA350" s="58" t="n"/>
      <c r="AC350" s="35" t="n"/>
      <c r="AD350">
        <f>IF(G350&gt;=2100,0,IF(C350="G",1,0))</f>
        <v/>
      </c>
      <c r="AE350">
        <f>IF(G350&gt;=5500,0,IF(C350="G",1,0))</f>
        <v/>
      </c>
      <c r="AF350">
        <f>IF(G350&gt;=2100,1,0)</f>
        <v/>
      </c>
      <c r="AG350">
        <f>IF(G350&gt;=5500,1,0)</f>
        <v/>
      </c>
      <c r="AH350">
        <f>IF(C350="G",0,AH349+1)</f>
        <v/>
      </c>
      <c r="AI350">
        <f>IF(C350="G",AI349+1,AI349)</f>
        <v/>
      </c>
      <c r="AJ350">
        <f>IF(AJ349="&gt;1000",IF(AF350&gt;0,IF(A350&lt;&gt;"",A350,A349),"&gt;1000"),AJ349)</f>
        <v/>
      </c>
      <c r="AK350">
        <f>IF(AK349="&gt;1000",IF(AG350&gt;0,IF(A350&lt;&gt;"",A350,A349),"&gt;1000"),AK349)</f>
        <v/>
      </c>
      <c r="AL350">
        <f>IF(AL349="&gt;1000",IF(L350&gt;=3500,IF(A350&lt;&gt;"",A350,A349),"&gt;1000"),AL349)</f>
        <v/>
      </c>
    </row>
    <row r="351">
      <c r="A351" s="59">
        <f>IF(B351="","",COUNT($B$32:B351))</f>
        <v/>
      </c>
      <c r="B351" s="58">
        <f>IF(C351&lt;&gt;"G",SUM(B350,1),"")</f>
        <v/>
      </c>
      <c r="C351" s="24">
        <f>IF(O351="",IF(AH350&gt;=$E$22,"G",IF(RAND()&lt;$F$22,"W","L")),O351)</f>
        <v/>
      </c>
      <c r="D351" s="58">
        <f>IF(M351="",IF(G350&lt;5500,G350,5500),M351)</f>
        <v/>
      </c>
      <c r="E351" s="58">
        <f>_xlfn.IFS(C350="W",E350+1,C350="L",0,C350="G",E350)</f>
        <v/>
      </c>
      <c r="F351" s="59">
        <f>_xlfn.IFS(C351="W",_xlfn.IFS(E351=0,LOOKUP(D351,$D$2:$D$17,$F$2:$F$17),E351=1,LOOKUP(D351,$D$2:$D$17,$G$2:$G$17),E351=2,LOOKUP(D351,$D$2:$D$17,$H$2:$H$17),E351=3,LOOKUP(D351,$D$2:$D$17,$I$2:$I$17),E351&gt;=4,LOOKUP(D351,$D$2:$D$17,$J$2:$J$17)),C351="L",LOOKUP(D351,$D$2:$D$17,$E$2:$E$17),C351="G",IF(OR(B350&lt;3,B350=""),0,LOOKUP(D351,$D$2:$D$17,$K$2:$K$17)))</f>
        <v/>
      </c>
      <c r="G351" s="59">
        <f>_xlfn.IFS(F351+D351&lt;0,0,F351+D351&gt;5500,5500,TRUE,F351+D351)</f>
        <v/>
      </c>
      <c r="H351" s="40">
        <f>LOOKUP(G351,$D$2:$D$17,$A$2:$A$17)</f>
        <v/>
      </c>
      <c r="I351" s="58">
        <f>IF(C351="W",1+I350,I350)</f>
        <v/>
      </c>
      <c r="J351" s="58">
        <f>IF(C351="L",1+J350,J350)</f>
        <v/>
      </c>
      <c r="K351" s="25">
        <f>I351/(J351+I351)</f>
        <v/>
      </c>
      <c r="L351" s="44">
        <f>IF(F351&gt;0,F351+L350,L350)</f>
        <v/>
      </c>
      <c r="M351" s="23" t="n"/>
      <c r="N351" s="58">
        <f>IF(M351="","",M351-G350)</f>
        <v/>
      </c>
      <c r="O351" s="58" t="n"/>
      <c r="P351" s="27">
        <f>IF(AI351&gt;AI350,$G$22+(7*AI351),"")</f>
        <v/>
      </c>
      <c r="R351" s="58" t="n"/>
      <c r="S351" s="58" t="n"/>
      <c r="T351" s="58" t="n"/>
      <c r="U351" s="58" t="n"/>
      <c r="V351" s="58" t="n"/>
      <c r="W351" s="58" t="n"/>
      <c r="X351" s="57" t="n"/>
      <c r="Y351" s="49">
        <f>_xlfn.IFS(R351 = "","",V351&gt;0,T351/V351,TRUE,T351/1)</f>
        <v/>
      </c>
      <c r="Z351" s="49">
        <f>_xlfn.IFS(R351 = "","",V351&gt;0,(T351+U351)/V351,TRUE,(T351+U351)/1)</f>
        <v/>
      </c>
      <c r="AA351" s="58" t="n"/>
      <c r="AC351" s="35" t="n"/>
      <c r="AD351">
        <f>IF(G351&gt;=2100,0,IF(C351="G",1,0))</f>
        <v/>
      </c>
      <c r="AE351">
        <f>IF(G351&gt;=5500,0,IF(C351="G",1,0))</f>
        <v/>
      </c>
      <c r="AF351">
        <f>IF(G351&gt;=2100,1,0)</f>
        <v/>
      </c>
      <c r="AG351">
        <f>IF(G351&gt;=5500,1,0)</f>
        <v/>
      </c>
      <c r="AH351">
        <f>IF(C351="G",0,AH350+1)</f>
        <v/>
      </c>
      <c r="AI351">
        <f>IF(C351="G",AI350+1,AI350)</f>
        <v/>
      </c>
      <c r="AJ351">
        <f>IF(AJ350="&gt;1000",IF(AF351&gt;0,IF(A351&lt;&gt;"",A351,A350),"&gt;1000"),AJ350)</f>
        <v/>
      </c>
      <c r="AK351">
        <f>IF(AK350="&gt;1000",IF(AG351&gt;0,IF(A351&lt;&gt;"",A351,A350),"&gt;1000"),AK350)</f>
        <v/>
      </c>
      <c r="AL351">
        <f>IF(AL350="&gt;1000",IF(L351&gt;=3500,IF(A351&lt;&gt;"",A351,A350),"&gt;1000"),AL350)</f>
        <v/>
      </c>
    </row>
    <row r="352">
      <c r="A352" s="59">
        <f>IF(B352="","",COUNT($B$32:B352))</f>
        <v/>
      </c>
      <c r="B352" s="58">
        <f>IF(C352&lt;&gt;"G",SUM(B351,1),"")</f>
        <v/>
      </c>
      <c r="C352" s="24">
        <f>IF(O352="",IF(AH351&gt;=$E$22,"G",IF(RAND()&lt;$F$22,"W","L")),O352)</f>
        <v/>
      </c>
      <c r="D352" s="58">
        <f>IF(M352="",IF(G351&lt;5500,G351,5500),M352)</f>
        <v/>
      </c>
      <c r="E352" s="58">
        <f>_xlfn.IFS(C351="W",E351+1,C351="L",0,C351="G",E351)</f>
        <v/>
      </c>
      <c r="F352" s="59">
        <f>_xlfn.IFS(C352="W",_xlfn.IFS(E352=0,LOOKUP(D352,$D$2:$D$17,$F$2:$F$17),E352=1,LOOKUP(D352,$D$2:$D$17,$G$2:$G$17),E352=2,LOOKUP(D352,$D$2:$D$17,$H$2:$H$17),E352=3,LOOKUP(D352,$D$2:$D$17,$I$2:$I$17),E352&gt;=4,LOOKUP(D352,$D$2:$D$17,$J$2:$J$17)),C352="L",LOOKUP(D352,$D$2:$D$17,$E$2:$E$17),C352="G",IF(OR(B351&lt;3,B351=""),0,LOOKUP(D352,$D$2:$D$17,$K$2:$K$17)))</f>
        <v/>
      </c>
      <c r="G352" s="59">
        <f>_xlfn.IFS(F352+D352&lt;0,0,F352+D352&gt;5500,5500,TRUE,F352+D352)</f>
        <v/>
      </c>
      <c r="H352" s="40">
        <f>LOOKUP(G352,$D$2:$D$17,$A$2:$A$17)</f>
        <v/>
      </c>
      <c r="I352" s="58">
        <f>IF(C352="W",1+I351,I351)</f>
        <v/>
      </c>
      <c r="J352" s="58">
        <f>IF(C352="L",1+J351,J351)</f>
        <v/>
      </c>
      <c r="K352" s="25">
        <f>I352/(J352+I352)</f>
        <v/>
      </c>
      <c r="L352" s="44">
        <f>IF(F352&gt;0,F352+L351,L351)</f>
        <v/>
      </c>
      <c r="M352" s="23" t="n"/>
      <c r="N352" s="58">
        <f>IF(M352="","",M352-G351)</f>
        <v/>
      </c>
      <c r="O352" s="58" t="n"/>
      <c r="P352" s="27">
        <f>IF(AI352&gt;AI351,$G$22+(7*AI352),"")</f>
        <v/>
      </c>
      <c r="R352" s="58" t="n"/>
      <c r="S352" s="58" t="n"/>
      <c r="T352" s="58" t="n"/>
      <c r="U352" s="58" t="n"/>
      <c r="V352" s="58" t="n"/>
      <c r="W352" s="58" t="n"/>
      <c r="X352" s="57" t="n"/>
      <c r="Y352" s="49">
        <f>_xlfn.IFS(R352 = "","",V352&gt;0,T352/V352,TRUE,T352/1)</f>
        <v/>
      </c>
      <c r="Z352" s="49">
        <f>_xlfn.IFS(R352 = "","",V352&gt;0,(T352+U352)/V352,TRUE,(T352+U352)/1)</f>
        <v/>
      </c>
      <c r="AA352" s="58" t="n"/>
      <c r="AC352" s="35" t="n"/>
      <c r="AD352">
        <f>IF(G352&gt;=2100,0,IF(C352="G",1,0))</f>
        <v/>
      </c>
      <c r="AE352">
        <f>IF(G352&gt;=5500,0,IF(C352="G",1,0))</f>
        <v/>
      </c>
      <c r="AF352">
        <f>IF(G352&gt;=2100,1,0)</f>
        <v/>
      </c>
      <c r="AG352">
        <f>IF(G352&gt;=5500,1,0)</f>
        <v/>
      </c>
      <c r="AH352">
        <f>IF(C352="G",0,AH351+1)</f>
        <v/>
      </c>
      <c r="AI352">
        <f>IF(C352="G",AI351+1,AI351)</f>
        <v/>
      </c>
      <c r="AJ352">
        <f>IF(AJ351="&gt;1000",IF(AF352&gt;0,IF(A352&lt;&gt;"",A352,A351),"&gt;1000"),AJ351)</f>
        <v/>
      </c>
      <c r="AK352">
        <f>IF(AK351="&gt;1000",IF(AG352&gt;0,IF(A352&lt;&gt;"",A352,A351),"&gt;1000"),AK351)</f>
        <v/>
      </c>
      <c r="AL352">
        <f>IF(AL351="&gt;1000",IF(L352&gt;=3500,IF(A352&lt;&gt;"",A352,A351),"&gt;1000"),AL351)</f>
        <v/>
      </c>
    </row>
    <row r="353">
      <c r="A353" s="59">
        <f>IF(B353="","",COUNT($B$32:B353))</f>
        <v/>
      </c>
      <c r="B353" s="58">
        <f>IF(C353&lt;&gt;"G",SUM(B352,1),"")</f>
        <v/>
      </c>
      <c r="C353" s="24">
        <f>IF(O353="",IF(AH352&gt;=$E$22,"G",IF(RAND()&lt;$F$22,"W","L")),O353)</f>
        <v/>
      </c>
      <c r="D353" s="58">
        <f>IF(M353="",IF(G352&lt;5500,G352,5500),M353)</f>
        <v/>
      </c>
      <c r="E353" s="58">
        <f>_xlfn.IFS(C352="W",E352+1,C352="L",0,C352="G",E352)</f>
        <v/>
      </c>
      <c r="F353" s="59">
        <f>_xlfn.IFS(C353="W",_xlfn.IFS(E353=0,LOOKUP(D353,$D$2:$D$17,$F$2:$F$17),E353=1,LOOKUP(D353,$D$2:$D$17,$G$2:$G$17),E353=2,LOOKUP(D353,$D$2:$D$17,$H$2:$H$17),E353=3,LOOKUP(D353,$D$2:$D$17,$I$2:$I$17),E353&gt;=4,LOOKUP(D353,$D$2:$D$17,$J$2:$J$17)),C353="L",LOOKUP(D353,$D$2:$D$17,$E$2:$E$17),C353="G",IF(OR(B352&lt;3,B352=""),0,LOOKUP(D353,$D$2:$D$17,$K$2:$K$17)))</f>
        <v/>
      </c>
      <c r="G353" s="59">
        <f>_xlfn.IFS(F353+D353&lt;0,0,F353+D353&gt;5500,5500,TRUE,F353+D353)</f>
        <v/>
      </c>
      <c r="H353" s="40">
        <f>LOOKUP(G353,$D$2:$D$17,$A$2:$A$17)</f>
        <v/>
      </c>
      <c r="I353" s="58">
        <f>IF(C353="W",1+I352,I352)</f>
        <v/>
      </c>
      <c r="J353" s="58">
        <f>IF(C353="L",1+J352,J352)</f>
        <v/>
      </c>
      <c r="K353" s="25">
        <f>I353/(J353+I353)</f>
        <v/>
      </c>
      <c r="L353" s="44">
        <f>IF(F353&gt;0,F353+L352,L352)</f>
        <v/>
      </c>
      <c r="M353" s="23" t="n"/>
      <c r="N353" s="58">
        <f>IF(M353="","",M353-G352)</f>
        <v/>
      </c>
      <c r="O353" s="58" t="n"/>
      <c r="P353" s="27">
        <f>IF(AI353&gt;AI352,$G$22+(7*AI353),"")</f>
        <v/>
      </c>
      <c r="R353" s="58" t="n"/>
      <c r="S353" s="58" t="n"/>
      <c r="T353" s="58" t="n"/>
      <c r="U353" s="58" t="n"/>
      <c r="V353" s="58" t="n"/>
      <c r="W353" s="58" t="n"/>
      <c r="X353" s="57" t="n"/>
      <c r="Y353" s="49">
        <f>_xlfn.IFS(R353 = "","",V353&gt;0,T353/V353,TRUE,T353/1)</f>
        <v/>
      </c>
      <c r="Z353" s="49">
        <f>_xlfn.IFS(R353 = "","",V353&gt;0,(T353+U353)/V353,TRUE,(T353+U353)/1)</f>
        <v/>
      </c>
      <c r="AA353" s="58" t="n"/>
      <c r="AC353" s="35" t="n"/>
      <c r="AD353">
        <f>IF(G353&gt;=2100,0,IF(C353="G",1,0))</f>
        <v/>
      </c>
      <c r="AE353">
        <f>IF(G353&gt;=5500,0,IF(C353="G",1,0))</f>
        <v/>
      </c>
      <c r="AF353">
        <f>IF(G353&gt;=2100,1,0)</f>
        <v/>
      </c>
      <c r="AG353">
        <f>IF(G353&gt;=5500,1,0)</f>
        <v/>
      </c>
      <c r="AH353">
        <f>IF(C353="G",0,AH352+1)</f>
        <v/>
      </c>
      <c r="AI353">
        <f>IF(C353="G",AI352+1,AI352)</f>
        <v/>
      </c>
      <c r="AJ353">
        <f>IF(AJ352="&gt;1000",IF(AF353&gt;0,IF(A353&lt;&gt;"",A353,A352),"&gt;1000"),AJ352)</f>
        <v/>
      </c>
      <c r="AK353">
        <f>IF(AK352="&gt;1000",IF(AG353&gt;0,IF(A353&lt;&gt;"",A353,A352),"&gt;1000"),AK352)</f>
        <v/>
      </c>
      <c r="AL353">
        <f>IF(AL352="&gt;1000",IF(L353&gt;=3500,IF(A353&lt;&gt;"",A353,A352),"&gt;1000"),AL352)</f>
        <v/>
      </c>
    </row>
    <row r="354">
      <c r="A354" s="59">
        <f>IF(B354="","",COUNT($B$32:B354))</f>
        <v/>
      </c>
      <c r="B354" s="58">
        <f>IF(C354&lt;&gt;"G",SUM(B353,1),"")</f>
        <v/>
      </c>
      <c r="C354" s="24">
        <f>IF(O354="",IF(AH353&gt;=$E$22,"G",IF(RAND()&lt;$F$22,"W","L")),O354)</f>
        <v/>
      </c>
      <c r="D354" s="58">
        <f>IF(M354="",IF(G353&lt;5500,G353,5500),M354)</f>
        <v/>
      </c>
      <c r="E354" s="58">
        <f>_xlfn.IFS(C353="W",E353+1,C353="L",0,C353="G",E353)</f>
        <v/>
      </c>
      <c r="F354" s="59">
        <f>_xlfn.IFS(C354="W",_xlfn.IFS(E354=0,LOOKUP(D354,$D$2:$D$17,$F$2:$F$17),E354=1,LOOKUP(D354,$D$2:$D$17,$G$2:$G$17),E354=2,LOOKUP(D354,$D$2:$D$17,$H$2:$H$17),E354=3,LOOKUP(D354,$D$2:$D$17,$I$2:$I$17),E354&gt;=4,LOOKUP(D354,$D$2:$D$17,$J$2:$J$17)),C354="L",LOOKUP(D354,$D$2:$D$17,$E$2:$E$17),C354="G",IF(OR(B353&lt;3,B353=""),0,LOOKUP(D354,$D$2:$D$17,$K$2:$K$17)))</f>
        <v/>
      </c>
      <c r="G354" s="59">
        <f>_xlfn.IFS(F354+D354&lt;0,0,F354+D354&gt;5500,5500,TRUE,F354+D354)</f>
        <v/>
      </c>
      <c r="H354" s="40">
        <f>LOOKUP(G354,$D$2:$D$17,$A$2:$A$17)</f>
        <v/>
      </c>
      <c r="I354" s="58">
        <f>IF(C354="W",1+I353,I353)</f>
        <v/>
      </c>
      <c r="J354" s="58">
        <f>IF(C354="L",1+J353,J353)</f>
        <v/>
      </c>
      <c r="K354" s="25">
        <f>I354/(J354+I354)</f>
        <v/>
      </c>
      <c r="L354" s="44">
        <f>IF(F354&gt;0,F354+L353,L353)</f>
        <v/>
      </c>
      <c r="M354" s="23" t="n"/>
      <c r="N354" s="58">
        <f>IF(M354="","",M354-G353)</f>
        <v/>
      </c>
      <c r="O354" s="58" t="n"/>
      <c r="P354" s="27">
        <f>IF(AI354&gt;AI353,$G$22+(7*AI354),"")</f>
        <v/>
      </c>
      <c r="R354" s="58" t="n"/>
      <c r="S354" s="58" t="n"/>
      <c r="T354" s="58" t="n"/>
      <c r="U354" s="58" t="n"/>
      <c r="V354" s="58" t="n"/>
      <c r="W354" s="58" t="n"/>
      <c r="X354" s="57" t="n"/>
      <c r="Y354" s="49">
        <f>_xlfn.IFS(R354 = "","",V354&gt;0,T354/V354,TRUE,T354/1)</f>
        <v/>
      </c>
      <c r="Z354" s="49">
        <f>_xlfn.IFS(R354 = "","",V354&gt;0,(T354+U354)/V354,TRUE,(T354+U354)/1)</f>
        <v/>
      </c>
      <c r="AA354" s="58" t="n"/>
      <c r="AC354" s="35" t="n"/>
      <c r="AD354">
        <f>IF(G354&gt;=2100,0,IF(C354="G",1,0))</f>
        <v/>
      </c>
      <c r="AE354">
        <f>IF(G354&gt;=5500,0,IF(C354="G",1,0))</f>
        <v/>
      </c>
      <c r="AF354">
        <f>IF(G354&gt;=2100,1,0)</f>
        <v/>
      </c>
      <c r="AG354">
        <f>IF(G354&gt;=5500,1,0)</f>
        <v/>
      </c>
      <c r="AH354">
        <f>IF(C354="G",0,AH353+1)</f>
        <v/>
      </c>
      <c r="AI354">
        <f>IF(C354="G",AI353+1,AI353)</f>
        <v/>
      </c>
      <c r="AJ354">
        <f>IF(AJ353="&gt;1000",IF(AF354&gt;0,IF(A354&lt;&gt;"",A354,A353),"&gt;1000"),AJ353)</f>
        <v/>
      </c>
      <c r="AK354">
        <f>IF(AK353="&gt;1000",IF(AG354&gt;0,IF(A354&lt;&gt;"",A354,A353),"&gt;1000"),AK353)</f>
        <v/>
      </c>
      <c r="AL354">
        <f>IF(AL353="&gt;1000",IF(L354&gt;=3500,IF(A354&lt;&gt;"",A354,A353),"&gt;1000"),AL353)</f>
        <v/>
      </c>
    </row>
    <row r="355">
      <c r="A355" s="59">
        <f>IF(B355="","",COUNT($B$32:B355))</f>
        <v/>
      </c>
      <c r="B355" s="58">
        <f>IF(C355&lt;&gt;"G",SUM(B354,1),"")</f>
        <v/>
      </c>
      <c r="C355" s="24">
        <f>IF(O355="",IF(AH354&gt;=$E$22,"G",IF(RAND()&lt;$F$22,"W","L")),O355)</f>
        <v/>
      </c>
      <c r="D355" s="58">
        <f>IF(M355="",IF(G354&lt;5500,G354,5500),M355)</f>
        <v/>
      </c>
      <c r="E355" s="58">
        <f>_xlfn.IFS(C354="W",E354+1,C354="L",0,C354="G",E354)</f>
        <v/>
      </c>
      <c r="F355" s="59">
        <f>_xlfn.IFS(C355="W",_xlfn.IFS(E355=0,LOOKUP(D355,$D$2:$D$17,$F$2:$F$17),E355=1,LOOKUP(D355,$D$2:$D$17,$G$2:$G$17),E355=2,LOOKUP(D355,$D$2:$D$17,$H$2:$H$17),E355=3,LOOKUP(D355,$D$2:$D$17,$I$2:$I$17),E355&gt;=4,LOOKUP(D355,$D$2:$D$17,$J$2:$J$17)),C355="L",LOOKUP(D355,$D$2:$D$17,$E$2:$E$17),C355="G",IF(OR(B354&lt;3,B354=""),0,LOOKUP(D355,$D$2:$D$17,$K$2:$K$17)))</f>
        <v/>
      </c>
      <c r="G355" s="59">
        <f>_xlfn.IFS(F355+D355&lt;0,0,F355+D355&gt;5500,5500,TRUE,F355+D355)</f>
        <v/>
      </c>
      <c r="H355" s="40">
        <f>LOOKUP(G355,$D$2:$D$17,$A$2:$A$17)</f>
        <v/>
      </c>
      <c r="I355" s="58">
        <f>IF(C355="W",1+I354,I354)</f>
        <v/>
      </c>
      <c r="J355" s="58">
        <f>IF(C355="L",1+J354,J354)</f>
        <v/>
      </c>
      <c r="K355" s="25">
        <f>I355/(J355+I355)</f>
        <v/>
      </c>
      <c r="L355" s="44">
        <f>IF(F355&gt;0,F355+L354,L354)</f>
        <v/>
      </c>
      <c r="M355" s="23" t="n"/>
      <c r="N355" s="58">
        <f>IF(M355="","",M355-G354)</f>
        <v/>
      </c>
      <c r="O355" s="58" t="n"/>
      <c r="P355" s="27">
        <f>IF(AI355&gt;AI354,$G$22+(7*AI355),"")</f>
        <v/>
      </c>
      <c r="R355" s="58" t="n"/>
      <c r="S355" s="58" t="n"/>
      <c r="T355" s="58" t="n"/>
      <c r="U355" s="58" t="n"/>
      <c r="V355" s="58" t="n"/>
      <c r="W355" s="58" t="n"/>
      <c r="X355" s="57" t="n"/>
      <c r="Y355" s="49">
        <f>_xlfn.IFS(R355 = "","",V355&gt;0,T355/V355,TRUE,T355/1)</f>
        <v/>
      </c>
      <c r="Z355" s="49">
        <f>_xlfn.IFS(R355 = "","",V355&gt;0,(T355+U355)/V355,TRUE,(T355+U355)/1)</f>
        <v/>
      </c>
      <c r="AA355" s="58" t="n"/>
      <c r="AC355" s="35" t="n"/>
      <c r="AD355">
        <f>IF(G355&gt;=2100,0,IF(C355="G",1,0))</f>
        <v/>
      </c>
      <c r="AE355">
        <f>IF(G355&gt;=5500,0,IF(C355="G",1,0))</f>
        <v/>
      </c>
      <c r="AF355">
        <f>IF(G355&gt;=2100,1,0)</f>
        <v/>
      </c>
      <c r="AG355">
        <f>IF(G355&gt;=5500,1,0)</f>
        <v/>
      </c>
      <c r="AH355">
        <f>IF(C355="G",0,AH354+1)</f>
        <v/>
      </c>
      <c r="AI355">
        <f>IF(C355="G",AI354+1,AI354)</f>
        <v/>
      </c>
      <c r="AJ355">
        <f>IF(AJ354="&gt;1000",IF(AF355&gt;0,IF(A355&lt;&gt;"",A355,A354),"&gt;1000"),AJ354)</f>
        <v/>
      </c>
      <c r="AK355">
        <f>IF(AK354="&gt;1000",IF(AG355&gt;0,IF(A355&lt;&gt;"",A355,A354),"&gt;1000"),AK354)</f>
        <v/>
      </c>
      <c r="AL355">
        <f>IF(AL354="&gt;1000",IF(L355&gt;=3500,IF(A355&lt;&gt;"",A355,A354),"&gt;1000"),AL354)</f>
        <v/>
      </c>
    </row>
    <row r="356">
      <c r="A356" s="59">
        <f>IF(B356="","",COUNT($B$32:B356))</f>
        <v/>
      </c>
      <c r="B356" s="58">
        <f>IF(C356&lt;&gt;"G",SUM(B355,1),"")</f>
        <v/>
      </c>
      <c r="C356" s="24">
        <f>IF(O356="",IF(AH355&gt;=$E$22,"G",IF(RAND()&lt;$F$22,"W","L")),O356)</f>
        <v/>
      </c>
      <c r="D356" s="58">
        <f>IF(M356="",IF(G355&lt;5500,G355,5500),M356)</f>
        <v/>
      </c>
      <c r="E356" s="58">
        <f>_xlfn.IFS(C355="W",E355+1,C355="L",0,C355="G",E355)</f>
        <v/>
      </c>
      <c r="F356" s="59">
        <f>_xlfn.IFS(C356="W",_xlfn.IFS(E356=0,LOOKUP(D356,$D$2:$D$17,$F$2:$F$17),E356=1,LOOKUP(D356,$D$2:$D$17,$G$2:$G$17),E356=2,LOOKUP(D356,$D$2:$D$17,$H$2:$H$17),E356=3,LOOKUP(D356,$D$2:$D$17,$I$2:$I$17),E356&gt;=4,LOOKUP(D356,$D$2:$D$17,$J$2:$J$17)),C356="L",LOOKUP(D356,$D$2:$D$17,$E$2:$E$17),C356="G",IF(OR(B355&lt;3,B355=""),0,LOOKUP(D356,$D$2:$D$17,$K$2:$K$17)))</f>
        <v/>
      </c>
      <c r="G356" s="59">
        <f>_xlfn.IFS(F356+D356&lt;0,0,F356+D356&gt;5500,5500,TRUE,F356+D356)</f>
        <v/>
      </c>
      <c r="H356" s="40">
        <f>LOOKUP(G356,$D$2:$D$17,$A$2:$A$17)</f>
        <v/>
      </c>
      <c r="I356" s="58">
        <f>IF(C356="W",1+I355,I355)</f>
        <v/>
      </c>
      <c r="J356" s="58">
        <f>IF(C356="L",1+J355,J355)</f>
        <v/>
      </c>
      <c r="K356" s="25">
        <f>I356/(J356+I356)</f>
        <v/>
      </c>
      <c r="L356" s="44">
        <f>IF(F356&gt;0,F356+L355,L355)</f>
        <v/>
      </c>
      <c r="M356" s="23" t="n"/>
      <c r="N356" s="58">
        <f>IF(M356="","",M356-G355)</f>
        <v/>
      </c>
      <c r="O356" s="58" t="n"/>
      <c r="P356" s="27">
        <f>IF(AI356&gt;AI355,$G$22+(7*AI356),"")</f>
        <v/>
      </c>
      <c r="R356" s="58" t="n"/>
      <c r="S356" s="58" t="n"/>
      <c r="T356" s="58" t="n"/>
      <c r="U356" s="58" t="n"/>
      <c r="V356" s="58" t="n"/>
      <c r="W356" s="58" t="n"/>
      <c r="X356" s="57" t="n"/>
      <c r="Y356" s="49">
        <f>_xlfn.IFS(R356 = "","",V356&gt;0,T356/V356,TRUE,T356/1)</f>
        <v/>
      </c>
      <c r="Z356" s="49">
        <f>_xlfn.IFS(R356 = "","",V356&gt;0,(T356+U356)/V356,TRUE,(T356+U356)/1)</f>
        <v/>
      </c>
      <c r="AA356" s="58" t="n"/>
      <c r="AC356" s="35" t="n"/>
      <c r="AD356">
        <f>IF(G356&gt;=2100,0,IF(C356="G",1,0))</f>
        <v/>
      </c>
      <c r="AE356">
        <f>IF(G356&gt;=5500,0,IF(C356="G",1,0))</f>
        <v/>
      </c>
      <c r="AF356">
        <f>IF(G356&gt;=2100,1,0)</f>
        <v/>
      </c>
      <c r="AG356">
        <f>IF(G356&gt;=5500,1,0)</f>
        <v/>
      </c>
      <c r="AH356">
        <f>IF(C356="G",0,AH355+1)</f>
        <v/>
      </c>
      <c r="AI356">
        <f>IF(C356="G",AI355+1,AI355)</f>
        <v/>
      </c>
      <c r="AJ356">
        <f>IF(AJ355="&gt;1000",IF(AF356&gt;0,IF(A356&lt;&gt;"",A356,A355),"&gt;1000"),AJ355)</f>
        <v/>
      </c>
      <c r="AK356">
        <f>IF(AK355="&gt;1000",IF(AG356&gt;0,IF(A356&lt;&gt;"",A356,A355),"&gt;1000"),AK355)</f>
        <v/>
      </c>
      <c r="AL356">
        <f>IF(AL355="&gt;1000",IF(L356&gt;=3500,IF(A356&lt;&gt;"",A356,A355),"&gt;1000"),AL355)</f>
        <v/>
      </c>
    </row>
    <row r="357">
      <c r="A357" s="59">
        <f>IF(B357="","",COUNT($B$32:B357))</f>
        <v/>
      </c>
      <c r="B357" s="58">
        <f>IF(C357&lt;&gt;"G",SUM(B356,1),"")</f>
        <v/>
      </c>
      <c r="C357" s="24">
        <f>IF(O357="",IF(AH356&gt;=$E$22,"G",IF(RAND()&lt;$F$22,"W","L")),O357)</f>
        <v/>
      </c>
      <c r="D357" s="58">
        <f>IF(M357="",IF(G356&lt;5500,G356,5500),M357)</f>
        <v/>
      </c>
      <c r="E357" s="58">
        <f>_xlfn.IFS(C356="W",E356+1,C356="L",0,C356="G",E356)</f>
        <v/>
      </c>
      <c r="F357" s="59">
        <f>_xlfn.IFS(C357="W",_xlfn.IFS(E357=0,LOOKUP(D357,$D$2:$D$17,$F$2:$F$17),E357=1,LOOKUP(D357,$D$2:$D$17,$G$2:$G$17),E357=2,LOOKUP(D357,$D$2:$D$17,$H$2:$H$17),E357=3,LOOKUP(D357,$D$2:$D$17,$I$2:$I$17),E357&gt;=4,LOOKUP(D357,$D$2:$D$17,$J$2:$J$17)),C357="L",LOOKUP(D357,$D$2:$D$17,$E$2:$E$17),C357="G",IF(OR(B356&lt;3,B356=""),0,LOOKUP(D357,$D$2:$D$17,$K$2:$K$17)))</f>
        <v/>
      </c>
      <c r="G357" s="59">
        <f>_xlfn.IFS(F357+D357&lt;0,0,F357+D357&gt;5500,5500,TRUE,F357+D357)</f>
        <v/>
      </c>
      <c r="H357" s="40">
        <f>LOOKUP(G357,$D$2:$D$17,$A$2:$A$17)</f>
        <v/>
      </c>
      <c r="I357" s="58">
        <f>IF(C357="W",1+I356,I356)</f>
        <v/>
      </c>
      <c r="J357" s="58">
        <f>IF(C357="L",1+J356,J356)</f>
        <v/>
      </c>
      <c r="K357" s="25">
        <f>I357/(J357+I357)</f>
        <v/>
      </c>
      <c r="L357" s="44">
        <f>IF(F357&gt;0,F357+L356,L356)</f>
        <v/>
      </c>
      <c r="M357" s="23" t="n"/>
      <c r="N357" s="58">
        <f>IF(M357="","",M357-G356)</f>
        <v/>
      </c>
      <c r="O357" s="58" t="n"/>
      <c r="P357" s="27">
        <f>IF(AI357&gt;AI356,$G$22+(7*AI357),"")</f>
        <v/>
      </c>
      <c r="R357" s="58" t="n"/>
      <c r="S357" s="58" t="n"/>
      <c r="T357" s="58" t="n"/>
      <c r="U357" s="58" t="n"/>
      <c r="V357" s="58" t="n"/>
      <c r="W357" s="58" t="n"/>
      <c r="X357" s="57" t="n"/>
      <c r="Y357" s="49">
        <f>_xlfn.IFS(R357 = "","",V357&gt;0,T357/V357,TRUE,T357/1)</f>
        <v/>
      </c>
      <c r="Z357" s="49">
        <f>_xlfn.IFS(R357 = "","",V357&gt;0,(T357+U357)/V357,TRUE,(T357+U357)/1)</f>
        <v/>
      </c>
      <c r="AA357" s="58" t="n"/>
      <c r="AC357" s="35" t="n"/>
      <c r="AD357">
        <f>IF(G357&gt;=2100,0,IF(C357="G",1,0))</f>
        <v/>
      </c>
      <c r="AE357">
        <f>IF(G357&gt;=5500,0,IF(C357="G",1,0))</f>
        <v/>
      </c>
      <c r="AF357">
        <f>IF(G357&gt;=2100,1,0)</f>
        <v/>
      </c>
      <c r="AG357">
        <f>IF(G357&gt;=5500,1,0)</f>
        <v/>
      </c>
      <c r="AH357">
        <f>IF(C357="G",0,AH356+1)</f>
        <v/>
      </c>
      <c r="AI357">
        <f>IF(C357="G",AI356+1,AI356)</f>
        <v/>
      </c>
      <c r="AJ357">
        <f>IF(AJ356="&gt;1000",IF(AF357&gt;0,IF(A357&lt;&gt;"",A357,A356),"&gt;1000"),AJ356)</f>
        <v/>
      </c>
      <c r="AK357">
        <f>IF(AK356="&gt;1000",IF(AG357&gt;0,IF(A357&lt;&gt;"",A357,A356),"&gt;1000"),AK356)</f>
        <v/>
      </c>
      <c r="AL357">
        <f>IF(AL356="&gt;1000",IF(L357&gt;=3500,IF(A357&lt;&gt;"",A357,A356),"&gt;1000"),AL356)</f>
        <v/>
      </c>
    </row>
    <row r="358">
      <c r="A358" s="59">
        <f>IF(B358="","",COUNT($B$32:B358))</f>
        <v/>
      </c>
      <c r="B358" s="58">
        <f>IF(C358&lt;&gt;"G",SUM(B357,1),"")</f>
        <v/>
      </c>
      <c r="C358" s="24">
        <f>IF(O358="",IF(AH357&gt;=$E$22,"G",IF(RAND()&lt;$F$22,"W","L")),O358)</f>
        <v/>
      </c>
      <c r="D358" s="58">
        <f>IF(M358="",IF(G357&lt;5500,G357,5500),M358)</f>
        <v/>
      </c>
      <c r="E358" s="58">
        <f>_xlfn.IFS(C357="W",E357+1,C357="L",0,C357="G",E357)</f>
        <v/>
      </c>
      <c r="F358" s="59">
        <f>_xlfn.IFS(C358="W",_xlfn.IFS(E358=0,LOOKUP(D358,$D$2:$D$17,$F$2:$F$17),E358=1,LOOKUP(D358,$D$2:$D$17,$G$2:$G$17),E358=2,LOOKUP(D358,$D$2:$D$17,$H$2:$H$17),E358=3,LOOKUP(D358,$D$2:$D$17,$I$2:$I$17),E358&gt;=4,LOOKUP(D358,$D$2:$D$17,$J$2:$J$17)),C358="L",LOOKUP(D358,$D$2:$D$17,$E$2:$E$17),C358="G",IF(OR(B357&lt;3,B357=""),0,LOOKUP(D358,$D$2:$D$17,$K$2:$K$17)))</f>
        <v/>
      </c>
      <c r="G358" s="59">
        <f>_xlfn.IFS(F358+D358&lt;0,0,F358+D358&gt;5500,5500,TRUE,F358+D358)</f>
        <v/>
      </c>
      <c r="H358" s="40">
        <f>LOOKUP(G358,$D$2:$D$17,$A$2:$A$17)</f>
        <v/>
      </c>
      <c r="I358" s="58">
        <f>IF(C358="W",1+I357,I357)</f>
        <v/>
      </c>
      <c r="J358" s="58">
        <f>IF(C358="L",1+J357,J357)</f>
        <v/>
      </c>
      <c r="K358" s="25">
        <f>I358/(J358+I358)</f>
        <v/>
      </c>
      <c r="L358" s="44">
        <f>IF(F358&gt;0,F358+L357,L357)</f>
        <v/>
      </c>
      <c r="M358" s="23" t="n"/>
      <c r="N358" s="58">
        <f>IF(M358="","",M358-G357)</f>
        <v/>
      </c>
      <c r="O358" s="58" t="n"/>
      <c r="P358" s="27">
        <f>IF(AI358&gt;AI357,$G$22+(7*AI358),"")</f>
        <v/>
      </c>
      <c r="R358" s="58" t="n"/>
      <c r="S358" s="58" t="n"/>
      <c r="T358" s="58" t="n"/>
      <c r="U358" s="58" t="n"/>
      <c r="V358" s="58" t="n"/>
      <c r="W358" s="58" t="n"/>
      <c r="X358" s="57" t="n"/>
      <c r="Y358" s="49">
        <f>_xlfn.IFS(R358 = "","",V358&gt;0,T358/V358,TRUE,T358/1)</f>
        <v/>
      </c>
      <c r="Z358" s="49">
        <f>_xlfn.IFS(R358 = "","",V358&gt;0,(T358+U358)/V358,TRUE,(T358+U358)/1)</f>
        <v/>
      </c>
      <c r="AA358" s="58" t="n"/>
      <c r="AC358" s="35" t="n"/>
      <c r="AD358">
        <f>IF(G358&gt;=2100,0,IF(C358="G",1,0))</f>
        <v/>
      </c>
      <c r="AE358">
        <f>IF(G358&gt;=5500,0,IF(C358="G",1,0))</f>
        <v/>
      </c>
      <c r="AF358">
        <f>IF(G358&gt;=2100,1,0)</f>
        <v/>
      </c>
      <c r="AG358">
        <f>IF(G358&gt;=5500,1,0)</f>
        <v/>
      </c>
      <c r="AH358">
        <f>IF(C358="G",0,AH357+1)</f>
        <v/>
      </c>
      <c r="AI358">
        <f>IF(C358="G",AI357+1,AI357)</f>
        <v/>
      </c>
      <c r="AJ358">
        <f>IF(AJ357="&gt;1000",IF(AF358&gt;0,IF(A358&lt;&gt;"",A358,A357),"&gt;1000"),AJ357)</f>
        <v/>
      </c>
      <c r="AK358">
        <f>IF(AK357="&gt;1000",IF(AG358&gt;0,IF(A358&lt;&gt;"",A358,A357),"&gt;1000"),AK357)</f>
        <v/>
      </c>
      <c r="AL358">
        <f>IF(AL357="&gt;1000",IF(L358&gt;=3500,IF(A358&lt;&gt;"",A358,A357),"&gt;1000"),AL357)</f>
        <v/>
      </c>
    </row>
    <row r="359">
      <c r="A359" s="59">
        <f>IF(B359="","",COUNT($B$32:B359))</f>
        <v/>
      </c>
      <c r="B359" s="58">
        <f>IF(C359&lt;&gt;"G",SUM(B358,1),"")</f>
        <v/>
      </c>
      <c r="C359" s="24">
        <f>IF(O359="",IF(AH358&gt;=$E$22,"G",IF(RAND()&lt;$F$22,"W","L")),O359)</f>
        <v/>
      </c>
      <c r="D359" s="58">
        <f>IF(M359="",IF(G358&lt;5500,G358,5500),M359)</f>
        <v/>
      </c>
      <c r="E359" s="58">
        <f>_xlfn.IFS(C358="W",E358+1,C358="L",0,C358="G",E358)</f>
        <v/>
      </c>
      <c r="F359" s="59">
        <f>_xlfn.IFS(C359="W",_xlfn.IFS(E359=0,LOOKUP(D359,$D$2:$D$17,$F$2:$F$17),E359=1,LOOKUP(D359,$D$2:$D$17,$G$2:$G$17),E359=2,LOOKUP(D359,$D$2:$D$17,$H$2:$H$17),E359=3,LOOKUP(D359,$D$2:$D$17,$I$2:$I$17),E359&gt;=4,LOOKUP(D359,$D$2:$D$17,$J$2:$J$17)),C359="L",LOOKUP(D359,$D$2:$D$17,$E$2:$E$17),C359="G",IF(OR(B358&lt;3,B358=""),0,LOOKUP(D359,$D$2:$D$17,$K$2:$K$17)))</f>
        <v/>
      </c>
      <c r="G359" s="59">
        <f>_xlfn.IFS(F359+D359&lt;0,0,F359+D359&gt;5500,5500,TRUE,F359+D359)</f>
        <v/>
      </c>
      <c r="H359" s="40">
        <f>LOOKUP(G359,$D$2:$D$17,$A$2:$A$17)</f>
        <v/>
      </c>
      <c r="I359" s="58">
        <f>IF(C359="W",1+I358,I358)</f>
        <v/>
      </c>
      <c r="J359" s="58">
        <f>IF(C359="L",1+J358,J358)</f>
        <v/>
      </c>
      <c r="K359" s="25">
        <f>I359/(J359+I359)</f>
        <v/>
      </c>
      <c r="L359" s="44">
        <f>IF(F359&gt;0,F359+L358,L358)</f>
        <v/>
      </c>
      <c r="M359" s="23" t="n"/>
      <c r="N359" s="58">
        <f>IF(M359="","",M359-G358)</f>
        <v/>
      </c>
      <c r="O359" s="58" t="n"/>
      <c r="P359" s="27">
        <f>IF(AI359&gt;AI358,$G$22+(7*AI359),"")</f>
        <v/>
      </c>
      <c r="R359" s="58" t="n"/>
      <c r="S359" s="58" t="n"/>
      <c r="T359" s="58" t="n"/>
      <c r="U359" s="58" t="n"/>
      <c r="V359" s="58" t="n"/>
      <c r="W359" s="58" t="n"/>
      <c r="X359" s="57" t="n"/>
      <c r="Y359" s="49">
        <f>_xlfn.IFS(R359 = "","",V359&gt;0,T359/V359,TRUE,T359/1)</f>
        <v/>
      </c>
      <c r="Z359" s="49">
        <f>_xlfn.IFS(R359 = "","",V359&gt;0,(T359+U359)/V359,TRUE,(T359+U359)/1)</f>
        <v/>
      </c>
      <c r="AA359" s="58" t="n"/>
      <c r="AC359" s="35" t="n"/>
      <c r="AD359">
        <f>IF(G359&gt;=2100,0,IF(C359="G",1,0))</f>
        <v/>
      </c>
      <c r="AE359">
        <f>IF(G359&gt;=5500,0,IF(C359="G",1,0))</f>
        <v/>
      </c>
      <c r="AF359">
        <f>IF(G359&gt;=2100,1,0)</f>
        <v/>
      </c>
      <c r="AG359">
        <f>IF(G359&gt;=5500,1,0)</f>
        <v/>
      </c>
      <c r="AH359">
        <f>IF(C359="G",0,AH358+1)</f>
        <v/>
      </c>
      <c r="AI359">
        <f>IF(C359="G",AI358+1,AI358)</f>
        <v/>
      </c>
      <c r="AJ359">
        <f>IF(AJ358="&gt;1000",IF(AF359&gt;0,IF(A359&lt;&gt;"",A359,A358),"&gt;1000"),AJ358)</f>
        <v/>
      </c>
      <c r="AK359">
        <f>IF(AK358="&gt;1000",IF(AG359&gt;0,IF(A359&lt;&gt;"",A359,A358),"&gt;1000"),AK358)</f>
        <v/>
      </c>
      <c r="AL359">
        <f>IF(AL358="&gt;1000",IF(L359&gt;=3500,IF(A359&lt;&gt;"",A359,A358),"&gt;1000"),AL358)</f>
        <v/>
      </c>
    </row>
    <row r="360">
      <c r="A360" s="59">
        <f>IF(B360="","",COUNT($B$32:B360))</f>
        <v/>
      </c>
      <c r="B360" s="58">
        <f>IF(C360&lt;&gt;"G",SUM(B359,1),"")</f>
        <v/>
      </c>
      <c r="C360" s="24">
        <f>IF(O360="",IF(AH359&gt;=$E$22,"G",IF(RAND()&lt;$F$22,"W","L")),O360)</f>
        <v/>
      </c>
      <c r="D360" s="58">
        <f>IF(M360="",IF(G359&lt;5500,G359,5500),M360)</f>
        <v/>
      </c>
      <c r="E360" s="58">
        <f>_xlfn.IFS(C359="W",E359+1,C359="L",0,C359="G",E359)</f>
        <v/>
      </c>
      <c r="F360" s="59">
        <f>_xlfn.IFS(C360="W",_xlfn.IFS(E360=0,LOOKUP(D360,$D$2:$D$17,$F$2:$F$17),E360=1,LOOKUP(D360,$D$2:$D$17,$G$2:$G$17),E360=2,LOOKUP(D360,$D$2:$D$17,$H$2:$H$17),E360=3,LOOKUP(D360,$D$2:$D$17,$I$2:$I$17),E360&gt;=4,LOOKUP(D360,$D$2:$D$17,$J$2:$J$17)),C360="L",LOOKUP(D360,$D$2:$D$17,$E$2:$E$17),C360="G",IF(OR(B359&lt;3,B359=""),0,LOOKUP(D360,$D$2:$D$17,$K$2:$K$17)))</f>
        <v/>
      </c>
      <c r="G360" s="59">
        <f>_xlfn.IFS(F360+D360&lt;0,0,F360+D360&gt;5500,5500,TRUE,F360+D360)</f>
        <v/>
      </c>
      <c r="H360" s="40">
        <f>LOOKUP(G360,$D$2:$D$17,$A$2:$A$17)</f>
        <v/>
      </c>
      <c r="I360" s="58">
        <f>IF(C360="W",1+I359,I359)</f>
        <v/>
      </c>
      <c r="J360" s="58">
        <f>IF(C360="L",1+J359,J359)</f>
        <v/>
      </c>
      <c r="K360" s="25">
        <f>I360/(J360+I360)</f>
        <v/>
      </c>
      <c r="L360" s="44">
        <f>IF(F360&gt;0,F360+L359,L359)</f>
        <v/>
      </c>
      <c r="M360" s="23" t="n"/>
      <c r="N360" s="58">
        <f>IF(M360="","",M360-G359)</f>
        <v/>
      </c>
      <c r="O360" s="58" t="n"/>
      <c r="P360" s="27">
        <f>IF(AI360&gt;AI359,$G$22+(7*AI360),"")</f>
        <v/>
      </c>
      <c r="R360" s="58" t="n"/>
      <c r="S360" s="58" t="n"/>
      <c r="T360" s="58" t="n"/>
      <c r="U360" s="58" t="n"/>
      <c r="V360" s="58" t="n"/>
      <c r="W360" s="58" t="n"/>
      <c r="X360" s="57" t="n"/>
      <c r="Y360" s="49">
        <f>_xlfn.IFS(R360 = "","",V360&gt;0,T360/V360,TRUE,T360/1)</f>
        <v/>
      </c>
      <c r="Z360" s="49">
        <f>_xlfn.IFS(R360 = "","",V360&gt;0,(T360+U360)/V360,TRUE,(T360+U360)/1)</f>
        <v/>
      </c>
      <c r="AA360" s="58" t="n"/>
      <c r="AC360" s="35" t="n"/>
      <c r="AD360">
        <f>IF(G360&gt;=2100,0,IF(C360="G",1,0))</f>
        <v/>
      </c>
      <c r="AE360">
        <f>IF(G360&gt;=5500,0,IF(C360="G",1,0))</f>
        <v/>
      </c>
      <c r="AF360">
        <f>IF(G360&gt;=2100,1,0)</f>
        <v/>
      </c>
      <c r="AG360">
        <f>IF(G360&gt;=5500,1,0)</f>
        <v/>
      </c>
      <c r="AH360">
        <f>IF(C360="G",0,AH359+1)</f>
        <v/>
      </c>
      <c r="AI360">
        <f>IF(C360="G",AI359+1,AI359)</f>
        <v/>
      </c>
      <c r="AJ360">
        <f>IF(AJ359="&gt;1000",IF(AF360&gt;0,IF(A360&lt;&gt;"",A360,A359),"&gt;1000"),AJ359)</f>
        <v/>
      </c>
      <c r="AK360">
        <f>IF(AK359="&gt;1000",IF(AG360&gt;0,IF(A360&lt;&gt;"",A360,A359),"&gt;1000"),AK359)</f>
        <v/>
      </c>
      <c r="AL360">
        <f>IF(AL359="&gt;1000",IF(L360&gt;=3500,IF(A360&lt;&gt;"",A360,A359),"&gt;1000"),AL359)</f>
        <v/>
      </c>
    </row>
    <row r="361">
      <c r="A361" s="59">
        <f>IF(B361="","",COUNT($B$32:B361))</f>
        <v/>
      </c>
      <c r="B361" s="58">
        <f>IF(C361&lt;&gt;"G",SUM(B360,1),"")</f>
        <v/>
      </c>
      <c r="C361" s="24">
        <f>IF(O361="",IF(AH360&gt;=$E$22,"G",IF(RAND()&lt;$F$22,"W","L")),O361)</f>
        <v/>
      </c>
      <c r="D361" s="58">
        <f>IF(M361="",IF(G360&lt;5500,G360,5500),M361)</f>
        <v/>
      </c>
      <c r="E361" s="58">
        <f>_xlfn.IFS(C360="W",E360+1,C360="L",0,C360="G",E360)</f>
        <v/>
      </c>
      <c r="F361" s="59">
        <f>_xlfn.IFS(C361="W",_xlfn.IFS(E361=0,LOOKUP(D361,$D$2:$D$17,$F$2:$F$17),E361=1,LOOKUP(D361,$D$2:$D$17,$G$2:$G$17),E361=2,LOOKUP(D361,$D$2:$D$17,$H$2:$H$17),E361=3,LOOKUP(D361,$D$2:$D$17,$I$2:$I$17),E361&gt;=4,LOOKUP(D361,$D$2:$D$17,$J$2:$J$17)),C361="L",LOOKUP(D361,$D$2:$D$17,$E$2:$E$17),C361="G",IF(OR(B360&lt;3,B360=""),0,LOOKUP(D361,$D$2:$D$17,$K$2:$K$17)))</f>
        <v/>
      </c>
      <c r="G361" s="59">
        <f>_xlfn.IFS(F361+D361&lt;0,0,F361+D361&gt;5500,5500,TRUE,F361+D361)</f>
        <v/>
      </c>
      <c r="H361" s="40">
        <f>LOOKUP(G361,$D$2:$D$17,$A$2:$A$17)</f>
        <v/>
      </c>
      <c r="I361" s="58">
        <f>IF(C361="W",1+I360,I360)</f>
        <v/>
      </c>
      <c r="J361" s="58">
        <f>IF(C361="L",1+J360,J360)</f>
        <v/>
      </c>
      <c r="K361" s="25">
        <f>I361/(J361+I361)</f>
        <v/>
      </c>
      <c r="L361" s="44">
        <f>IF(F361&gt;0,F361+L360,L360)</f>
        <v/>
      </c>
      <c r="M361" s="23" t="n"/>
      <c r="N361" s="58">
        <f>IF(M361="","",M361-G360)</f>
        <v/>
      </c>
      <c r="O361" s="58" t="n"/>
      <c r="P361" s="27">
        <f>IF(AI361&gt;AI360,$G$22+(7*AI361),"")</f>
        <v/>
      </c>
      <c r="R361" s="58" t="n"/>
      <c r="S361" s="58" t="n"/>
      <c r="T361" s="58" t="n"/>
      <c r="U361" s="58" t="n"/>
      <c r="V361" s="58" t="n"/>
      <c r="W361" s="58" t="n"/>
      <c r="X361" s="57" t="n"/>
      <c r="Y361" s="49">
        <f>_xlfn.IFS(R361 = "","",V361&gt;0,T361/V361,TRUE,T361/1)</f>
        <v/>
      </c>
      <c r="Z361" s="49">
        <f>_xlfn.IFS(R361 = "","",V361&gt;0,(T361+U361)/V361,TRUE,(T361+U361)/1)</f>
        <v/>
      </c>
      <c r="AA361" s="58" t="n"/>
      <c r="AC361" s="35" t="n"/>
      <c r="AD361">
        <f>IF(G361&gt;=2100,0,IF(C361="G",1,0))</f>
        <v/>
      </c>
      <c r="AE361">
        <f>IF(G361&gt;=5500,0,IF(C361="G",1,0))</f>
        <v/>
      </c>
      <c r="AF361">
        <f>IF(G361&gt;=2100,1,0)</f>
        <v/>
      </c>
      <c r="AG361">
        <f>IF(G361&gt;=5500,1,0)</f>
        <v/>
      </c>
      <c r="AH361">
        <f>IF(C361="G",0,AH360+1)</f>
        <v/>
      </c>
      <c r="AI361">
        <f>IF(C361="G",AI360+1,AI360)</f>
        <v/>
      </c>
      <c r="AJ361">
        <f>IF(AJ360="&gt;1000",IF(AF361&gt;0,IF(A361&lt;&gt;"",A361,A360),"&gt;1000"),AJ360)</f>
        <v/>
      </c>
      <c r="AK361">
        <f>IF(AK360="&gt;1000",IF(AG361&gt;0,IF(A361&lt;&gt;"",A361,A360),"&gt;1000"),AK360)</f>
        <v/>
      </c>
      <c r="AL361">
        <f>IF(AL360="&gt;1000",IF(L361&gt;=3500,IF(A361&lt;&gt;"",A361,A360),"&gt;1000"),AL360)</f>
        <v/>
      </c>
    </row>
    <row r="362">
      <c r="A362" s="59">
        <f>IF(B362="","",COUNT($B$32:B362))</f>
        <v/>
      </c>
      <c r="B362" s="58">
        <f>IF(C362&lt;&gt;"G",SUM(B361,1),"")</f>
        <v/>
      </c>
      <c r="C362" s="24">
        <f>IF(O362="",IF(AH361&gt;=$E$22,"G",IF(RAND()&lt;$F$22,"W","L")),O362)</f>
        <v/>
      </c>
      <c r="D362" s="58">
        <f>IF(M362="",IF(G361&lt;5500,G361,5500),M362)</f>
        <v/>
      </c>
      <c r="E362" s="58">
        <f>_xlfn.IFS(C361="W",E361+1,C361="L",0,C361="G",E361)</f>
        <v/>
      </c>
      <c r="F362" s="59">
        <f>_xlfn.IFS(C362="W",_xlfn.IFS(E362=0,LOOKUP(D362,$D$2:$D$17,$F$2:$F$17),E362=1,LOOKUP(D362,$D$2:$D$17,$G$2:$G$17),E362=2,LOOKUP(D362,$D$2:$D$17,$H$2:$H$17),E362=3,LOOKUP(D362,$D$2:$D$17,$I$2:$I$17),E362&gt;=4,LOOKUP(D362,$D$2:$D$17,$J$2:$J$17)),C362="L",LOOKUP(D362,$D$2:$D$17,$E$2:$E$17),C362="G",IF(OR(B361&lt;3,B361=""),0,LOOKUP(D362,$D$2:$D$17,$K$2:$K$17)))</f>
        <v/>
      </c>
      <c r="G362" s="59">
        <f>_xlfn.IFS(F362+D362&lt;0,0,F362+D362&gt;5500,5500,TRUE,F362+D362)</f>
        <v/>
      </c>
      <c r="H362" s="40">
        <f>LOOKUP(G362,$D$2:$D$17,$A$2:$A$17)</f>
        <v/>
      </c>
      <c r="I362" s="58">
        <f>IF(C362="W",1+I361,I361)</f>
        <v/>
      </c>
      <c r="J362" s="58">
        <f>IF(C362="L",1+J361,J361)</f>
        <v/>
      </c>
      <c r="K362" s="25">
        <f>I362/(J362+I362)</f>
        <v/>
      </c>
      <c r="L362" s="44">
        <f>IF(F362&gt;0,F362+L361,L361)</f>
        <v/>
      </c>
      <c r="M362" s="23" t="n"/>
      <c r="N362" s="58">
        <f>IF(M362="","",M362-G361)</f>
        <v/>
      </c>
      <c r="O362" s="58" t="n"/>
      <c r="P362" s="27">
        <f>IF(AI362&gt;AI361,$G$22+(7*AI362),"")</f>
        <v/>
      </c>
      <c r="R362" s="58" t="n"/>
      <c r="S362" s="58" t="n"/>
      <c r="T362" s="58" t="n"/>
      <c r="U362" s="58" t="n"/>
      <c r="V362" s="58" t="n"/>
      <c r="W362" s="58" t="n"/>
      <c r="X362" s="57" t="n"/>
      <c r="Y362" s="49">
        <f>_xlfn.IFS(R362 = "","",V362&gt;0,T362/V362,TRUE,T362/1)</f>
        <v/>
      </c>
      <c r="Z362" s="49">
        <f>_xlfn.IFS(R362 = "","",V362&gt;0,(T362+U362)/V362,TRUE,(T362+U362)/1)</f>
        <v/>
      </c>
      <c r="AA362" s="58" t="n"/>
      <c r="AC362" s="35" t="n"/>
      <c r="AD362">
        <f>IF(G362&gt;=2100,0,IF(C362="G",1,0))</f>
        <v/>
      </c>
      <c r="AE362">
        <f>IF(G362&gt;=5500,0,IF(C362="G",1,0))</f>
        <v/>
      </c>
      <c r="AF362">
        <f>IF(G362&gt;=2100,1,0)</f>
        <v/>
      </c>
      <c r="AG362">
        <f>IF(G362&gt;=5500,1,0)</f>
        <v/>
      </c>
      <c r="AH362">
        <f>IF(C362="G",0,AH361+1)</f>
        <v/>
      </c>
      <c r="AI362">
        <f>IF(C362="G",AI361+1,AI361)</f>
        <v/>
      </c>
      <c r="AJ362">
        <f>IF(AJ361="&gt;1000",IF(AF362&gt;0,IF(A362&lt;&gt;"",A362,A361),"&gt;1000"),AJ361)</f>
        <v/>
      </c>
      <c r="AK362">
        <f>IF(AK361="&gt;1000",IF(AG362&gt;0,IF(A362&lt;&gt;"",A362,A361),"&gt;1000"),AK361)</f>
        <v/>
      </c>
      <c r="AL362">
        <f>IF(AL361="&gt;1000",IF(L362&gt;=3500,IF(A362&lt;&gt;"",A362,A361),"&gt;1000"),AL361)</f>
        <v/>
      </c>
    </row>
    <row r="363">
      <c r="A363" s="59">
        <f>IF(B363="","",COUNT($B$32:B363))</f>
        <v/>
      </c>
      <c r="B363" s="58">
        <f>IF(C363&lt;&gt;"G",SUM(B362,1),"")</f>
        <v/>
      </c>
      <c r="C363" s="24">
        <f>IF(O363="",IF(AH362&gt;=$E$22,"G",IF(RAND()&lt;$F$22,"W","L")),O363)</f>
        <v/>
      </c>
      <c r="D363" s="58">
        <f>IF(M363="",IF(G362&lt;5500,G362,5500),M363)</f>
        <v/>
      </c>
      <c r="E363" s="58">
        <f>_xlfn.IFS(C362="W",E362+1,C362="L",0,C362="G",E362)</f>
        <v/>
      </c>
      <c r="F363" s="59">
        <f>_xlfn.IFS(C363="W",_xlfn.IFS(E363=0,LOOKUP(D363,$D$2:$D$17,$F$2:$F$17),E363=1,LOOKUP(D363,$D$2:$D$17,$G$2:$G$17),E363=2,LOOKUP(D363,$D$2:$D$17,$H$2:$H$17),E363=3,LOOKUP(D363,$D$2:$D$17,$I$2:$I$17),E363&gt;=4,LOOKUP(D363,$D$2:$D$17,$J$2:$J$17)),C363="L",LOOKUP(D363,$D$2:$D$17,$E$2:$E$17),C363="G",IF(OR(B362&lt;3,B362=""),0,LOOKUP(D363,$D$2:$D$17,$K$2:$K$17)))</f>
        <v/>
      </c>
      <c r="G363" s="59">
        <f>_xlfn.IFS(F363+D363&lt;0,0,F363+D363&gt;5500,5500,TRUE,F363+D363)</f>
        <v/>
      </c>
      <c r="H363" s="40">
        <f>LOOKUP(G363,$D$2:$D$17,$A$2:$A$17)</f>
        <v/>
      </c>
      <c r="I363" s="58">
        <f>IF(C363="W",1+I362,I362)</f>
        <v/>
      </c>
      <c r="J363" s="58">
        <f>IF(C363="L",1+J362,J362)</f>
        <v/>
      </c>
      <c r="K363" s="25">
        <f>I363/(J363+I363)</f>
        <v/>
      </c>
      <c r="L363" s="44">
        <f>IF(F363&gt;0,F363+L362,L362)</f>
        <v/>
      </c>
      <c r="M363" s="23" t="n"/>
      <c r="N363" s="58">
        <f>IF(M363="","",M363-G362)</f>
        <v/>
      </c>
      <c r="O363" s="58" t="n"/>
      <c r="P363" s="27">
        <f>IF(AI363&gt;AI362,$G$22+(7*AI363),"")</f>
        <v/>
      </c>
      <c r="R363" s="58" t="n"/>
      <c r="S363" s="58" t="n"/>
      <c r="T363" s="58" t="n"/>
      <c r="U363" s="58" t="n"/>
      <c r="V363" s="58" t="n"/>
      <c r="W363" s="58" t="n"/>
      <c r="X363" s="57" t="n"/>
      <c r="Y363" s="49">
        <f>_xlfn.IFS(R363 = "","",V363&gt;0,T363/V363,TRUE,T363/1)</f>
        <v/>
      </c>
      <c r="Z363" s="49">
        <f>_xlfn.IFS(R363 = "","",V363&gt;0,(T363+U363)/V363,TRUE,(T363+U363)/1)</f>
        <v/>
      </c>
      <c r="AA363" s="58" t="n"/>
      <c r="AC363" s="35" t="n"/>
      <c r="AD363">
        <f>IF(G363&gt;=2100,0,IF(C363="G",1,0))</f>
        <v/>
      </c>
      <c r="AE363">
        <f>IF(G363&gt;=5500,0,IF(C363="G",1,0))</f>
        <v/>
      </c>
      <c r="AF363">
        <f>IF(G363&gt;=2100,1,0)</f>
        <v/>
      </c>
      <c r="AG363">
        <f>IF(G363&gt;=5500,1,0)</f>
        <v/>
      </c>
      <c r="AH363">
        <f>IF(C363="G",0,AH362+1)</f>
        <v/>
      </c>
      <c r="AI363">
        <f>IF(C363="G",AI362+1,AI362)</f>
        <v/>
      </c>
      <c r="AJ363">
        <f>IF(AJ362="&gt;1000",IF(AF363&gt;0,IF(A363&lt;&gt;"",A363,A362),"&gt;1000"),AJ362)</f>
        <v/>
      </c>
      <c r="AK363">
        <f>IF(AK362="&gt;1000",IF(AG363&gt;0,IF(A363&lt;&gt;"",A363,A362),"&gt;1000"),AK362)</f>
        <v/>
      </c>
      <c r="AL363">
        <f>IF(AL362="&gt;1000",IF(L363&gt;=3500,IF(A363&lt;&gt;"",A363,A362),"&gt;1000"),AL362)</f>
        <v/>
      </c>
    </row>
    <row r="364">
      <c r="A364" s="59">
        <f>IF(B364="","",COUNT($B$32:B364))</f>
        <v/>
      </c>
      <c r="B364" s="58">
        <f>IF(C364&lt;&gt;"G",SUM(B363,1),"")</f>
        <v/>
      </c>
      <c r="C364" s="24">
        <f>IF(O364="",IF(AH363&gt;=$E$22,"G",IF(RAND()&lt;$F$22,"W","L")),O364)</f>
        <v/>
      </c>
      <c r="D364" s="58">
        <f>IF(M364="",IF(G363&lt;5500,G363,5500),M364)</f>
        <v/>
      </c>
      <c r="E364" s="58">
        <f>_xlfn.IFS(C363="W",E363+1,C363="L",0,C363="G",E363)</f>
        <v/>
      </c>
      <c r="F364" s="59">
        <f>_xlfn.IFS(C364="W",_xlfn.IFS(E364=0,LOOKUP(D364,$D$2:$D$17,$F$2:$F$17),E364=1,LOOKUP(D364,$D$2:$D$17,$G$2:$G$17),E364=2,LOOKUP(D364,$D$2:$D$17,$H$2:$H$17),E364=3,LOOKUP(D364,$D$2:$D$17,$I$2:$I$17),E364&gt;=4,LOOKUP(D364,$D$2:$D$17,$J$2:$J$17)),C364="L",LOOKUP(D364,$D$2:$D$17,$E$2:$E$17),C364="G",IF(OR(B363&lt;3,B363=""),0,LOOKUP(D364,$D$2:$D$17,$K$2:$K$17)))</f>
        <v/>
      </c>
      <c r="G364" s="59">
        <f>_xlfn.IFS(F364+D364&lt;0,0,F364+D364&gt;5500,5500,TRUE,F364+D364)</f>
        <v/>
      </c>
      <c r="H364" s="40">
        <f>LOOKUP(G364,$D$2:$D$17,$A$2:$A$17)</f>
        <v/>
      </c>
      <c r="I364" s="58">
        <f>IF(C364="W",1+I363,I363)</f>
        <v/>
      </c>
      <c r="J364" s="58">
        <f>IF(C364="L",1+J363,J363)</f>
        <v/>
      </c>
      <c r="K364" s="25">
        <f>I364/(J364+I364)</f>
        <v/>
      </c>
      <c r="L364" s="44">
        <f>IF(F364&gt;0,F364+L363,L363)</f>
        <v/>
      </c>
      <c r="M364" s="23" t="n"/>
      <c r="N364" s="58">
        <f>IF(M364="","",M364-G363)</f>
        <v/>
      </c>
      <c r="O364" s="58" t="n"/>
      <c r="P364" s="27">
        <f>IF(AI364&gt;AI363,$G$22+(7*AI364),"")</f>
        <v/>
      </c>
      <c r="R364" s="58" t="n"/>
      <c r="S364" s="58" t="n"/>
      <c r="T364" s="58" t="n"/>
      <c r="U364" s="58" t="n"/>
      <c r="V364" s="58" t="n"/>
      <c r="W364" s="58" t="n"/>
      <c r="X364" s="57" t="n"/>
      <c r="Y364" s="49">
        <f>_xlfn.IFS(R364 = "","",V364&gt;0,T364/V364,TRUE,T364/1)</f>
        <v/>
      </c>
      <c r="Z364" s="49">
        <f>_xlfn.IFS(R364 = "","",V364&gt;0,(T364+U364)/V364,TRUE,(T364+U364)/1)</f>
        <v/>
      </c>
      <c r="AA364" s="58" t="n"/>
      <c r="AC364" s="35" t="n"/>
      <c r="AD364">
        <f>IF(G364&gt;=2100,0,IF(C364="G",1,0))</f>
        <v/>
      </c>
      <c r="AE364">
        <f>IF(G364&gt;=5500,0,IF(C364="G",1,0))</f>
        <v/>
      </c>
      <c r="AF364">
        <f>IF(G364&gt;=2100,1,0)</f>
        <v/>
      </c>
      <c r="AG364">
        <f>IF(G364&gt;=5500,1,0)</f>
        <v/>
      </c>
      <c r="AH364">
        <f>IF(C364="G",0,AH363+1)</f>
        <v/>
      </c>
      <c r="AI364">
        <f>IF(C364="G",AI363+1,AI363)</f>
        <v/>
      </c>
      <c r="AJ364">
        <f>IF(AJ363="&gt;1000",IF(AF364&gt;0,IF(A364&lt;&gt;"",A364,A363),"&gt;1000"),AJ363)</f>
        <v/>
      </c>
      <c r="AK364">
        <f>IF(AK363="&gt;1000",IF(AG364&gt;0,IF(A364&lt;&gt;"",A364,A363),"&gt;1000"),AK363)</f>
        <v/>
      </c>
      <c r="AL364">
        <f>IF(AL363="&gt;1000",IF(L364&gt;=3500,IF(A364&lt;&gt;"",A364,A363),"&gt;1000"),AL363)</f>
        <v/>
      </c>
    </row>
    <row r="365">
      <c r="A365" s="59">
        <f>IF(B365="","",COUNT($B$32:B365))</f>
        <v/>
      </c>
      <c r="B365" s="58">
        <f>IF(C365&lt;&gt;"G",SUM(B364,1),"")</f>
        <v/>
      </c>
      <c r="C365" s="24">
        <f>IF(O365="",IF(AH364&gt;=$E$22,"G",IF(RAND()&lt;$F$22,"W","L")),O365)</f>
        <v/>
      </c>
      <c r="D365" s="58">
        <f>IF(M365="",IF(G364&lt;5500,G364,5500),M365)</f>
        <v/>
      </c>
      <c r="E365" s="58">
        <f>_xlfn.IFS(C364="W",E364+1,C364="L",0,C364="G",E364)</f>
        <v/>
      </c>
      <c r="F365" s="59">
        <f>_xlfn.IFS(C365="W",_xlfn.IFS(E365=0,LOOKUP(D365,$D$2:$D$17,$F$2:$F$17),E365=1,LOOKUP(D365,$D$2:$D$17,$G$2:$G$17),E365=2,LOOKUP(D365,$D$2:$D$17,$H$2:$H$17),E365=3,LOOKUP(D365,$D$2:$D$17,$I$2:$I$17),E365&gt;=4,LOOKUP(D365,$D$2:$D$17,$J$2:$J$17)),C365="L",LOOKUP(D365,$D$2:$D$17,$E$2:$E$17),C365="G",IF(OR(B364&lt;3,B364=""),0,LOOKUP(D365,$D$2:$D$17,$K$2:$K$17)))</f>
        <v/>
      </c>
      <c r="G365" s="59">
        <f>_xlfn.IFS(F365+D365&lt;0,0,F365+D365&gt;5500,5500,TRUE,F365+D365)</f>
        <v/>
      </c>
      <c r="H365" s="40">
        <f>LOOKUP(G365,$D$2:$D$17,$A$2:$A$17)</f>
        <v/>
      </c>
      <c r="I365" s="58">
        <f>IF(C365="W",1+I364,I364)</f>
        <v/>
      </c>
      <c r="J365" s="58">
        <f>IF(C365="L",1+J364,J364)</f>
        <v/>
      </c>
      <c r="K365" s="25">
        <f>I365/(J365+I365)</f>
        <v/>
      </c>
      <c r="L365" s="44">
        <f>IF(F365&gt;0,F365+L364,L364)</f>
        <v/>
      </c>
      <c r="M365" s="23" t="n"/>
      <c r="N365" s="58">
        <f>IF(M365="","",M365-G364)</f>
        <v/>
      </c>
      <c r="O365" s="58" t="n"/>
      <c r="P365" s="27">
        <f>IF(AI365&gt;AI364,$G$22+(7*AI365),"")</f>
        <v/>
      </c>
      <c r="R365" s="58" t="n"/>
      <c r="S365" s="58" t="n"/>
      <c r="T365" s="58" t="n"/>
      <c r="U365" s="58" t="n"/>
      <c r="V365" s="58" t="n"/>
      <c r="W365" s="58" t="n"/>
      <c r="X365" s="57" t="n"/>
      <c r="Y365" s="49">
        <f>_xlfn.IFS(R365 = "","",V365&gt;0,T365/V365,TRUE,T365/1)</f>
        <v/>
      </c>
      <c r="Z365" s="49">
        <f>_xlfn.IFS(R365 = "","",V365&gt;0,(T365+U365)/V365,TRUE,(T365+U365)/1)</f>
        <v/>
      </c>
      <c r="AA365" s="58" t="n"/>
      <c r="AC365" s="35" t="n"/>
      <c r="AD365">
        <f>IF(G365&gt;=2100,0,IF(C365="G",1,0))</f>
        <v/>
      </c>
      <c r="AE365">
        <f>IF(G365&gt;=5500,0,IF(C365="G",1,0))</f>
        <v/>
      </c>
      <c r="AF365">
        <f>IF(G365&gt;=2100,1,0)</f>
        <v/>
      </c>
      <c r="AG365">
        <f>IF(G365&gt;=5500,1,0)</f>
        <v/>
      </c>
      <c r="AH365">
        <f>IF(C365="G",0,AH364+1)</f>
        <v/>
      </c>
      <c r="AI365">
        <f>IF(C365="G",AI364+1,AI364)</f>
        <v/>
      </c>
      <c r="AJ365">
        <f>IF(AJ364="&gt;1000",IF(AF365&gt;0,IF(A365&lt;&gt;"",A365,A364),"&gt;1000"),AJ364)</f>
        <v/>
      </c>
      <c r="AK365">
        <f>IF(AK364="&gt;1000",IF(AG365&gt;0,IF(A365&lt;&gt;"",A365,A364),"&gt;1000"),AK364)</f>
        <v/>
      </c>
      <c r="AL365">
        <f>IF(AL364="&gt;1000",IF(L365&gt;=3500,IF(A365&lt;&gt;"",A365,A364),"&gt;1000"),AL364)</f>
        <v/>
      </c>
    </row>
    <row r="366">
      <c r="A366" s="59">
        <f>IF(B366="","",COUNT($B$32:B366))</f>
        <v/>
      </c>
      <c r="B366" s="58">
        <f>IF(C366&lt;&gt;"G",SUM(B365,1),"")</f>
        <v/>
      </c>
      <c r="C366" s="24">
        <f>IF(O366="",IF(AH365&gt;=$E$22,"G",IF(RAND()&lt;$F$22,"W","L")),O366)</f>
        <v/>
      </c>
      <c r="D366" s="58">
        <f>IF(M366="",IF(G365&lt;5500,G365,5500),M366)</f>
        <v/>
      </c>
      <c r="E366" s="58">
        <f>_xlfn.IFS(C365="W",E365+1,C365="L",0,C365="G",E365)</f>
        <v/>
      </c>
      <c r="F366" s="59">
        <f>_xlfn.IFS(C366="W",_xlfn.IFS(E366=0,LOOKUP(D366,$D$2:$D$17,$F$2:$F$17),E366=1,LOOKUP(D366,$D$2:$D$17,$G$2:$G$17),E366=2,LOOKUP(D366,$D$2:$D$17,$H$2:$H$17),E366=3,LOOKUP(D366,$D$2:$D$17,$I$2:$I$17),E366&gt;=4,LOOKUP(D366,$D$2:$D$17,$J$2:$J$17)),C366="L",LOOKUP(D366,$D$2:$D$17,$E$2:$E$17),C366="G",IF(OR(B365&lt;3,B365=""),0,LOOKUP(D366,$D$2:$D$17,$K$2:$K$17)))</f>
        <v/>
      </c>
      <c r="G366" s="59">
        <f>_xlfn.IFS(F366+D366&lt;0,0,F366+D366&gt;5500,5500,TRUE,F366+D366)</f>
        <v/>
      </c>
      <c r="H366" s="40">
        <f>LOOKUP(G366,$D$2:$D$17,$A$2:$A$17)</f>
        <v/>
      </c>
      <c r="I366" s="58">
        <f>IF(C366="W",1+I365,I365)</f>
        <v/>
      </c>
      <c r="J366" s="58">
        <f>IF(C366="L",1+J365,J365)</f>
        <v/>
      </c>
      <c r="K366" s="25">
        <f>I366/(J366+I366)</f>
        <v/>
      </c>
      <c r="L366" s="44">
        <f>IF(F366&gt;0,F366+L365,L365)</f>
        <v/>
      </c>
      <c r="M366" s="23" t="n"/>
      <c r="N366" s="58">
        <f>IF(M366="","",M366-G365)</f>
        <v/>
      </c>
      <c r="O366" s="58" t="n"/>
      <c r="P366" s="27">
        <f>IF(AI366&gt;AI365,$G$22+(7*AI366),"")</f>
        <v/>
      </c>
      <c r="R366" s="58" t="n"/>
      <c r="S366" s="58" t="n"/>
      <c r="T366" s="58" t="n"/>
      <c r="U366" s="58" t="n"/>
      <c r="V366" s="58" t="n"/>
      <c r="W366" s="58" t="n"/>
      <c r="X366" s="57" t="n"/>
      <c r="Y366" s="49">
        <f>_xlfn.IFS(R366 = "","",V366&gt;0,T366/V366,TRUE,T366/1)</f>
        <v/>
      </c>
      <c r="Z366" s="49">
        <f>_xlfn.IFS(R366 = "","",V366&gt;0,(T366+U366)/V366,TRUE,(T366+U366)/1)</f>
        <v/>
      </c>
      <c r="AA366" s="58" t="n"/>
      <c r="AC366" s="35" t="n"/>
      <c r="AD366">
        <f>IF(G366&gt;=2100,0,IF(C366="G",1,0))</f>
        <v/>
      </c>
      <c r="AE366">
        <f>IF(G366&gt;=5500,0,IF(C366="G",1,0))</f>
        <v/>
      </c>
      <c r="AF366">
        <f>IF(G366&gt;=2100,1,0)</f>
        <v/>
      </c>
      <c r="AG366">
        <f>IF(G366&gt;=5500,1,0)</f>
        <v/>
      </c>
      <c r="AH366">
        <f>IF(C366="G",0,AH365+1)</f>
        <v/>
      </c>
      <c r="AI366">
        <f>IF(C366="G",AI365+1,AI365)</f>
        <v/>
      </c>
      <c r="AJ366">
        <f>IF(AJ365="&gt;1000",IF(AF366&gt;0,IF(A366&lt;&gt;"",A366,A365),"&gt;1000"),AJ365)</f>
        <v/>
      </c>
      <c r="AK366">
        <f>IF(AK365="&gt;1000",IF(AG366&gt;0,IF(A366&lt;&gt;"",A366,A365),"&gt;1000"),AK365)</f>
        <v/>
      </c>
      <c r="AL366">
        <f>IF(AL365="&gt;1000",IF(L366&gt;=3500,IF(A366&lt;&gt;"",A366,A365),"&gt;1000"),AL365)</f>
        <v/>
      </c>
    </row>
    <row r="367">
      <c r="A367" s="59">
        <f>IF(B367="","",COUNT($B$32:B367))</f>
        <v/>
      </c>
      <c r="B367" s="58">
        <f>IF(C367&lt;&gt;"G",SUM(B366,1),"")</f>
        <v/>
      </c>
      <c r="C367" s="24">
        <f>IF(O367="",IF(AH366&gt;=$E$22,"G",IF(RAND()&lt;$F$22,"W","L")),O367)</f>
        <v/>
      </c>
      <c r="D367" s="58">
        <f>IF(M367="",IF(G366&lt;5500,G366,5500),M367)</f>
        <v/>
      </c>
      <c r="E367" s="58">
        <f>_xlfn.IFS(C366="W",E366+1,C366="L",0,C366="G",E366)</f>
        <v/>
      </c>
      <c r="F367" s="59">
        <f>_xlfn.IFS(C367="W",_xlfn.IFS(E367=0,LOOKUP(D367,$D$2:$D$17,$F$2:$F$17),E367=1,LOOKUP(D367,$D$2:$D$17,$G$2:$G$17),E367=2,LOOKUP(D367,$D$2:$D$17,$H$2:$H$17),E367=3,LOOKUP(D367,$D$2:$D$17,$I$2:$I$17),E367&gt;=4,LOOKUP(D367,$D$2:$D$17,$J$2:$J$17)),C367="L",LOOKUP(D367,$D$2:$D$17,$E$2:$E$17),C367="G",IF(OR(B366&lt;3,B366=""),0,LOOKUP(D367,$D$2:$D$17,$K$2:$K$17)))</f>
        <v/>
      </c>
      <c r="G367" s="59">
        <f>_xlfn.IFS(F367+D367&lt;0,0,F367+D367&gt;5500,5500,TRUE,F367+D367)</f>
        <v/>
      </c>
      <c r="H367" s="40">
        <f>LOOKUP(G367,$D$2:$D$17,$A$2:$A$17)</f>
        <v/>
      </c>
      <c r="I367" s="58">
        <f>IF(C367="W",1+I366,I366)</f>
        <v/>
      </c>
      <c r="J367" s="58">
        <f>IF(C367="L",1+J366,J366)</f>
        <v/>
      </c>
      <c r="K367" s="25">
        <f>I367/(J367+I367)</f>
        <v/>
      </c>
      <c r="L367" s="44">
        <f>IF(F367&gt;0,F367+L366,L366)</f>
        <v/>
      </c>
      <c r="M367" s="23" t="n"/>
      <c r="N367" s="58">
        <f>IF(M367="","",M367-G366)</f>
        <v/>
      </c>
      <c r="O367" s="58" t="n"/>
      <c r="P367" s="27">
        <f>IF(AI367&gt;AI366,$G$22+(7*AI367),"")</f>
        <v/>
      </c>
      <c r="R367" s="58" t="n"/>
      <c r="S367" s="58" t="n"/>
      <c r="T367" s="58" t="n"/>
      <c r="U367" s="58" t="n"/>
      <c r="V367" s="58" t="n"/>
      <c r="W367" s="58" t="n"/>
      <c r="X367" s="57" t="n"/>
      <c r="Y367" s="49">
        <f>_xlfn.IFS(R367 = "","",V367&gt;0,T367/V367,TRUE,T367/1)</f>
        <v/>
      </c>
      <c r="Z367" s="49">
        <f>_xlfn.IFS(R367 = "","",V367&gt;0,(T367+U367)/V367,TRUE,(T367+U367)/1)</f>
        <v/>
      </c>
      <c r="AA367" s="58" t="n"/>
      <c r="AC367" s="35" t="n"/>
      <c r="AD367">
        <f>IF(G367&gt;=2100,0,IF(C367="G",1,0))</f>
        <v/>
      </c>
      <c r="AE367">
        <f>IF(G367&gt;=5500,0,IF(C367="G",1,0))</f>
        <v/>
      </c>
      <c r="AF367">
        <f>IF(G367&gt;=2100,1,0)</f>
        <v/>
      </c>
      <c r="AG367">
        <f>IF(G367&gt;=5500,1,0)</f>
        <v/>
      </c>
      <c r="AH367">
        <f>IF(C367="G",0,AH366+1)</f>
        <v/>
      </c>
      <c r="AI367">
        <f>IF(C367="G",AI366+1,AI366)</f>
        <v/>
      </c>
      <c r="AJ367">
        <f>IF(AJ366="&gt;1000",IF(AF367&gt;0,IF(A367&lt;&gt;"",A367,A366),"&gt;1000"),AJ366)</f>
        <v/>
      </c>
      <c r="AK367">
        <f>IF(AK366="&gt;1000",IF(AG367&gt;0,IF(A367&lt;&gt;"",A367,A366),"&gt;1000"),AK366)</f>
        <v/>
      </c>
      <c r="AL367">
        <f>IF(AL366="&gt;1000",IF(L367&gt;=3500,IF(A367&lt;&gt;"",A367,A366),"&gt;1000"),AL366)</f>
        <v/>
      </c>
    </row>
    <row r="368">
      <c r="A368" s="59">
        <f>IF(B368="","",COUNT($B$32:B368))</f>
        <v/>
      </c>
      <c r="B368" s="58">
        <f>IF(C368&lt;&gt;"G",SUM(B367,1),"")</f>
        <v/>
      </c>
      <c r="C368" s="24">
        <f>IF(O368="",IF(AH367&gt;=$E$22,"G",IF(RAND()&lt;$F$22,"W","L")),O368)</f>
        <v/>
      </c>
      <c r="D368" s="58">
        <f>IF(M368="",IF(G367&lt;5500,G367,5500),M368)</f>
        <v/>
      </c>
      <c r="E368" s="58">
        <f>_xlfn.IFS(C367="W",E367+1,C367="L",0,C367="G",E367)</f>
        <v/>
      </c>
      <c r="F368" s="59">
        <f>_xlfn.IFS(C368="W",_xlfn.IFS(E368=0,LOOKUP(D368,$D$2:$D$17,$F$2:$F$17),E368=1,LOOKUP(D368,$D$2:$D$17,$G$2:$G$17),E368=2,LOOKUP(D368,$D$2:$D$17,$H$2:$H$17),E368=3,LOOKUP(D368,$D$2:$D$17,$I$2:$I$17),E368&gt;=4,LOOKUP(D368,$D$2:$D$17,$J$2:$J$17)),C368="L",LOOKUP(D368,$D$2:$D$17,$E$2:$E$17),C368="G",IF(OR(B367&lt;3,B367=""),0,LOOKUP(D368,$D$2:$D$17,$K$2:$K$17)))</f>
        <v/>
      </c>
      <c r="G368" s="59">
        <f>_xlfn.IFS(F368+D368&lt;0,0,F368+D368&gt;5500,5500,TRUE,F368+D368)</f>
        <v/>
      </c>
      <c r="H368" s="40">
        <f>LOOKUP(G368,$D$2:$D$17,$A$2:$A$17)</f>
        <v/>
      </c>
      <c r="I368" s="58">
        <f>IF(C368="W",1+I367,I367)</f>
        <v/>
      </c>
      <c r="J368" s="58">
        <f>IF(C368="L",1+J367,J367)</f>
        <v/>
      </c>
      <c r="K368" s="25">
        <f>I368/(J368+I368)</f>
        <v/>
      </c>
      <c r="L368" s="44">
        <f>IF(F368&gt;0,F368+L367,L367)</f>
        <v/>
      </c>
      <c r="M368" s="23" t="n"/>
      <c r="N368" s="58">
        <f>IF(M368="","",M368-G367)</f>
        <v/>
      </c>
      <c r="O368" s="58" t="n"/>
      <c r="P368" s="27">
        <f>IF(AI368&gt;AI367,$G$22+(7*AI368),"")</f>
        <v/>
      </c>
      <c r="R368" s="58" t="n"/>
      <c r="S368" s="58" t="n"/>
      <c r="T368" s="58" t="n"/>
      <c r="U368" s="58" t="n"/>
      <c r="V368" s="58" t="n"/>
      <c r="W368" s="58" t="n"/>
      <c r="X368" s="57" t="n"/>
      <c r="Y368" s="49">
        <f>_xlfn.IFS(R368 = "","",V368&gt;0,T368/V368,TRUE,T368/1)</f>
        <v/>
      </c>
      <c r="Z368" s="49">
        <f>_xlfn.IFS(R368 = "","",V368&gt;0,(T368+U368)/V368,TRUE,(T368+U368)/1)</f>
        <v/>
      </c>
      <c r="AA368" s="58" t="n"/>
      <c r="AC368" s="35" t="n"/>
      <c r="AD368">
        <f>IF(G368&gt;=2100,0,IF(C368="G",1,0))</f>
        <v/>
      </c>
      <c r="AE368">
        <f>IF(G368&gt;=5500,0,IF(C368="G",1,0))</f>
        <v/>
      </c>
      <c r="AF368">
        <f>IF(G368&gt;=2100,1,0)</f>
        <v/>
      </c>
      <c r="AG368">
        <f>IF(G368&gt;=5500,1,0)</f>
        <v/>
      </c>
      <c r="AH368">
        <f>IF(C368="G",0,AH367+1)</f>
        <v/>
      </c>
      <c r="AI368">
        <f>IF(C368="G",AI367+1,AI367)</f>
        <v/>
      </c>
      <c r="AJ368">
        <f>IF(AJ367="&gt;1000",IF(AF368&gt;0,IF(A368&lt;&gt;"",A368,A367),"&gt;1000"),AJ367)</f>
        <v/>
      </c>
      <c r="AK368">
        <f>IF(AK367="&gt;1000",IF(AG368&gt;0,IF(A368&lt;&gt;"",A368,A367),"&gt;1000"),AK367)</f>
        <v/>
      </c>
      <c r="AL368">
        <f>IF(AL367="&gt;1000",IF(L368&gt;=3500,IF(A368&lt;&gt;"",A368,A367),"&gt;1000"),AL367)</f>
        <v/>
      </c>
    </row>
    <row r="369">
      <c r="A369" s="59">
        <f>IF(B369="","",COUNT($B$32:B369))</f>
        <v/>
      </c>
      <c r="B369" s="58">
        <f>IF(C369&lt;&gt;"G",SUM(B368,1),"")</f>
        <v/>
      </c>
      <c r="C369" s="24">
        <f>IF(O369="",IF(AH368&gt;=$E$22,"G",IF(RAND()&lt;$F$22,"W","L")),O369)</f>
        <v/>
      </c>
      <c r="D369" s="58">
        <f>IF(M369="",IF(G368&lt;5500,G368,5500),M369)</f>
        <v/>
      </c>
      <c r="E369" s="58">
        <f>_xlfn.IFS(C368="W",E368+1,C368="L",0,C368="G",E368)</f>
        <v/>
      </c>
      <c r="F369" s="59">
        <f>_xlfn.IFS(C369="W",_xlfn.IFS(E369=0,LOOKUP(D369,$D$2:$D$17,$F$2:$F$17),E369=1,LOOKUP(D369,$D$2:$D$17,$G$2:$G$17),E369=2,LOOKUP(D369,$D$2:$D$17,$H$2:$H$17),E369=3,LOOKUP(D369,$D$2:$D$17,$I$2:$I$17),E369&gt;=4,LOOKUP(D369,$D$2:$D$17,$J$2:$J$17)),C369="L",LOOKUP(D369,$D$2:$D$17,$E$2:$E$17),C369="G",IF(OR(B368&lt;3,B368=""),0,LOOKUP(D369,$D$2:$D$17,$K$2:$K$17)))</f>
        <v/>
      </c>
      <c r="G369" s="59">
        <f>_xlfn.IFS(F369+D369&lt;0,0,F369+D369&gt;5500,5500,TRUE,F369+D369)</f>
        <v/>
      </c>
      <c r="H369" s="40">
        <f>LOOKUP(G369,$D$2:$D$17,$A$2:$A$17)</f>
        <v/>
      </c>
      <c r="I369" s="58">
        <f>IF(C369="W",1+I368,I368)</f>
        <v/>
      </c>
      <c r="J369" s="58">
        <f>IF(C369="L",1+J368,J368)</f>
        <v/>
      </c>
      <c r="K369" s="25">
        <f>I369/(J369+I369)</f>
        <v/>
      </c>
      <c r="L369" s="44">
        <f>IF(F369&gt;0,F369+L368,L368)</f>
        <v/>
      </c>
      <c r="M369" s="23" t="n"/>
      <c r="N369" s="58">
        <f>IF(M369="","",M369-G368)</f>
        <v/>
      </c>
      <c r="O369" s="58" t="n"/>
      <c r="P369" s="27">
        <f>IF(AI369&gt;AI368,$G$22+(7*AI369),"")</f>
        <v/>
      </c>
      <c r="R369" s="58" t="n"/>
      <c r="S369" s="58" t="n"/>
      <c r="T369" s="58" t="n"/>
      <c r="U369" s="58" t="n"/>
      <c r="V369" s="58" t="n"/>
      <c r="W369" s="58" t="n"/>
      <c r="X369" s="57" t="n"/>
      <c r="Y369" s="49">
        <f>_xlfn.IFS(R369 = "","",V369&gt;0,T369/V369,TRUE,T369/1)</f>
        <v/>
      </c>
      <c r="Z369" s="49">
        <f>_xlfn.IFS(R369 = "","",V369&gt;0,(T369+U369)/V369,TRUE,(T369+U369)/1)</f>
        <v/>
      </c>
      <c r="AA369" s="58" t="n"/>
      <c r="AC369" s="35" t="n"/>
      <c r="AD369">
        <f>IF(G369&gt;=2100,0,IF(C369="G",1,0))</f>
        <v/>
      </c>
      <c r="AE369">
        <f>IF(G369&gt;=5500,0,IF(C369="G",1,0))</f>
        <v/>
      </c>
      <c r="AF369">
        <f>IF(G369&gt;=2100,1,0)</f>
        <v/>
      </c>
      <c r="AG369">
        <f>IF(G369&gt;=5500,1,0)</f>
        <v/>
      </c>
      <c r="AH369">
        <f>IF(C369="G",0,AH368+1)</f>
        <v/>
      </c>
      <c r="AI369">
        <f>IF(C369="G",AI368+1,AI368)</f>
        <v/>
      </c>
      <c r="AJ369">
        <f>IF(AJ368="&gt;1000",IF(AF369&gt;0,IF(A369&lt;&gt;"",A369,A368),"&gt;1000"),AJ368)</f>
        <v/>
      </c>
      <c r="AK369">
        <f>IF(AK368="&gt;1000",IF(AG369&gt;0,IF(A369&lt;&gt;"",A369,A368),"&gt;1000"),AK368)</f>
        <v/>
      </c>
      <c r="AL369">
        <f>IF(AL368="&gt;1000",IF(L369&gt;=3500,IF(A369&lt;&gt;"",A369,A368),"&gt;1000"),AL368)</f>
        <v/>
      </c>
    </row>
    <row r="370">
      <c r="A370" s="59">
        <f>IF(B370="","",COUNT($B$32:B370))</f>
        <v/>
      </c>
      <c r="B370" s="58">
        <f>IF(C370&lt;&gt;"G",SUM(B369,1),"")</f>
        <v/>
      </c>
      <c r="C370" s="24">
        <f>IF(O370="",IF(AH369&gt;=$E$22,"G",IF(RAND()&lt;$F$22,"W","L")),O370)</f>
        <v/>
      </c>
      <c r="D370" s="58">
        <f>IF(M370="",IF(G369&lt;5500,G369,5500),M370)</f>
        <v/>
      </c>
      <c r="E370" s="58">
        <f>_xlfn.IFS(C369="W",E369+1,C369="L",0,C369="G",E369)</f>
        <v/>
      </c>
      <c r="F370" s="59">
        <f>_xlfn.IFS(C370="W",_xlfn.IFS(E370=0,LOOKUP(D370,$D$2:$D$17,$F$2:$F$17),E370=1,LOOKUP(D370,$D$2:$D$17,$G$2:$G$17),E370=2,LOOKUP(D370,$D$2:$D$17,$H$2:$H$17),E370=3,LOOKUP(D370,$D$2:$D$17,$I$2:$I$17),E370&gt;=4,LOOKUP(D370,$D$2:$D$17,$J$2:$J$17)),C370="L",LOOKUP(D370,$D$2:$D$17,$E$2:$E$17),C370="G",IF(OR(B369&lt;3,B369=""),0,LOOKUP(D370,$D$2:$D$17,$K$2:$K$17)))</f>
        <v/>
      </c>
      <c r="G370" s="59">
        <f>_xlfn.IFS(F370+D370&lt;0,0,F370+D370&gt;5500,5500,TRUE,F370+D370)</f>
        <v/>
      </c>
      <c r="H370" s="40">
        <f>LOOKUP(G370,$D$2:$D$17,$A$2:$A$17)</f>
        <v/>
      </c>
      <c r="I370" s="58">
        <f>IF(C370="W",1+I369,I369)</f>
        <v/>
      </c>
      <c r="J370" s="58">
        <f>IF(C370="L",1+J369,J369)</f>
        <v/>
      </c>
      <c r="K370" s="25">
        <f>I370/(J370+I370)</f>
        <v/>
      </c>
      <c r="L370" s="44">
        <f>IF(F370&gt;0,F370+L369,L369)</f>
        <v/>
      </c>
      <c r="M370" s="23" t="n"/>
      <c r="N370" s="58">
        <f>IF(M370="","",M370-G369)</f>
        <v/>
      </c>
      <c r="O370" s="58" t="n"/>
      <c r="P370" s="27">
        <f>IF(AI370&gt;AI369,$G$22+(7*AI370),"")</f>
        <v/>
      </c>
      <c r="R370" s="58" t="n"/>
      <c r="S370" s="58" t="n"/>
      <c r="T370" s="58" t="n"/>
      <c r="U370" s="58" t="n"/>
      <c r="V370" s="58" t="n"/>
      <c r="W370" s="58" t="n"/>
      <c r="X370" s="57" t="n"/>
      <c r="Y370" s="49">
        <f>_xlfn.IFS(R370 = "","",V370&gt;0,T370/V370,TRUE,T370/1)</f>
        <v/>
      </c>
      <c r="Z370" s="49">
        <f>_xlfn.IFS(R370 = "","",V370&gt;0,(T370+U370)/V370,TRUE,(T370+U370)/1)</f>
        <v/>
      </c>
      <c r="AA370" s="58" t="n"/>
      <c r="AC370" s="35" t="n"/>
      <c r="AD370">
        <f>IF(G370&gt;=2100,0,IF(C370="G",1,0))</f>
        <v/>
      </c>
      <c r="AE370">
        <f>IF(G370&gt;=5500,0,IF(C370="G",1,0))</f>
        <v/>
      </c>
      <c r="AF370">
        <f>IF(G370&gt;=2100,1,0)</f>
        <v/>
      </c>
      <c r="AG370">
        <f>IF(G370&gt;=5500,1,0)</f>
        <v/>
      </c>
      <c r="AH370">
        <f>IF(C370="G",0,AH369+1)</f>
        <v/>
      </c>
      <c r="AI370">
        <f>IF(C370="G",AI369+1,AI369)</f>
        <v/>
      </c>
      <c r="AJ370">
        <f>IF(AJ369="&gt;1000",IF(AF370&gt;0,IF(A370&lt;&gt;"",A370,A369),"&gt;1000"),AJ369)</f>
        <v/>
      </c>
      <c r="AK370">
        <f>IF(AK369="&gt;1000",IF(AG370&gt;0,IF(A370&lt;&gt;"",A370,A369),"&gt;1000"),AK369)</f>
        <v/>
      </c>
      <c r="AL370">
        <f>IF(AL369="&gt;1000",IF(L370&gt;=3500,IF(A370&lt;&gt;"",A370,A369),"&gt;1000"),AL369)</f>
        <v/>
      </c>
    </row>
    <row r="371">
      <c r="A371" s="59">
        <f>IF(B371="","",COUNT($B$32:B371))</f>
        <v/>
      </c>
      <c r="B371" s="58">
        <f>IF(C371&lt;&gt;"G",SUM(B370,1),"")</f>
        <v/>
      </c>
      <c r="C371" s="24">
        <f>IF(O371="",IF(AH370&gt;=$E$22,"G",IF(RAND()&lt;$F$22,"W","L")),O371)</f>
        <v/>
      </c>
      <c r="D371" s="58">
        <f>IF(M371="",IF(G370&lt;5500,G370,5500),M371)</f>
        <v/>
      </c>
      <c r="E371" s="58">
        <f>_xlfn.IFS(C370="W",E370+1,C370="L",0,C370="G",E370)</f>
        <v/>
      </c>
      <c r="F371" s="59">
        <f>_xlfn.IFS(C371="W",_xlfn.IFS(E371=0,LOOKUP(D371,$D$2:$D$17,$F$2:$F$17),E371=1,LOOKUP(D371,$D$2:$D$17,$G$2:$G$17),E371=2,LOOKUP(D371,$D$2:$D$17,$H$2:$H$17),E371=3,LOOKUP(D371,$D$2:$D$17,$I$2:$I$17),E371&gt;=4,LOOKUP(D371,$D$2:$D$17,$J$2:$J$17)),C371="L",LOOKUP(D371,$D$2:$D$17,$E$2:$E$17),C371="G",IF(OR(B370&lt;3,B370=""),0,LOOKUP(D371,$D$2:$D$17,$K$2:$K$17)))</f>
        <v/>
      </c>
      <c r="G371" s="59">
        <f>_xlfn.IFS(F371+D371&lt;0,0,F371+D371&gt;5500,5500,TRUE,F371+D371)</f>
        <v/>
      </c>
      <c r="H371" s="40">
        <f>LOOKUP(G371,$D$2:$D$17,$A$2:$A$17)</f>
        <v/>
      </c>
      <c r="I371" s="58">
        <f>IF(C371="W",1+I370,I370)</f>
        <v/>
      </c>
      <c r="J371" s="58">
        <f>IF(C371="L",1+J370,J370)</f>
        <v/>
      </c>
      <c r="K371" s="25">
        <f>I371/(J371+I371)</f>
        <v/>
      </c>
      <c r="L371" s="44">
        <f>IF(F371&gt;0,F371+L370,L370)</f>
        <v/>
      </c>
      <c r="M371" s="23" t="n"/>
      <c r="N371" s="58">
        <f>IF(M371="","",M371-G370)</f>
        <v/>
      </c>
      <c r="O371" s="58" t="n"/>
      <c r="P371" s="27">
        <f>IF(AI371&gt;AI370,$G$22+(7*AI371),"")</f>
        <v/>
      </c>
      <c r="R371" s="58" t="n"/>
      <c r="S371" s="58" t="n"/>
      <c r="T371" s="58" t="n"/>
      <c r="U371" s="58" t="n"/>
      <c r="V371" s="58" t="n"/>
      <c r="W371" s="58" t="n"/>
      <c r="X371" s="57" t="n"/>
      <c r="Y371" s="49">
        <f>_xlfn.IFS(R371 = "","",V371&gt;0,T371/V371,TRUE,T371/1)</f>
        <v/>
      </c>
      <c r="Z371" s="49">
        <f>_xlfn.IFS(R371 = "","",V371&gt;0,(T371+U371)/V371,TRUE,(T371+U371)/1)</f>
        <v/>
      </c>
      <c r="AA371" s="58" t="n"/>
      <c r="AC371" s="35" t="n"/>
      <c r="AD371">
        <f>IF(G371&gt;=2100,0,IF(C371="G",1,0))</f>
        <v/>
      </c>
      <c r="AE371">
        <f>IF(G371&gt;=5500,0,IF(C371="G",1,0))</f>
        <v/>
      </c>
      <c r="AF371">
        <f>IF(G371&gt;=2100,1,0)</f>
        <v/>
      </c>
      <c r="AG371">
        <f>IF(G371&gt;=5500,1,0)</f>
        <v/>
      </c>
      <c r="AH371">
        <f>IF(C371="G",0,AH370+1)</f>
        <v/>
      </c>
      <c r="AI371">
        <f>IF(C371="G",AI370+1,AI370)</f>
        <v/>
      </c>
      <c r="AJ371">
        <f>IF(AJ370="&gt;1000",IF(AF371&gt;0,IF(A371&lt;&gt;"",A371,A370),"&gt;1000"),AJ370)</f>
        <v/>
      </c>
      <c r="AK371">
        <f>IF(AK370="&gt;1000",IF(AG371&gt;0,IF(A371&lt;&gt;"",A371,A370),"&gt;1000"),AK370)</f>
        <v/>
      </c>
      <c r="AL371">
        <f>IF(AL370="&gt;1000",IF(L371&gt;=3500,IF(A371&lt;&gt;"",A371,A370),"&gt;1000"),AL370)</f>
        <v/>
      </c>
    </row>
    <row r="372">
      <c r="A372" s="59">
        <f>IF(B372="","",COUNT($B$32:B372))</f>
        <v/>
      </c>
      <c r="B372" s="58">
        <f>IF(C372&lt;&gt;"G",SUM(B371,1),"")</f>
        <v/>
      </c>
      <c r="C372" s="24">
        <f>IF(O372="",IF(AH371&gt;=$E$22,"G",IF(RAND()&lt;$F$22,"W","L")),O372)</f>
        <v/>
      </c>
      <c r="D372" s="58">
        <f>IF(M372="",IF(G371&lt;5500,G371,5500),M372)</f>
        <v/>
      </c>
      <c r="E372" s="58">
        <f>_xlfn.IFS(C371="W",E371+1,C371="L",0,C371="G",E371)</f>
        <v/>
      </c>
      <c r="F372" s="59">
        <f>_xlfn.IFS(C372="W",_xlfn.IFS(E372=0,LOOKUP(D372,$D$2:$D$17,$F$2:$F$17),E372=1,LOOKUP(D372,$D$2:$D$17,$G$2:$G$17),E372=2,LOOKUP(D372,$D$2:$D$17,$H$2:$H$17),E372=3,LOOKUP(D372,$D$2:$D$17,$I$2:$I$17),E372&gt;=4,LOOKUP(D372,$D$2:$D$17,$J$2:$J$17)),C372="L",LOOKUP(D372,$D$2:$D$17,$E$2:$E$17),C372="G",IF(OR(B371&lt;3,B371=""),0,LOOKUP(D372,$D$2:$D$17,$K$2:$K$17)))</f>
        <v/>
      </c>
      <c r="G372" s="59">
        <f>_xlfn.IFS(F372+D372&lt;0,0,F372+D372&gt;5500,5500,TRUE,F372+D372)</f>
        <v/>
      </c>
      <c r="H372" s="40">
        <f>LOOKUP(G372,$D$2:$D$17,$A$2:$A$17)</f>
        <v/>
      </c>
      <c r="I372" s="58">
        <f>IF(C372="W",1+I371,I371)</f>
        <v/>
      </c>
      <c r="J372" s="58">
        <f>IF(C372="L",1+J371,J371)</f>
        <v/>
      </c>
      <c r="K372" s="25">
        <f>I372/(J372+I372)</f>
        <v/>
      </c>
      <c r="L372" s="44">
        <f>IF(F372&gt;0,F372+L371,L371)</f>
        <v/>
      </c>
      <c r="M372" s="23" t="n"/>
      <c r="N372" s="58">
        <f>IF(M372="","",M372-G371)</f>
        <v/>
      </c>
      <c r="O372" s="58" t="n"/>
      <c r="P372" s="27">
        <f>IF(AI372&gt;AI371,$G$22+(7*AI372),"")</f>
        <v/>
      </c>
      <c r="R372" s="58" t="n"/>
      <c r="S372" s="58" t="n"/>
      <c r="T372" s="58" t="n"/>
      <c r="U372" s="58" t="n"/>
      <c r="V372" s="58" t="n"/>
      <c r="W372" s="58" t="n"/>
      <c r="X372" s="57" t="n"/>
      <c r="Y372" s="49">
        <f>_xlfn.IFS(R372 = "","",V372&gt;0,T372/V372,TRUE,T372/1)</f>
        <v/>
      </c>
      <c r="Z372" s="49">
        <f>_xlfn.IFS(R372 = "","",V372&gt;0,(T372+U372)/V372,TRUE,(T372+U372)/1)</f>
        <v/>
      </c>
      <c r="AA372" s="58" t="n"/>
      <c r="AC372" s="35" t="n"/>
      <c r="AD372">
        <f>IF(G372&gt;=2100,0,IF(C372="G",1,0))</f>
        <v/>
      </c>
      <c r="AE372">
        <f>IF(G372&gt;=5500,0,IF(C372="G",1,0))</f>
        <v/>
      </c>
      <c r="AF372">
        <f>IF(G372&gt;=2100,1,0)</f>
        <v/>
      </c>
      <c r="AG372">
        <f>IF(G372&gt;=5500,1,0)</f>
        <v/>
      </c>
      <c r="AH372">
        <f>IF(C372="G",0,AH371+1)</f>
        <v/>
      </c>
      <c r="AI372">
        <f>IF(C372="G",AI371+1,AI371)</f>
        <v/>
      </c>
      <c r="AJ372">
        <f>IF(AJ371="&gt;1000",IF(AF372&gt;0,IF(A372&lt;&gt;"",A372,A371),"&gt;1000"),AJ371)</f>
        <v/>
      </c>
      <c r="AK372">
        <f>IF(AK371="&gt;1000",IF(AG372&gt;0,IF(A372&lt;&gt;"",A372,A371),"&gt;1000"),AK371)</f>
        <v/>
      </c>
      <c r="AL372">
        <f>IF(AL371="&gt;1000",IF(L372&gt;=3500,IF(A372&lt;&gt;"",A372,A371),"&gt;1000"),AL371)</f>
        <v/>
      </c>
    </row>
    <row r="373">
      <c r="A373" s="59">
        <f>IF(B373="","",COUNT($B$32:B373))</f>
        <v/>
      </c>
      <c r="B373" s="58">
        <f>IF(C373&lt;&gt;"G",SUM(B372,1),"")</f>
        <v/>
      </c>
      <c r="C373" s="24">
        <f>IF(O373="",IF(AH372&gt;=$E$22,"G",IF(RAND()&lt;$F$22,"W","L")),O373)</f>
        <v/>
      </c>
      <c r="D373" s="58">
        <f>IF(M373="",IF(G372&lt;5500,G372,5500),M373)</f>
        <v/>
      </c>
      <c r="E373" s="58">
        <f>_xlfn.IFS(C372="W",E372+1,C372="L",0,C372="G",E372)</f>
        <v/>
      </c>
      <c r="F373" s="59">
        <f>_xlfn.IFS(C373="W",_xlfn.IFS(E373=0,LOOKUP(D373,$D$2:$D$17,$F$2:$F$17),E373=1,LOOKUP(D373,$D$2:$D$17,$G$2:$G$17),E373=2,LOOKUP(D373,$D$2:$D$17,$H$2:$H$17),E373=3,LOOKUP(D373,$D$2:$D$17,$I$2:$I$17),E373&gt;=4,LOOKUP(D373,$D$2:$D$17,$J$2:$J$17)),C373="L",LOOKUP(D373,$D$2:$D$17,$E$2:$E$17),C373="G",IF(OR(B372&lt;3,B372=""),0,LOOKUP(D373,$D$2:$D$17,$K$2:$K$17)))</f>
        <v/>
      </c>
      <c r="G373" s="59">
        <f>_xlfn.IFS(F373+D373&lt;0,0,F373+D373&gt;5500,5500,TRUE,F373+D373)</f>
        <v/>
      </c>
      <c r="H373" s="40">
        <f>LOOKUP(G373,$D$2:$D$17,$A$2:$A$17)</f>
        <v/>
      </c>
      <c r="I373" s="58">
        <f>IF(C373="W",1+I372,I372)</f>
        <v/>
      </c>
      <c r="J373" s="58">
        <f>IF(C373="L",1+J372,J372)</f>
        <v/>
      </c>
      <c r="K373" s="25">
        <f>I373/(J373+I373)</f>
        <v/>
      </c>
      <c r="L373" s="44">
        <f>IF(F373&gt;0,F373+L372,L372)</f>
        <v/>
      </c>
      <c r="M373" s="23" t="n"/>
      <c r="N373" s="58">
        <f>IF(M373="","",M373-G372)</f>
        <v/>
      </c>
      <c r="O373" s="58" t="n"/>
      <c r="P373" s="27">
        <f>IF(AI373&gt;AI372,$G$22+(7*AI373),"")</f>
        <v/>
      </c>
      <c r="R373" s="58" t="n"/>
      <c r="S373" s="58" t="n"/>
      <c r="T373" s="58" t="n"/>
      <c r="U373" s="58" t="n"/>
      <c r="V373" s="58" t="n"/>
      <c r="W373" s="58" t="n"/>
      <c r="X373" s="57" t="n"/>
      <c r="Y373" s="49">
        <f>_xlfn.IFS(R373 = "","",V373&gt;0,T373/V373,TRUE,T373/1)</f>
        <v/>
      </c>
      <c r="Z373" s="49">
        <f>_xlfn.IFS(R373 = "","",V373&gt;0,(T373+U373)/V373,TRUE,(T373+U373)/1)</f>
        <v/>
      </c>
      <c r="AA373" s="58" t="n"/>
      <c r="AC373" s="35" t="n"/>
      <c r="AD373">
        <f>IF(G373&gt;=2100,0,IF(C373="G",1,0))</f>
        <v/>
      </c>
      <c r="AE373">
        <f>IF(G373&gt;=5500,0,IF(C373="G",1,0))</f>
        <v/>
      </c>
      <c r="AF373">
        <f>IF(G373&gt;=2100,1,0)</f>
        <v/>
      </c>
      <c r="AG373">
        <f>IF(G373&gt;=5500,1,0)</f>
        <v/>
      </c>
      <c r="AH373">
        <f>IF(C373="G",0,AH372+1)</f>
        <v/>
      </c>
      <c r="AI373">
        <f>IF(C373="G",AI372+1,AI372)</f>
        <v/>
      </c>
      <c r="AJ373">
        <f>IF(AJ372="&gt;1000",IF(AF373&gt;0,IF(A373&lt;&gt;"",A373,A372),"&gt;1000"),AJ372)</f>
        <v/>
      </c>
      <c r="AK373">
        <f>IF(AK372="&gt;1000",IF(AG373&gt;0,IF(A373&lt;&gt;"",A373,A372),"&gt;1000"),AK372)</f>
        <v/>
      </c>
      <c r="AL373">
        <f>IF(AL372="&gt;1000",IF(L373&gt;=3500,IF(A373&lt;&gt;"",A373,A372),"&gt;1000"),AL372)</f>
        <v/>
      </c>
    </row>
    <row r="374">
      <c r="A374" s="59">
        <f>IF(B374="","",COUNT($B$32:B374))</f>
        <v/>
      </c>
      <c r="B374" s="58">
        <f>IF(C374&lt;&gt;"G",SUM(B373,1),"")</f>
        <v/>
      </c>
      <c r="C374" s="24">
        <f>IF(O374="",IF(AH373&gt;=$E$22,"G",IF(RAND()&lt;$F$22,"W","L")),O374)</f>
        <v/>
      </c>
      <c r="D374" s="58">
        <f>IF(M374="",IF(G373&lt;5500,G373,5500),M374)</f>
        <v/>
      </c>
      <c r="E374" s="58">
        <f>_xlfn.IFS(C373="W",E373+1,C373="L",0,C373="G",E373)</f>
        <v/>
      </c>
      <c r="F374" s="59">
        <f>_xlfn.IFS(C374="W",_xlfn.IFS(E374=0,LOOKUP(D374,$D$2:$D$17,$F$2:$F$17),E374=1,LOOKUP(D374,$D$2:$D$17,$G$2:$G$17),E374=2,LOOKUP(D374,$D$2:$D$17,$H$2:$H$17),E374=3,LOOKUP(D374,$D$2:$D$17,$I$2:$I$17),E374&gt;=4,LOOKUP(D374,$D$2:$D$17,$J$2:$J$17)),C374="L",LOOKUP(D374,$D$2:$D$17,$E$2:$E$17),C374="G",IF(OR(B373&lt;3,B373=""),0,LOOKUP(D374,$D$2:$D$17,$K$2:$K$17)))</f>
        <v/>
      </c>
      <c r="G374" s="59">
        <f>_xlfn.IFS(F374+D374&lt;0,0,F374+D374&gt;5500,5500,TRUE,F374+D374)</f>
        <v/>
      </c>
      <c r="H374" s="40">
        <f>LOOKUP(G374,$D$2:$D$17,$A$2:$A$17)</f>
        <v/>
      </c>
      <c r="I374" s="58">
        <f>IF(C374="W",1+I373,I373)</f>
        <v/>
      </c>
      <c r="J374" s="58">
        <f>IF(C374="L",1+J373,J373)</f>
        <v/>
      </c>
      <c r="K374" s="25">
        <f>I374/(J374+I374)</f>
        <v/>
      </c>
      <c r="L374" s="44">
        <f>IF(F374&gt;0,F374+L373,L373)</f>
        <v/>
      </c>
      <c r="M374" s="23" t="n"/>
      <c r="N374" s="58">
        <f>IF(M374="","",M374-G373)</f>
        <v/>
      </c>
      <c r="O374" s="58" t="n"/>
      <c r="P374" s="27">
        <f>IF(AI374&gt;AI373,$G$22+(7*AI374),"")</f>
        <v/>
      </c>
      <c r="R374" s="58" t="n"/>
      <c r="S374" s="58" t="n"/>
      <c r="T374" s="58" t="n"/>
      <c r="U374" s="58" t="n"/>
      <c r="V374" s="58" t="n"/>
      <c r="W374" s="58" t="n"/>
      <c r="X374" s="57" t="n"/>
      <c r="Y374" s="49">
        <f>_xlfn.IFS(R374 = "","",V374&gt;0,T374/V374,TRUE,T374/1)</f>
        <v/>
      </c>
      <c r="Z374" s="49">
        <f>_xlfn.IFS(R374 = "","",V374&gt;0,(T374+U374)/V374,TRUE,(T374+U374)/1)</f>
        <v/>
      </c>
      <c r="AA374" s="58" t="n"/>
      <c r="AC374" s="35" t="n"/>
      <c r="AD374">
        <f>IF(G374&gt;=2100,0,IF(C374="G",1,0))</f>
        <v/>
      </c>
      <c r="AE374">
        <f>IF(G374&gt;=5500,0,IF(C374="G",1,0))</f>
        <v/>
      </c>
      <c r="AF374">
        <f>IF(G374&gt;=2100,1,0)</f>
        <v/>
      </c>
      <c r="AG374">
        <f>IF(G374&gt;=5500,1,0)</f>
        <v/>
      </c>
      <c r="AH374">
        <f>IF(C374="G",0,AH373+1)</f>
        <v/>
      </c>
      <c r="AI374">
        <f>IF(C374="G",AI373+1,AI373)</f>
        <v/>
      </c>
      <c r="AJ374">
        <f>IF(AJ373="&gt;1000",IF(AF374&gt;0,IF(A374&lt;&gt;"",A374,A373),"&gt;1000"),AJ373)</f>
        <v/>
      </c>
      <c r="AK374">
        <f>IF(AK373="&gt;1000",IF(AG374&gt;0,IF(A374&lt;&gt;"",A374,A373),"&gt;1000"),AK373)</f>
        <v/>
      </c>
      <c r="AL374">
        <f>IF(AL373="&gt;1000",IF(L374&gt;=3500,IF(A374&lt;&gt;"",A374,A373),"&gt;1000"),AL373)</f>
        <v/>
      </c>
    </row>
    <row r="375">
      <c r="A375" s="59">
        <f>IF(B375="","",COUNT($B$32:B375))</f>
        <v/>
      </c>
      <c r="B375" s="58">
        <f>IF(C375&lt;&gt;"G",SUM(B374,1),"")</f>
        <v/>
      </c>
      <c r="C375" s="24">
        <f>IF(O375="",IF(AH374&gt;=$E$22,"G",IF(RAND()&lt;$F$22,"W","L")),O375)</f>
        <v/>
      </c>
      <c r="D375" s="58">
        <f>IF(M375="",IF(G374&lt;5500,G374,5500),M375)</f>
        <v/>
      </c>
      <c r="E375" s="58">
        <f>_xlfn.IFS(C374="W",E374+1,C374="L",0,C374="G",E374)</f>
        <v/>
      </c>
      <c r="F375" s="59">
        <f>_xlfn.IFS(C375="W",_xlfn.IFS(E375=0,LOOKUP(D375,$D$2:$D$17,$F$2:$F$17),E375=1,LOOKUP(D375,$D$2:$D$17,$G$2:$G$17),E375=2,LOOKUP(D375,$D$2:$D$17,$H$2:$H$17),E375=3,LOOKUP(D375,$D$2:$D$17,$I$2:$I$17),E375&gt;=4,LOOKUP(D375,$D$2:$D$17,$J$2:$J$17)),C375="L",LOOKUP(D375,$D$2:$D$17,$E$2:$E$17),C375="G",IF(OR(B374&lt;3,B374=""),0,LOOKUP(D375,$D$2:$D$17,$K$2:$K$17)))</f>
        <v/>
      </c>
      <c r="G375" s="59">
        <f>_xlfn.IFS(F375+D375&lt;0,0,F375+D375&gt;5500,5500,TRUE,F375+D375)</f>
        <v/>
      </c>
      <c r="H375" s="40">
        <f>LOOKUP(G375,$D$2:$D$17,$A$2:$A$17)</f>
        <v/>
      </c>
      <c r="I375" s="58">
        <f>IF(C375="W",1+I374,I374)</f>
        <v/>
      </c>
      <c r="J375" s="58">
        <f>IF(C375="L",1+J374,J374)</f>
        <v/>
      </c>
      <c r="K375" s="25">
        <f>I375/(J375+I375)</f>
        <v/>
      </c>
      <c r="L375" s="44">
        <f>IF(F375&gt;0,F375+L374,L374)</f>
        <v/>
      </c>
      <c r="M375" s="23" t="n"/>
      <c r="N375" s="58">
        <f>IF(M375="","",M375-G374)</f>
        <v/>
      </c>
      <c r="O375" s="58" t="n"/>
      <c r="P375" s="27">
        <f>IF(AI375&gt;AI374,$G$22+(7*AI375),"")</f>
        <v/>
      </c>
      <c r="R375" s="58" t="n"/>
      <c r="S375" s="58" t="n"/>
      <c r="T375" s="58" t="n"/>
      <c r="U375" s="58" t="n"/>
      <c r="V375" s="58" t="n"/>
      <c r="W375" s="58" t="n"/>
      <c r="X375" s="57" t="n"/>
      <c r="Y375" s="49">
        <f>_xlfn.IFS(R375 = "","",V375&gt;0,T375/V375,TRUE,T375/1)</f>
        <v/>
      </c>
      <c r="Z375" s="49">
        <f>_xlfn.IFS(R375 = "","",V375&gt;0,(T375+U375)/V375,TRUE,(T375+U375)/1)</f>
        <v/>
      </c>
      <c r="AA375" s="58" t="n"/>
      <c r="AC375" s="35" t="n"/>
      <c r="AD375">
        <f>IF(G375&gt;=2100,0,IF(C375="G",1,0))</f>
        <v/>
      </c>
      <c r="AE375">
        <f>IF(G375&gt;=5500,0,IF(C375="G",1,0))</f>
        <v/>
      </c>
      <c r="AF375">
        <f>IF(G375&gt;=2100,1,0)</f>
        <v/>
      </c>
      <c r="AG375">
        <f>IF(G375&gt;=5500,1,0)</f>
        <v/>
      </c>
      <c r="AH375">
        <f>IF(C375="G",0,AH374+1)</f>
        <v/>
      </c>
      <c r="AI375">
        <f>IF(C375="G",AI374+1,AI374)</f>
        <v/>
      </c>
      <c r="AJ375">
        <f>IF(AJ374="&gt;1000",IF(AF375&gt;0,IF(A375&lt;&gt;"",A375,A374),"&gt;1000"),AJ374)</f>
        <v/>
      </c>
      <c r="AK375">
        <f>IF(AK374="&gt;1000",IF(AG375&gt;0,IF(A375&lt;&gt;"",A375,A374),"&gt;1000"),AK374)</f>
        <v/>
      </c>
      <c r="AL375">
        <f>IF(AL374="&gt;1000",IF(L375&gt;=3500,IF(A375&lt;&gt;"",A375,A374),"&gt;1000"),AL374)</f>
        <v/>
      </c>
    </row>
    <row r="376">
      <c r="A376" s="59">
        <f>IF(B376="","",COUNT($B$32:B376))</f>
        <v/>
      </c>
      <c r="B376" s="58">
        <f>IF(C376&lt;&gt;"G",SUM(B375,1),"")</f>
        <v/>
      </c>
      <c r="C376" s="24">
        <f>IF(O376="",IF(AH375&gt;=$E$22,"G",IF(RAND()&lt;$F$22,"W","L")),O376)</f>
        <v/>
      </c>
      <c r="D376" s="58">
        <f>IF(M376="",IF(G375&lt;5500,G375,5500),M376)</f>
        <v/>
      </c>
      <c r="E376" s="58">
        <f>_xlfn.IFS(C375="W",E375+1,C375="L",0,C375="G",E375)</f>
        <v/>
      </c>
      <c r="F376" s="59">
        <f>_xlfn.IFS(C376="W",_xlfn.IFS(E376=0,LOOKUP(D376,$D$2:$D$17,$F$2:$F$17),E376=1,LOOKUP(D376,$D$2:$D$17,$G$2:$G$17),E376=2,LOOKUP(D376,$D$2:$D$17,$H$2:$H$17),E376=3,LOOKUP(D376,$D$2:$D$17,$I$2:$I$17),E376&gt;=4,LOOKUP(D376,$D$2:$D$17,$J$2:$J$17)),C376="L",LOOKUP(D376,$D$2:$D$17,$E$2:$E$17),C376="G",IF(OR(B375&lt;3,B375=""),0,LOOKUP(D376,$D$2:$D$17,$K$2:$K$17)))</f>
        <v/>
      </c>
      <c r="G376" s="59">
        <f>_xlfn.IFS(F376+D376&lt;0,0,F376+D376&gt;5500,5500,TRUE,F376+D376)</f>
        <v/>
      </c>
      <c r="H376" s="40">
        <f>LOOKUP(G376,$D$2:$D$17,$A$2:$A$17)</f>
        <v/>
      </c>
      <c r="I376" s="58">
        <f>IF(C376="W",1+I375,I375)</f>
        <v/>
      </c>
      <c r="J376" s="58">
        <f>IF(C376="L",1+J375,J375)</f>
        <v/>
      </c>
      <c r="K376" s="25">
        <f>I376/(J376+I376)</f>
        <v/>
      </c>
      <c r="L376" s="44">
        <f>IF(F376&gt;0,F376+L375,L375)</f>
        <v/>
      </c>
      <c r="M376" s="23" t="n"/>
      <c r="N376" s="58">
        <f>IF(M376="","",M376-G375)</f>
        <v/>
      </c>
      <c r="O376" s="58" t="n"/>
      <c r="P376" s="27">
        <f>IF(AI376&gt;AI375,$G$22+(7*AI376),"")</f>
        <v/>
      </c>
      <c r="R376" s="58" t="n"/>
      <c r="S376" s="58" t="n"/>
      <c r="T376" s="58" t="n"/>
      <c r="U376" s="58" t="n"/>
      <c r="V376" s="58" t="n"/>
      <c r="W376" s="58" t="n"/>
      <c r="X376" s="57" t="n"/>
      <c r="Y376" s="49">
        <f>_xlfn.IFS(R376 = "","",V376&gt;0,T376/V376,TRUE,T376/1)</f>
        <v/>
      </c>
      <c r="Z376" s="49">
        <f>_xlfn.IFS(R376 = "","",V376&gt;0,(T376+U376)/V376,TRUE,(T376+U376)/1)</f>
        <v/>
      </c>
      <c r="AA376" s="58" t="n"/>
      <c r="AC376" s="35" t="n"/>
      <c r="AD376">
        <f>IF(G376&gt;=2100,0,IF(C376="G",1,0))</f>
        <v/>
      </c>
      <c r="AE376">
        <f>IF(G376&gt;=5500,0,IF(C376="G",1,0))</f>
        <v/>
      </c>
      <c r="AF376">
        <f>IF(G376&gt;=2100,1,0)</f>
        <v/>
      </c>
      <c r="AG376">
        <f>IF(G376&gt;=5500,1,0)</f>
        <v/>
      </c>
      <c r="AH376">
        <f>IF(C376="G",0,AH375+1)</f>
        <v/>
      </c>
      <c r="AI376">
        <f>IF(C376="G",AI375+1,AI375)</f>
        <v/>
      </c>
      <c r="AJ376">
        <f>IF(AJ375="&gt;1000",IF(AF376&gt;0,IF(A376&lt;&gt;"",A376,A375),"&gt;1000"),AJ375)</f>
        <v/>
      </c>
      <c r="AK376">
        <f>IF(AK375="&gt;1000",IF(AG376&gt;0,IF(A376&lt;&gt;"",A376,A375),"&gt;1000"),AK375)</f>
        <v/>
      </c>
      <c r="AL376">
        <f>IF(AL375="&gt;1000",IF(L376&gt;=3500,IF(A376&lt;&gt;"",A376,A375),"&gt;1000"),AL375)</f>
        <v/>
      </c>
    </row>
    <row r="377">
      <c r="A377" s="59">
        <f>IF(B377="","",COUNT($B$32:B377))</f>
        <v/>
      </c>
      <c r="B377" s="58">
        <f>IF(C377&lt;&gt;"G",SUM(B376,1),"")</f>
        <v/>
      </c>
      <c r="C377" s="24">
        <f>IF(O377="",IF(AH376&gt;=$E$22,"G",IF(RAND()&lt;$F$22,"W","L")),O377)</f>
        <v/>
      </c>
      <c r="D377" s="58">
        <f>IF(M377="",IF(G376&lt;5500,G376,5500),M377)</f>
        <v/>
      </c>
      <c r="E377" s="58">
        <f>_xlfn.IFS(C376="W",E376+1,C376="L",0,C376="G",E376)</f>
        <v/>
      </c>
      <c r="F377" s="59">
        <f>_xlfn.IFS(C377="W",_xlfn.IFS(E377=0,LOOKUP(D377,$D$2:$D$17,$F$2:$F$17),E377=1,LOOKUP(D377,$D$2:$D$17,$G$2:$G$17),E377=2,LOOKUP(D377,$D$2:$D$17,$H$2:$H$17),E377=3,LOOKUP(D377,$D$2:$D$17,$I$2:$I$17),E377&gt;=4,LOOKUP(D377,$D$2:$D$17,$J$2:$J$17)),C377="L",LOOKUP(D377,$D$2:$D$17,$E$2:$E$17),C377="G",IF(OR(B376&lt;3,B376=""),0,LOOKUP(D377,$D$2:$D$17,$K$2:$K$17)))</f>
        <v/>
      </c>
      <c r="G377" s="59">
        <f>_xlfn.IFS(F377+D377&lt;0,0,F377+D377&gt;5500,5500,TRUE,F377+D377)</f>
        <v/>
      </c>
      <c r="H377" s="40">
        <f>LOOKUP(G377,$D$2:$D$17,$A$2:$A$17)</f>
        <v/>
      </c>
      <c r="I377" s="58">
        <f>IF(C377="W",1+I376,I376)</f>
        <v/>
      </c>
      <c r="J377" s="58">
        <f>IF(C377="L",1+J376,J376)</f>
        <v/>
      </c>
      <c r="K377" s="25">
        <f>I377/(J377+I377)</f>
        <v/>
      </c>
      <c r="L377" s="44">
        <f>IF(F377&gt;0,F377+L376,L376)</f>
        <v/>
      </c>
      <c r="M377" s="23" t="n"/>
      <c r="N377" s="58">
        <f>IF(M377="","",M377-G376)</f>
        <v/>
      </c>
      <c r="O377" s="58" t="n"/>
      <c r="P377" s="27">
        <f>IF(AI377&gt;AI376,$G$22+(7*AI377),"")</f>
        <v/>
      </c>
      <c r="R377" s="58" t="n"/>
      <c r="S377" s="58" t="n"/>
      <c r="T377" s="58" t="n"/>
      <c r="U377" s="58" t="n"/>
      <c r="V377" s="58" t="n"/>
      <c r="W377" s="58" t="n"/>
      <c r="X377" s="57" t="n"/>
      <c r="Y377" s="49">
        <f>_xlfn.IFS(R377 = "","",V377&gt;0,T377/V377,TRUE,T377/1)</f>
        <v/>
      </c>
      <c r="Z377" s="49">
        <f>_xlfn.IFS(R377 = "","",V377&gt;0,(T377+U377)/V377,TRUE,(T377+U377)/1)</f>
        <v/>
      </c>
      <c r="AA377" s="58" t="n"/>
      <c r="AC377" s="35" t="n"/>
      <c r="AD377">
        <f>IF(G377&gt;=2100,0,IF(C377="G",1,0))</f>
        <v/>
      </c>
      <c r="AE377">
        <f>IF(G377&gt;=5500,0,IF(C377="G",1,0))</f>
        <v/>
      </c>
      <c r="AF377">
        <f>IF(G377&gt;=2100,1,0)</f>
        <v/>
      </c>
      <c r="AG377">
        <f>IF(G377&gt;=5500,1,0)</f>
        <v/>
      </c>
      <c r="AH377">
        <f>IF(C377="G",0,AH376+1)</f>
        <v/>
      </c>
      <c r="AI377">
        <f>IF(C377="G",AI376+1,AI376)</f>
        <v/>
      </c>
      <c r="AJ377">
        <f>IF(AJ376="&gt;1000",IF(AF377&gt;0,IF(A377&lt;&gt;"",A377,A376),"&gt;1000"),AJ376)</f>
        <v/>
      </c>
      <c r="AK377">
        <f>IF(AK376="&gt;1000",IF(AG377&gt;0,IF(A377&lt;&gt;"",A377,A376),"&gt;1000"),AK376)</f>
        <v/>
      </c>
      <c r="AL377">
        <f>IF(AL376="&gt;1000",IF(L377&gt;=3500,IF(A377&lt;&gt;"",A377,A376),"&gt;1000"),AL376)</f>
        <v/>
      </c>
    </row>
    <row r="378">
      <c r="A378" s="59">
        <f>IF(B378="","",COUNT($B$32:B378))</f>
        <v/>
      </c>
      <c r="B378" s="58">
        <f>IF(C378&lt;&gt;"G",SUM(B377,1),"")</f>
        <v/>
      </c>
      <c r="C378" s="24">
        <f>IF(O378="",IF(AH377&gt;=$E$22,"G",IF(RAND()&lt;$F$22,"W","L")),O378)</f>
        <v/>
      </c>
      <c r="D378" s="58">
        <f>IF(M378="",IF(G377&lt;5500,G377,5500),M378)</f>
        <v/>
      </c>
      <c r="E378" s="58">
        <f>_xlfn.IFS(C377="W",E377+1,C377="L",0,C377="G",E377)</f>
        <v/>
      </c>
      <c r="F378" s="59">
        <f>_xlfn.IFS(C378="W",_xlfn.IFS(E378=0,LOOKUP(D378,$D$2:$D$17,$F$2:$F$17),E378=1,LOOKUP(D378,$D$2:$D$17,$G$2:$G$17),E378=2,LOOKUP(D378,$D$2:$D$17,$H$2:$H$17),E378=3,LOOKUP(D378,$D$2:$D$17,$I$2:$I$17),E378&gt;=4,LOOKUP(D378,$D$2:$D$17,$J$2:$J$17)),C378="L",LOOKUP(D378,$D$2:$D$17,$E$2:$E$17),C378="G",IF(OR(B377&lt;3,B377=""),0,LOOKUP(D378,$D$2:$D$17,$K$2:$K$17)))</f>
        <v/>
      </c>
      <c r="G378" s="59">
        <f>_xlfn.IFS(F378+D378&lt;0,0,F378+D378&gt;5500,5500,TRUE,F378+D378)</f>
        <v/>
      </c>
      <c r="H378" s="40">
        <f>LOOKUP(G378,$D$2:$D$17,$A$2:$A$17)</f>
        <v/>
      </c>
      <c r="I378" s="58">
        <f>IF(C378="W",1+I377,I377)</f>
        <v/>
      </c>
      <c r="J378" s="58">
        <f>IF(C378="L",1+J377,J377)</f>
        <v/>
      </c>
      <c r="K378" s="25">
        <f>I378/(J378+I378)</f>
        <v/>
      </c>
      <c r="L378" s="44">
        <f>IF(F378&gt;0,F378+L377,L377)</f>
        <v/>
      </c>
      <c r="M378" s="23" t="n"/>
      <c r="N378" s="58">
        <f>IF(M378="","",M378-G377)</f>
        <v/>
      </c>
      <c r="O378" s="58" t="n"/>
      <c r="P378" s="27">
        <f>IF(AI378&gt;AI377,$G$22+(7*AI378),"")</f>
        <v/>
      </c>
      <c r="R378" s="58" t="n"/>
      <c r="S378" s="58" t="n"/>
      <c r="T378" s="58" t="n"/>
      <c r="U378" s="58" t="n"/>
      <c r="V378" s="58" t="n"/>
      <c r="W378" s="58" t="n"/>
      <c r="X378" s="57" t="n"/>
      <c r="Y378" s="49">
        <f>_xlfn.IFS(R378 = "","",V378&gt;0,T378/V378,TRUE,T378/1)</f>
        <v/>
      </c>
      <c r="Z378" s="49">
        <f>_xlfn.IFS(R378 = "","",V378&gt;0,(T378+U378)/V378,TRUE,(T378+U378)/1)</f>
        <v/>
      </c>
      <c r="AA378" s="58" t="n"/>
      <c r="AC378" s="35" t="n"/>
      <c r="AD378">
        <f>IF(G378&gt;=2100,0,IF(C378="G",1,0))</f>
        <v/>
      </c>
      <c r="AE378">
        <f>IF(G378&gt;=5500,0,IF(C378="G",1,0))</f>
        <v/>
      </c>
      <c r="AF378">
        <f>IF(G378&gt;=2100,1,0)</f>
        <v/>
      </c>
      <c r="AG378">
        <f>IF(G378&gt;=5500,1,0)</f>
        <v/>
      </c>
      <c r="AH378">
        <f>IF(C378="G",0,AH377+1)</f>
        <v/>
      </c>
      <c r="AI378">
        <f>IF(C378="G",AI377+1,AI377)</f>
        <v/>
      </c>
      <c r="AJ378">
        <f>IF(AJ377="&gt;1000",IF(AF378&gt;0,IF(A378&lt;&gt;"",A378,A377),"&gt;1000"),AJ377)</f>
        <v/>
      </c>
      <c r="AK378">
        <f>IF(AK377="&gt;1000",IF(AG378&gt;0,IF(A378&lt;&gt;"",A378,A377),"&gt;1000"),AK377)</f>
        <v/>
      </c>
      <c r="AL378">
        <f>IF(AL377="&gt;1000",IF(L378&gt;=3500,IF(A378&lt;&gt;"",A378,A377),"&gt;1000"),AL377)</f>
        <v/>
      </c>
    </row>
    <row r="379">
      <c r="A379" s="59">
        <f>IF(B379="","",COUNT($B$32:B379))</f>
        <v/>
      </c>
      <c r="B379" s="58">
        <f>IF(C379&lt;&gt;"G",SUM(B378,1),"")</f>
        <v/>
      </c>
      <c r="C379" s="24">
        <f>IF(O379="",IF(AH378&gt;=$E$22,"G",IF(RAND()&lt;$F$22,"W","L")),O379)</f>
        <v/>
      </c>
      <c r="D379" s="58">
        <f>IF(M379="",IF(G378&lt;5500,G378,5500),M379)</f>
        <v/>
      </c>
      <c r="E379" s="58">
        <f>_xlfn.IFS(C378="W",E378+1,C378="L",0,C378="G",E378)</f>
        <v/>
      </c>
      <c r="F379" s="59">
        <f>_xlfn.IFS(C379="W",_xlfn.IFS(E379=0,LOOKUP(D379,$D$2:$D$17,$F$2:$F$17),E379=1,LOOKUP(D379,$D$2:$D$17,$G$2:$G$17),E379=2,LOOKUP(D379,$D$2:$D$17,$H$2:$H$17),E379=3,LOOKUP(D379,$D$2:$D$17,$I$2:$I$17),E379&gt;=4,LOOKUP(D379,$D$2:$D$17,$J$2:$J$17)),C379="L",LOOKUP(D379,$D$2:$D$17,$E$2:$E$17),C379="G",IF(OR(B378&lt;3,B378=""),0,LOOKUP(D379,$D$2:$D$17,$K$2:$K$17)))</f>
        <v/>
      </c>
      <c r="G379" s="59">
        <f>_xlfn.IFS(F379+D379&lt;0,0,F379+D379&gt;5500,5500,TRUE,F379+D379)</f>
        <v/>
      </c>
      <c r="H379" s="40">
        <f>LOOKUP(G379,$D$2:$D$17,$A$2:$A$17)</f>
        <v/>
      </c>
      <c r="I379" s="58">
        <f>IF(C379="W",1+I378,I378)</f>
        <v/>
      </c>
      <c r="J379" s="58">
        <f>IF(C379="L",1+J378,J378)</f>
        <v/>
      </c>
      <c r="K379" s="25">
        <f>I379/(J379+I379)</f>
        <v/>
      </c>
      <c r="L379" s="44">
        <f>IF(F379&gt;0,F379+L378,L378)</f>
        <v/>
      </c>
      <c r="M379" s="23" t="n"/>
      <c r="N379" s="58">
        <f>IF(M379="","",M379-G378)</f>
        <v/>
      </c>
      <c r="O379" s="58" t="n"/>
      <c r="P379" s="27">
        <f>IF(AI379&gt;AI378,$G$22+(7*AI379),"")</f>
        <v/>
      </c>
      <c r="R379" s="58" t="n"/>
      <c r="S379" s="58" t="n"/>
      <c r="T379" s="58" t="n"/>
      <c r="U379" s="58" t="n"/>
      <c r="V379" s="58" t="n"/>
      <c r="W379" s="58" t="n"/>
      <c r="X379" s="57" t="n"/>
      <c r="Y379" s="49">
        <f>_xlfn.IFS(R379 = "","",V379&gt;0,T379/V379,TRUE,T379/1)</f>
        <v/>
      </c>
      <c r="Z379" s="49">
        <f>_xlfn.IFS(R379 = "","",V379&gt;0,(T379+U379)/V379,TRUE,(T379+U379)/1)</f>
        <v/>
      </c>
      <c r="AA379" s="58" t="n"/>
      <c r="AC379" s="35" t="n"/>
      <c r="AD379">
        <f>IF(G379&gt;=2100,0,IF(C379="G",1,0))</f>
        <v/>
      </c>
      <c r="AE379">
        <f>IF(G379&gt;=5500,0,IF(C379="G",1,0))</f>
        <v/>
      </c>
      <c r="AF379">
        <f>IF(G379&gt;=2100,1,0)</f>
        <v/>
      </c>
      <c r="AG379">
        <f>IF(G379&gt;=5500,1,0)</f>
        <v/>
      </c>
      <c r="AH379">
        <f>IF(C379="G",0,AH378+1)</f>
        <v/>
      </c>
      <c r="AI379">
        <f>IF(C379="G",AI378+1,AI378)</f>
        <v/>
      </c>
      <c r="AJ379">
        <f>IF(AJ378="&gt;1000",IF(AF379&gt;0,IF(A379&lt;&gt;"",A379,A378),"&gt;1000"),AJ378)</f>
        <v/>
      </c>
      <c r="AK379">
        <f>IF(AK378="&gt;1000",IF(AG379&gt;0,IF(A379&lt;&gt;"",A379,A378),"&gt;1000"),AK378)</f>
        <v/>
      </c>
      <c r="AL379">
        <f>IF(AL378="&gt;1000",IF(L379&gt;=3500,IF(A379&lt;&gt;"",A379,A378),"&gt;1000"),AL378)</f>
        <v/>
      </c>
    </row>
    <row r="380">
      <c r="A380" s="59">
        <f>IF(B380="","",COUNT($B$32:B380))</f>
        <v/>
      </c>
      <c r="B380" s="58">
        <f>IF(C380&lt;&gt;"G",SUM(B379,1),"")</f>
        <v/>
      </c>
      <c r="C380" s="24">
        <f>IF(O380="",IF(AH379&gt;=$E$22,"G",IF(RAND()&lt;$F$22,"W","L")),O380)</f>
        <v/>
      </c>
      <c r="D380" s="58">
        <f>IF(M380="",IF(G379&lt;5500,G379,5500),M380)</f>
        <v/>
      </c>
      <c r="E380" s="58">
        <f>_xlfn.IFS(C379="W",E379+1,C379="L",0,C379="G",E379)</f>
        <v/>
      </c>
      <c r="F380" s="59">
        <f>_xlfn.IFS(C380="W",_xlfn.IFS(E380=0,LOOKUP(D380,$D$2:$D$17,$F$2:$F$17),E380=1,LOOKUP(D380,$D$2:$D$17,$G$2:$G$17),E380=2,LOOKUP(D380,$D$2:$D$17,$H$2:$H$17),E380=3,LOOKUP(D380,$D$2:$D$17,$I$2:$I$17),E380&gt;=4,LOOKUP(D380,$D$2:$D$17,$J$2:$J$17)),C380="L",LOOKUP(D380,$D$2:$D$17,$E$2:$E$17),C380="G",IF(OR(B379&lt;3,B379=""),0,LOOKUP(D380,$D$2:$D$17,$K$2:$K$17)))</f>
        <v/>
      </c>
      <c r="G380" s="59">
        <f>_xlfn.IFS(F380+D380&lt;0,0,F380+D380&gt;5500,5500,TRUE,F380+D380)</f>
        <v/>
      </c>
      <c r="H380" s="40">
        <f>LOOKUP(G380,$D$2:$D$17,$A$2:$A$17)</f>
        <v/>
      </c>
      <c r="I380" s="58">
        <f>IF(C380="W",1+I379,I379)</f>
        <v/>
      </c>
      <c r="J380" s="58">
        <f>IF(C380="L",1+J379,J379)</f>
        <v/>
      </c>
      <c r="K380" s="25">
        <f>I380/(J380+I380)</f>
        <v/>
      </c>
      <c r="L380" s="44">
        <f>IF(F380&gt;0,F380+L379,L379)</f>
        <v/>
      </c>
      <c r="M380" s="23" t="n"/>
      <c r="N380" s="58">
        <f>IF(M380="","",M380-G379)</f>
        <v/>
      </c>
      <c r="O380" s="58" t="n"/>
      <c r="P380" s="27">
        <f>IF(AI380&gt;AI379,$G$22+(7*AI380),"")</f>
        <v/>
      </c>
      <c r="R380" s="58" t="n"/>
      <c r="S380" s="58" t="n"/>
      <c r="T380" s="58" t="n"/>
      <c r="U380" s="58" t="n"/>
      <c r="V380" s="58" t="n"/>
      <c r="W380" s="58" t="n"/>
      <c r="X380" s="57" t="n"/>
      <c r="Y380" s="49">
        <f>_xlfn.IFS(R380 = "","",V380&gt;0,T380/V380,TRUE,T380/1)</f>
        <v/>
      </c>
      <c r="Z380" s="49">
        <f>_xlfn.IFS(R380 = "","",V380&gt;0,(T380+U380)/V380,TRUE,(T380+U380)/1)</f>
        <v/>
      </c>
      <c r="AA380" s="58" t="n"/>
      <c r="AC380" s="35" t="n"/>
      <c r="AD380">
        <f>IF(G380&gt;=2100,0,IF(C380="G",1,0))</f>
        <v/>
      </c>
      <c r="AE380">
        <f>IF(G380&gt;=5500,0,IF(C380="G",1,0))</f>
        <v/>
      </c>
      <c r="AF380">
        <f>IF(G380&gt;=2100,1,0)</f>
        <v/>
      </c>
      <c r="AG380">
        <f>IF(G380&gt;=5500,1,0)</f>
        <v/>
      </c>
      <c r="AH380">
        <f>IF(C380="G",0,AH379+1)</f>
        <v/>
      </c>
      <c r="AI380">
        <f>IF(C380="G",AI379+1,AI379)</f>
        <v/>
      </c>
      <c r="AJ380">
        <f>IF(AJ379="&gt;1000",IF(AF380&gt;0,IF(A380&lt;&gt;"",A380,A379),"&gt;1000"),AJ379)</f>
        <v/>
      </c>
      <c r="AK380">
        <f>IF(AK379="&gt;1000",IF(AG380&gt;0,IF(A380&lt;&gt;"",A380,A379),"&gt;1000"),AK379)</f>
        <v/>
      </c>
      <c r="AL380">
        <f>IF(AL379="&gt;1000",IF(L380&gt;=3500,IF(A380&lt;&gt;"",A380,A379),"&gt;1000"),AL379)</f>
        <v/>
      </c>
    </row>
    <row r="381">
      <c r="A381" s="59">
        <f>IF(B381="","",COUNT($B$32:B381))</f>
        <v/>
      </c>
      <c r="B381" s="58">
        <f>IF(C381&lt;&gt;"G",SUM(B380,1),"")</f>
        <v/>
      </c>
      <c r="C381" s="24">
        <f>IF(O381="",IF(AH380&gt;=$E$22,"G",IF(RAND()&lt;$F$22,"W","L")),O381)</f>
        <v/>
      </c>
      <c r="D381" s="58">
        <f>IF(M381="",IF(G380&lt;5500,G380,5500),M381)</f>
        <v/>
      </c>
      <c r="E381" s="58">
        <f>_xlfn.IFS(C380="W",E380+1,C380="L",0,C380="G",E380)</f>
        <v/>
      </c>
      <c r="F381" s="59">
        <f>_xlfn.IFS(C381="W",_xlfn.IFS(E381=0,LOOKUP(D381,$D$2:$D$17,$F$2:$F$17),E381=1,LOOKUP(D381,$D$2:$D$17,$G$2:$G$17),E381=2,LOOKUP(D381,$D$2:$D$17,$H$2:$H$17),E381=3,LOOKUP(D381,$D$2:$D$17,$I$2:$I$17),E381&gt;=4,LOOKUP(D381,$D$2:$D$17,$J$2:$J$17)),C381="L",LOOKUP(D381,$D$2:$D$17,$E$2:$E$17),C381="G",IF(OR(B380&lt;3,B380=""),0,LOOKUP(D381,$D$2:$D$17,$K$2:$K$17)))</f>
        <v/>
      </c>
      <c r="G381" s="59">
        <f>_xlfn.IFS(F381+D381&lt;0,0,F381+D381&gt;5500,5500,TRUE,F381+D381)</f>
        <v/>
      </c>
      <c r="H381" s="40">
        <f>LOOKUP(G381,$D$2:$D$17,$A$2:$A$17)</f>
        <v/>
      </c>
      <c r="I381" s="58">
        <f>IF(C381="W",1+I380,I380)</f>
        <v/>
      </c>
      <c r="J381" s="58">
        <f>IF(C381="L",1+J380,J380)</f>
        <v/>
      </c>
      <c r="K381" s="25">
        <f>I381/(J381+I381)</f>
        <v/>
      </c>
      <c r="L381" s="44">
        <f>IF(F381&gt;0,F381+L380,L380)</f>
        <v/>
      </c>
      <c r="M381" s="23" t="n"/>
      <c r="N381" s="58">
        <f>IF(M381="","",M381-G380)</f>
        <v/>
      </c>
      <c r="O381" s="58" t="n"/>
      <c r="P381" s="27">
        <f>IF(AI381&gt;AI380,$G$22+(7*AI381),"")</f>
        <v/>
      </c>
      <c r="R381" s="58" t="n"/>
      <c r="S381" s="58" t="n"/>
      <c r="T381" s="58" t="n"/>
      <c r="U381" s="58" t="n"/>
      <c r="V381" s="58" t="n"/>
      <c r="W381" s="58" t="n"/>
      <c r="X381" s="57" t="n"/>
      <c r="Y381" s="49">
        <f>_xlfn.IFS(R381 = "","",V381&gt;0,T381/V381,TRUE,T381/1)</f>
        <v/>
      </c>
      <c r="Z381" s="49">
        <f>_xlfn.IFS(R381 = "","",V381&gt;0,(T381+U381)/V381,TRUE,(T381+U381)/1)</f>
        <v/>
      </c>
      <c r="AA381" s="58" t="n"/>
      <c r="AC381" s="35" t="n"/>
      <c r="AD381">
        <f>IF(G381&gt;=2100,0,IF(C381="G",1,0))</f>
        <v/>
      </c>
      <c r="AE381">
        <f>IF(G381&gt;=5500,0,IF(C381="G",1,0))</f>
        <v/>
      </c>
      <c r="AF381">
        <f>IF(G381&gt;=2100,1,0)</f>
        <v/>
      </c>
      <c r="AG381">
        <f>IF(G381&gt;=5500,1,0)</f>
        <v/>
      </c>
      <c r="AH381">
        <f>IF(C381="G",0,AH380+1)</f>
        <v/>
      </c>
      <c r="AI381">
        <f>IF(C381="G",AI380+1,AI380)</f>
        <v/>
      </c>
      <c r="AJ381">
        <f>IF(AJ380="&gt;1000",IF(AF381&gt;0,IF(A381&lt;&gt;"",A381,A380),"&gt;1000"),AJ380)</f>
        <v/>
      </c>
      <c r="AK381">
        <f>IF(AK380="&gt;1000",IF(AG381&gt;0,IF(A381&lt;&gt;"",A381,A380),"&gt;1000"),AK380)</f>
        <v/>
      </c>
      <c r="AL381">
        <f>IF(AL380="&gt;1000",IF(L381&gt;=3500,IF(A381&lt;&gt;"",A381,A380),"&gt;1000"),AL380)</f>
        <v/>
      </c>
    </row>
    <row r="382">
      <c r="A382" s="59">
        <f>IF(B382="","",COUNT($B$32:B382))</f>
        <v/>
      </c>
      <c r="B382" s="58">
        <f>IF(C382&lt;&gt;"G",SUM(B381,1),"")</f>
        <v/>
      </c>
      <c r="C382" s="24">
        <f>IF(O382="",IF(AH381&gt;=$E$22,"G",IF(RAND()&lt;$F$22,"W","L")),O382)</f>
        <v/>
      </c>
      <c r="D382" s="58">
        <f>IF(M382="",IF(G381&lt;5500,G381,5500),M382)</f>
        <v/>
      </c>
      <c r="E382" s="58">
        <f>_xlfn.IFS(C381="W",E381+1,C381="L",0,C381="G",E381)</f>
        <v/>
      </c>
      <c r="F382" s="59">
        <f>_xlfn.IFS(C382="W",_xlfn.IFS(E382=0,LOOKUP(D382,$D$2:$D$17,$F$2:$F$17),E382=1,LOOKUP(D382,$D$2:$D$17,$G$2:$G$17),E382=2,LOOKUP(D382,$D$2:$D$17,$H$2:$H$17),E382=3,LOOKUP(D382,$D$2:$D$17,$I$2:$I$17),E382&gt;=4,LOOKUP(D382,$D$2:$D$17,$J$2:$J$17)),C382="L",LOOKUP(D382,$D$2:$D$17,$E$2:$E$17),C382="G",IF(OR(B381&lt;3,B381=""),0,LOOKUP(D382,$D$2:$D$17,$K$2:$K$17)))</f>
        <v/>
      </c>
      <c r="G382" s="59">
        <f>_xlfn.IFS(F382+D382&lt;0,0,F382+D382&gt;5500,5500,TRUE,F382+D382)</f>
        <v/>
      </c>
      <c r="H382" s="40">
        <f>LOOKUP(G382,$D$2:$D$17,$A$2:$A$17)</f>
        <v/>
      </c>
      <c r="I382" s="58">
        <f>IF(C382="W",1+I381,I381)</f>
        <v/>
      </c>
      <c r="J382" s="58">
        <f>IF(C382="L",1+J381,J381)</f>
        <v/>
      </c>
      <c r="K382" s="25">
        <f>I382/(J382+I382)</f>
        <v/>
      </c>
      <c r="L382" s="44">
        <f>IF(F382&gt;0,F382+L381,L381)</f>
        <v/>
      </c>
      <c r="M382" s="23" t="n"/>
      <c r="N382" s="58">
        <f>IF(M382="","",M382-G381)</f>
        <v/>
      </c>
      <c r="O382" s="58" t="n"/>
      <c r="P382" s="27">
        <f>IF(AI382&gt;AI381,$G$22+(7*AI382),"")</f>
        <v/>
      </c>
      <c r="R382" s="58" t="n"/>
      <c r="S382" s="58" t="n"/>
      <c r="T382" s="58" t="n"/>
      <c r="U382" s="58" t="n"/>
      <c r="V382" s="58" t="n"/>
      <c r="W382" s="58" t="n"/>
      <c r="X382" s="57" t="n"/>
      <c r="Y382" s="49">
        <f>_xlfn.IFS(R382 = "","",V382&gt;0,T382/V382,TRUE,T382/1)</f>
        <v/>
      </c>
      <c r="Z382" s="49">
        <f>_xlfn.IFS(R382 = "","",V382&gt;0,(T382+U382)/V382,TRUE,(T382+U382)/1)</f>
        <v/>
      </c>
      <c r="AA382" s="58" t="n"/>
      <c r="AC382" s="35" t="n"/>
      <c r="AD382">
        <f>IF(G382&gt;=2100,0,IF(C382="G",1,0))</f>
        <v/>
      </c>
      <c r="AE382">
        <f>IF(G382&gt;=5500,0,IF(C382="G",1,0))</f>
        <v/>
      </c>
      <c r="AF382">
        <f>IF(G382&gt;=2100,1,0)</f>
        <v/>
      </c>
      <c r="AG382">
        <f>IF(G382&gt;=5500,1,0)</f>
        <v/>
      </c>
      <c r="AH382">
        <f>IF(C382="G",0,AH381+1)</f>
        <v/>
      </c>
      <c r="AI382">
        <f>IF(C382="G",AI381+1,AI381)</f>
        <v/>
      </c>
      <c r="AJ382">
        <f>IF(AJ381="&gt;1000",IF(AF382&gt;0,IF(A382&lt;&gt;"",A382,A381),"&gt;1000"),AJ381)</f>
        <v/>
      </c>
      <c r="AK382">
        <f>IF(AK381="&gt;1000",IF(AG382&gt;0,IF(A382&lt;&gt;"",A382,A381),"&gt;1000"),AK381)</f>
        <v/>
      </c>
      <c r="AL382">
        <f>IF(AL381="&gt;1000",IF(L382&gt;=3500,IF(A382&lt;&gt;"",A382,A381),"&gt;1000"),AL381)</f>
        <v/>
      </c>
    </row>
    <row r="383">
      <c r="A383" s="59">
        <f>IF(B383="","",COUNT($B$32:B383))</f>
        <v/>
      </c>
      <c r="B383" s="58">
        <f>IF(C383&lt;&gt;"G",SUM(B382,1),"")</f>
        <v/>
      </c>
      <c r="C383" s="24">
        <f>IF(O383="",IF(AH382&gt;=$E$22,"G",IF(RAND()&lt;$F$22,"W","L")),O383)</f>
        <v/>
      </c>
      <c r="D383" s="58">
        <f>IF(M383="",IF(G382&lt;5500,G382,5500),M383)</f>
        <v/>
      </c>
      <c r="E383" s="58">
        <f>_xlfn.IFS(C382="W",E382+1,C382="L",0,C382="G",E382)</f>
        <v/>
      </c>
      <c r="F383" s="59">
        <f>_xlfn.IFS(C383="W",_xlfn.IFS(E383=0,LOOKUP(D383,$D$2:$D$17,$F$2:$F$17),E383=1,LOOKUP(D383,$D$2:$D$17,$G$2:$G$17),E383=2,LOOKUP(D383,$D$2:$D$17,$H$2:$H$17),E383=3,LOOKUP(D383,$D$2:$D$17,$I$2:$I$17),E383&gt;=4,LOOKUP(D383,$D$2:$D$17,$J$2:$J$17)),C383="L",LOOKUP(D383,$D$2:$D$17,$E$2:$E$17),C383="G",IF(OR(B382&lt;3,B382=""),0,LOOKUP(D383,$D$2:$D$17,$K$2:$K$17)))</f>
        <v/>
      </c>
      <c r="G383" s="59">
        <f>_xlfn.IFS(F383+D383&lt;0,0,F383+D383&gt;5500,5500,TRUE,F383+D383)</f>
        <v/>
      </c>
      <c r="H383" s="40">
        <f>LOOKUP(G383,$D$2:$D$17,$A$2:$A$17)</f>
        <v/>
      </c>
      <c r="I383" s="58">
        <f>IF(C383="W",1+I382,I382)</f>
        <v/>
      </c>
      <c r="J383" s="58">
        <f>IF(C383="L",1+J382,J382)</f>
        <v/>
      </c>
      <c r="K383" s="25">
        <f>I383/(J383+I383)</f>
        <v/>
      </c>
      <c r="L383" s="44">
        <f>IF(F383&gt;0,F383+L382,L382)</f>
        <v/>
      </c>
      <c r="M383" s="23" t="n"/>
      <c r="N383" s="58">
        <f>IF(M383="","",M383-G382)</f>
        <v/>
      </c>
      <c r="O383" s="58" t="n"/>
      <c r="P383" s="27">
        <f>IF(AI383&gt;AI382,$G$22+(7*AI383),"")</f>
        <v/>
      </c>
      <c r="R383" s="58" t="n"/>
      <c r="S383" s="58" t="n"/>
      <c r="T383" s="58" t="n"/>
      <c r="U383" s="58" t="n"/>
      <c r="V383" s="58" t="n"/>
      <c r="W383" s="58" t="n"/>
      <c r="X383" s="57" t="n"/>
      <c r="Y383" s="49">
        <f>_xlfn.IFS(R383 = "","",V383&gt;0,T383/V383,TRUE,T383/1)</f>
        <v/>
      </c>
      <c r="Z383" s="49">
        <f>_xlfn.IFS(R383 = "","",V383&gt;0,(T383+U383)/V383,TRUE,(T383+U383)/1)</f>
        <v/>
      </c>
      <c r="AA383" s="58" t="n"/>
      <c r="AC383" s="35" t="n"/>
      <c r="AD383">
        <f>IF(G383&gt;=2100,0,IF(C383="G",1,0))</f>
        <v/>
      </c>
      <c r="AE383">
        <f>IF(G383&gt;=5500,0,IF(C383="G",1,0))</f>
        <v/>
      </c>
      <c r="AF383">
        <f>IF(G383&gt;=2100,1,0)</f>
        <v/>
      </c>
      <c r="AG383">
        <f>IF(G383&gt;=5500,1,0)</f>
        <v/>
      </c>
      <c r="AH383">
        <f>IF(C383="G",0,AH382+1)</f>
        <v/>
      </c>
      <c r="AI383">
        <f>IF(C383="G",AI382+1,AI382)</f>
        <v/>
      </c>
      <c r="AJ383">
        <f>IF(AJ382="&gt;1000",IF(AF383&gt;0,IF(A383&lt;&gt;"",A383,A382),"&gt;1000"),AJ382)</f>
        <v/>
      </c>
      <c r="AK383">
        <f>IF(AK382="&gt;1000",IF(AG383&gt;0,IF(A383&lt;&gt;"",A383,A382),"&gt;1000"),AK382)</f>
        <v/>
      </c>
      <c r="AL383">
        <f>IF(AL382="&gt;1000",IF(L383&gt;=3500,IF(A383&lt;&gt;"",A383,A382),"&gt;1000"),AL382)</f>
        <v/>
      </c>
    </row>
    <row r="384">
      <c r="A384" s="59">
        <f>IF(B384="","",COUNT($B$32:B384))</f>
        <v/>
      </c>
      <c r="B384" s="58">
        <f>IF(C384&lt;&gt;"G",SUM(B383,1),"")</f>
        <v/>
      </c>
      <c r="C384" s="24">
        <f>IF(O384="",IF(AH383&gt;=$E$22,"G",IF(RAND()&lt;$F$22,"W","L")),O384)</f>
        <v/>
      </c>
      <c r="D384" s="58">
        <f>IF(M384="",IF(G383&lt;5500,G383,5500),M384)</f>
        <v/>
      </c>
      <c r="E384" s="58">
        <f>_xlfn.IFS(C383="W",E383+1,C383="L",0,C383="G",E383)</f>
        <v/>
      </c>
      <c r="F384" s="59">
        <f>_xlfn.IFS(C384="W",_xlfn.IFS(E384=0,LOOKUP(D384,$D$2:$D$17,$F$2:$F$17),E384=1,LOOKUP(D384,$D$2:$D$17,$G$2:$G$17),E384=2,LOOKUP(D384,$D$2:$D$17,$H$2:$H$17),E384=3,LOOKUP(D384,$D$2:$D$17,$I$2:$I$17),E384&gt;=4,LOOKUP(D384,$D$2:$D$17,$J$2:$J$17)),C384="L",LOOKUP(D384,$D$2:$D$17,$E$2:$E$17),C384="G",IF(OR(B383&lt;3,B383=""),0,LOOKUP(D384,$D$2:$D$17,$K$2:$K$17)))</f>
        <v/>
      </c>
      <c r="G384" s="59">
        <f>_xlfn.IFS(F384+D384&lt;0,0,F384+D384&gt;5500,5500,TRUE,F384+D384)</f>
        <v/>
      </c>
      <c r="H384" s="40">
        <f>LOOKUP(G384,$D$2:$D$17,$A$2:$A$17)</f>
        <v/>
      </c>
      <c r="I384" s="58">
        <f>IF(C384="W",1+I383,I383)</f>
        <v/>
      </c>
      <c r="J384" s="58">
        <f>IF(C384="L",1+J383,J383)</f>
        <v/>
      </c>
      <c r="K384" s="25">
        <f>I384/(J384+I384)</f>
        <v/>
      </c>
      <c r="L384" s="44">
        <f>IF(F384&gt;0,F384+L383,L383)</f>
        <v/>
      </c>
      <c r="M384" s="23" t="n"/>
      <c r="N384" s="58">
        <f>IF(M384="","",M384-G383)</f>
        <v/>
      </c>
      <c r="O384" s="58" t="n"/>
      <c r="P384" s="27">
        <f>IF(AI384&gt;AI383,$G$22+(7*AI384),"")</f>
        <v/>
      </c>
      <c r="R384" s="58" t="n"/>
      <c r="S384" s="58" t="n"/>
      <c r="T384" s="58" t="n"/>
      <c r="U384" s="58" t="n"/>
      <c r="V384" s="58" t="n"/>
      <c r="W384" s="58" t="n"/>
      <c r="X384" s="57" t="n"/>
      <c r="Y384" s="49">
        <f>_xlfn.IFS(R384 = "","",V384&gt;0,T384/V384,TRUE,T384/1)</f>
        <v/>
      </c>
      <c r="Z384" s="49">
        <f>_xlfn.IFS(R384 = "","",V384&gt;0,(T384+U384)/V384,TRUE,(T384+U384)/1)</f>
        <v/>
      </c>
      <c r="AA384" s="58" t="n"/>
      <c r="AC384" s="35" t="n"/>
      <c r="AD384">
        <f>IF(G384&gt;=2100,0,IF(C384="G",1,0))</f>
        <v/>
      </c>
      <c r="AE384">
        <f>IF(G384&gt;=5500,0,IF(C384="G",1,0))</f>
        <v/>
      </c>
      <c r="AF384">
        <f>IF(G384&gt;=2100,1,0)</f>
        <v/>
      </c>
      <c r="AG384">
        <f>IF(G384&gt;=5500,1,0)</f>
        <v/>
      </c>
      <c r="AH384">
        <f>IF(C384="G",0,AH383+1)</f>
        <v/>
      </c>
      <c r="AI384">
        <f>IF(C384="G",AI383+1,AI383)</f>
        <v/>
      </c>
      <c r="AJ384">
        <f>IF(AJ383="&gt;1000",IF(AF384&gt;0,IF(A384&lt;&gt;"",A384,A383),"&gt;1000"),AJ383)</f>
        <v/>
      </c>
      <c r="AK384">
        <f>IF(AK383="&gt;1000",IF(AG384&gt;0,IF(A384&lt;&gt;"",A384,A383),"&gt;1000"),AK383)</f>
        <v/>
      </c>
      <c r="AL384">
        <f>IF(AL383="&gt;1000",IF(L384&gt;=3500,IF(A384&lt;&gt;"",A384,A383),"&gt;1000"),AL383)</f>
        <v/>
      </c>
    </row>
    <row r="385">
      <c r="A385" s="59">
        <f>IF(B385="","",COUNT($B$32:B385))</f>
        <v/>
      </c>
      <c r="B385" s="58">
        <f>IF(C385&lt;&gt;"G",SUM(B384,1),"")</f>
        <v/>
      </c>
      <c r="C385" s="24">
        <f>IF(O385="",IF(AH384&gt;=$E$22,"G",IF(RAND()&lt;$F$22,"W","L")),O385)</f>
        <v/>
      </c>
      <c r="D385" s="58">
        <f>IF(M385="",IF(G384&lt;5500,G384,5500),M385)</f>
        <v/>
      </c>
      <c r="E385" s="58">
        <f>_xlfn.IFS(C384="W",E384+1,C384="L",0,C384="G",E384)</f>
        <v/>
      </c>
      <c r="F385" s="59">
        <f>_xlfn.IFS(C385="W",_xlfn.IFS(E385=0,LOOKUP(D385,$D$2:$D$17,$F$2:$F$17),E385=1,LOOKUP(D385,$D$2:$D$17,$G$2:$G$17),E385=2,LOOKUP(D385,$D$2:$D$17,$H$2:$H$17),E385=3,LOOKUP(D385,$D$2:$D$17,$I$2:$I$17),E385&gt;=4,LOOKUP(D385,$D$2:$D$17,$J$2:$J$17)),C385="L",LOOKUP(D385,$D$2:$D$17,$E$2:$E$17),C385="G",IF(OR(B384&lt;3,B384=""),0,LOOKUP(D385,$D$2:$D$17,$K$2:$K$17)))</f>
        <v/>
      </c>
      <c r="G385" s="59">
        <f>_xlfn.IFS(F385+D385&lt;0,0,F385+D385&gt;5500,5500,TRUE,F385+D385)</f>
        <v/>
      </c>
      <c r="H385" s="40">
        <f>LOOKUP(G385,$D$2:$D$17,$A$2:$A$17)</f>
        <v/>
      </c>
      <c r="I385" s="58">
        <f>IF(C385="W",1+I384,I384)</f>
        <v/>
      </c>
      <c r="J385" s="58">
        <f>IF(C385="L",1+J384,J384)</f>
        <v/>
      </c>
      <c r="K385" s="25">
        <f>I385/(J385+I385)</f>
        <v/>
      </c>
      <c r="L385" s="44">
        <f>IF(F385&gt;0,F385+L384,L384)</f>
        <v/>
      </c>
      <c r="M385" s="23" t="n"/>
      <c r="N385" s="58">
        <f>IF(M385="","",M385-G384)</f>
        <v/>
      </c>
      <c r="O385" s="58" t="n"/>
      <c r="P385" s="27">
        <f>IF(AI385&gt;AI384,$G$22+(7*AI385),"")</f>
        <v/>
      </c>
      <c r="R385" s="58" t="n"/>
      <c r="S385" s="58" t="n"/>
      <c r="T385" s="58" t="n"/>
      <c r="U385" s="58" t="n"/>
      <c r="V385" s="58" t="n"/>
      <c r="W385" s="58" t="n"/>
      <c r="X385" s="57" t="n"/>
      <c r="Y385" s="49">
        <f>_xlfn.IFS(R385 = "","",V385&gt;0,T385/V385,TRUE,T385/1)</f>
        <v/>
      </c>
      <c r="Z385" s="49">
        <f>_xlfn.IFS(R385 = "","",V385&gt;0,(T385+U385)/V385,TRUE,(T385+U385)/1)</f>
        <v/>
      </c>
      <c r="AA385" s="58" t="n"/>
      <c r="AC385" s="35" t="n"/>
      <c r="AD385">
        <f>IF(G385&gt;=2100,0,IF(C385="G",1,0))</f>
        <v/>
      </c>
      <c r="AE385">
        <f>IF(G385&gt;=5500,0,IF(C385="G",1,0))</f>
        <v/>
      </c>
      <c r="AF385">
        <f>IF(G385&gt;=2100,1,0)</f>
        <v/>
      </c>
      <c r="AG385">
        <f>IF(G385&gt;=5500,1,0)</f>
        <v/>
      </c>
      <c r="AH385">
        <f>IF(C385="G",0,AH384+1)</f>
        <v/>
      </c>
      <c r="AI385">
        <f>IF(C385="G",AI384+1,AI384)</f>
        <v/>
      </c>
      <c r="AJ385">
        <f>IF(AJ384="&gt;1000",IF(AF385&gt;0,IF(A385&lt;&gt;"",A385,A384),"&gt;1000"),AJ384)</f>
        <v/>
      </c>
      <c r="AK385">
        <f>IF(AK384="&gt;1000",IF(AG385&gt;0,IF(A385&lt;&gt;"",A385,A384),"&gt;1000"),AK384)</f>
        <v/>
      </c>
      <c r="AL385">
        <f>IF(AL384="&gt;1000",IF(L385&gt;=3500,IF(A385&lt;&gt;"",A385,A384),"&gt;1000"),AL384)</f>
        <v/>
      </c>
    </row>
    <row r="386">
      <c r="A386" s="59">
        <f>IF(B386="","",COUNT($B$32:B386))</f>
        <v/>
      </c>
      <c r="B386" s="58">
        <f>IF(C386&lt;&gt;"G",SUM(B385,1),"")</f>
        <v/>
      </c>
      <c r="C386" s="24">
        <f>IF(O386="",IF(AH385&gt;=$E$22,"G",IF(RAND()&lt;$F$22,"W","L")),O386)</f>
        <v/>
      </c>
      <c r="D386" s="58">
        <f>IF(M386="",IF(G385&lt;5500,G385,5500),M386)</f>
        <v/>
      </c>
      <c r="E386" s="58">
        <f>_xlfn.IFS(C385="W",E385+1,C385="L",0,C385="G",E385)</f>
        <v/>
      </c>
      <c r="F386" s="59">
        <f>_xlfn.IFS(C386="W",_xlfn.IFS(E386=0,LOOKUP(D386,$D$2:$D$17,$F$2:$F$17),E386=1,LOOKUP(D386,$D$2:$D$17,$G$2:$G$17),E386=2,LOOKUP(D386,$D$2:$D$17,$H$2:$H$17),E386=3,LOOKUP(D386,$D$2:$D$17,$I$2:$I$17),E386&gt;=4,LOOKUP(D386,$D$2:$D$17,$J$2:$J$17)),C386="L",LOOKUP(D386,$D$2:$D$17,$E$2:$E$17),C386="G",IF(OR(B385&lt;3,B385=""),0,LOOKUP(D386,$D$2:$D$17,$K$2:$K$17)))</f>
        <v/>
      </c>
      <c r="G386" s="59">
        <f>_xlfn.IFS(F386+D386&lt;0,0,F386+D386&gt;5500,5500,TRUE,F386+D386)</f>
        <v/>
      </c>
      <c r="H386" s="40">
        <f>LOOKUP(G386,$D$2:$D$17,$A$2:$A$17)</f>
        <v/>
      </c>
      <c r="I386" s="58">
        <f>IF(C386="W",1+I385,I385)</f>
        <v/>
      </c>
      <c r="J386" s="58">
        <f>IF(C386="L",1+J385,J385)</f>
        <v/>
      </c>
      <c r="K386" s="25">
        <f>I386/(J386+I386)</f>
        <v/>
      </c>
      <c r="L386" s="44">
        <f>IF(F386&gt;0,F386+L385,L385)</f>
        <v/>
      </c>
      <c r="M386" s="23" t="n"/>
      <c r="N386" s="58">
        <f>IF(M386="","",M386-G385)</f>
        <v/>
      </c>
      <c r="O386" s="58" t="n"/>
      <c r="P386" s="27">
        <f>IF(AI386&gt;AI385,$G$22+(7*AI386),"")</f>
        <v/>
      </c>
      <c r="R386" s="58" t="n"/>
      <c r="S386" s="58" t="n"/>
      <c r="T386" s="58" t="n"/>
      <c r="U386" s="58" t="n"/>
      <c r="V386" s="58" t="n"/>
      <c r="W386" s="58" t="n"/>
      <c r="X386" s="57" t="n"/>
      <c r="Y386" s="49">
        <f>_xlfn.IFS(R386 = "","",V386&gt;0,T386/V386,TRUE,T386/1)</f>
        <v/>
      </c>
      <c r="Z386" s="49">
        <f>_xlfn.IFS(R386 = "","",V386&gt;0,(T386+U386)/V386,TRUE,(T386+U386)/1)</f>
        <v/>
      </c>
      <c r="AA386" s="58" t="n"/>
      <c r="AC386" s="35" t="n"/>
      <c r="AD386">
        <f>IF(G386&gt;=2100,0,IF(C386="G",1,0))</f>
        <v/>
      </c>
      <c r="AE386">
        <f>IF(G386&gt;=5500,0,IF(C386="G",1,0))</f>
        <v/>
      </c>
      <c r="AF386">
        <f>IF(G386&gt;=2100,1,0)</f>
        <v/>
      </c>
      <c r="AG386">
        <f>IF(G386&gt;=5500,1,0)</f>
        <v/>
      </c>
      <c r="AH386">
        <f>IF(C386="G",0,AH385+1)</f>
        <v/>
      </c>
      <c r="AI386">
        <f>IF(C386="G",AI385+1,AI385)</f>
        <v/>
      </c>
      <c r="AJ386">
        <f>IF(AJ385="&gt;1000",IF(AF386&gt;0,IF(A386&lt;&gt;"",A386,A385),"&gt;1000"),AJ385)</f>
        <v/>
      </c>
      <c r="AK386">
        <f>IF(AK385="&gt;1000",IF(AG386&gt;0,IF(A386&lt;&gt;"",A386,A385),"&gt;1000"),AK385)</f>
        <v/>
      </c>
      <c r="AL386">
        <f>IF(AL385="&gt;1000",IF(L386&gt;=3500,IF(A386&lt;&gt;"",A386,A385),"&gt;1000"),AL385)</f>
        <v/>
      </c>
    </row>
    <row r="387">
      <c r="A387" s="59">
        <f>IF(B387="","",COUNT($B$32:B387))</f>
        <v/>
      </c>
      <c r="B387" s="58">
        <f>IF(C387&lt;&gt;"G",SUM(B386,1),"")</f>
        <v/>
      </c>
      <c r="C387" s="24">
        <f>IF(O387="",IF(AH386&gt;=$E$22,"G",IF(RAND()&lt;$F$22,"W","L")),O387)</f>
        <v/>
      </c>
      <c r="D387" s="58">
        <f>IF(M387="",IF(G386&lt;5500,G386,5500),M387)</f>
        <v/>
      </c>
      <c r="E387" s="58">
        <f>_xlfn.IFS(C386="W",E386+1,C386="L",0,C386="G",E386)</f>
        <v/>
      </c>
      <c r="F387" s="59">
        <f>_xlfn.IFS(C387="W",_xlfn.IFS(E387=0,LOOKUP(D387,$D$2:$D$17,$F$2:$F$17),E387=1,LOOKUP(D387,$D$2:$D$17,$G$2:$G$17),E387=2,LOOKUP(D387,$D$2:$D$17,$H$2:$H$17),E387=3,LOOKUP(D387,$D$2:$D$17,$I$2:$I$17),E387&gt;=4,LOOKUP(D387,$D$2:$D$17,$J$2:$J$17)),C387="L",LOOKUP(D387,$D$2:$D$17,$E$2:$E$17),C387="G",IF(OR(B386&lt;3,B386=""),0,LOOKUP(D387,$D$2:$D$17,$K$2:$K$17)))</f>
        <v/>
      </c>
      <c r="G387" s="59">
        <f>_xlfn.IFS(F387+D387&lt;0,0,F387+D387&gt;5500,5500,TRUE,F387+D387)</f>
        <v/>
      </c>
      <c r="H387" s="40">
        <f>LOOKUP(G387,$D$2:$D$17,$A$2:$A$17)</f>
        <v/>
      </c>
      <c r="I387" s="58">
        <f>IF(C387="W",1+I386,I386)</f>
        <v/>
      </c>
      <c r="J387" s="58">
        <f>IF(C387="L",1+J386,J386)</f>
        <v/>
      </c>
      <c r="K387" s="25">
        <f>I387/(J387+I387)</f>
        <v/>
      </c>
      <c r="L387" s="44">
        <f>IF(F387&gt;0,F387+L386,L386)</f>
        <v/>
      </c>
      <c r="M387" s="23" t="n"/>
      <c r="N387" s="58">
        <f>IF(M387="","",M387-G386)</f>
        <v/>
      </c>
      <c r="O387" s="58" t="n"/>
      <c r="P387" s="27">
        <f>IF(AI387&gt;AI386,$G$22+(7*AI387),"")</f>
        <v/>
      </c>
      <c r="R387" s="58" t="n"/>
      <c r="S387" s="58" t="n"/>
      <c r="T387" s="58" t="n"/>
      <c r="U387" s="58" t="n"/>
      <c r="V387" s="58" t="n"/>
      <c r="W387" s="58" t="n"/>
      <c r="X387" s="57" t="n"/>
      <c r="Y387" s="49">
        <f>_xlfn.IFS(R387 = "","",V387&gt;0,T387/V387,TRUE,T387/1)</f>
        <v/>
      </c>
      <c r="Z387" s="49">
        <f>_xlfn.IFS(R387 = "","",V387&gt;0,(T387+U387)/V387,TRUE,(T387+U387)/1)</f>
        <v/>
      </c>
      <c r="AA387" s="58" t="n"/>
      <c r="AC387" s="35" t="n"/>
      <c r="AD387">
        <f>IF(G387&gt;=2100,0,IF(C387="G",1,0))</f>
        <v/>
      </c>
      <c r="AE387">
        <f>IF(G387&gt;=5500,0,IF(C387="G",1,0))</f>
        <v/>
      </c>
      <c r="AF387">
        <f>IF(G387&gt;=2100,1,0)</f>
        <v/>
      </c>
      <c r="AG387">
        <f>IF(G387&gt;=5500,1,0)</f>
        <v/>
      </c>
      <c r="AH387">
        <f>IF(C387="G",0,AH386+1)</f>
        <v/>
      </c>
      <c r="AI387">
        <f>IF(C387="G",AI386+1,AI386)</f>
        <v/>
      </c>
      <c r="AJ387">
        <f>IF(AJ386="&gt;1000",IF(AF387&gt;0,IF(A387&lt;&gt;"",A387,A386),"&gt;1000"),AJ386)</f>
        <v/>
      </c>
      <c r="AK387">
        <f>IF(AK386="&gt;1000",IF(AG387&gt;0,IF(A387&lt;&gt;"",A387,A386),"&gt;1000"),AK386)</f>
        <v/>
      </c>
      <c r="AL387">
        <f>IF(AL386="&gt;1000",IF(L387&gt;=3500,IF(A387&lt;&gt;"",A387,A386),"&gt;1000"),AL386)</f>
        <v/>
      </c>
    </row>
    <row r="388">
      <c r="A388" s="59">
        <f>IF(B388="","",COUNT($B$32:B388))</f>
        <v/>
      </c>
      <c r="B388" s="58">
        <f>IF(C388&lt;&gt;"G",SUM(B387,1),"")</f>
        <v/>
      </c>
      <c r="C388" s="24">
        <f>IF(O388="",IF(AH387&gt;=$E$22,"G",IF(RAND()&lt;$F$22,"W","L")),O388)</f>
        <v/>
      </c>
      <c r="D388" s="58">
        <f>IF(M388="",IF(G387&lt;5500,G387,5500),M388)</f>
        <v/>
      </c>
      <c r="E388" s="58">
        <f>_xlfn.IFS(C387="W",E387+1,C387="L",0,C387="G",E387)</f>
        <v/>
      </c>
      <c r="F388" s="59">
        <f>_xlfn.IFS(C388="W",_xlfn.IFS(E388=0,LOOKUP(D388,$D$2:$D$17,$F$2:$F$17),E388=1,LOOKUP(D388,$D$2:$D$17,$G$2:$G$17),E388=2,LOOKUP(D388,$D$2:$D$17,$H$2:$H$17),E388=3,LOOKUP(D388,$D$2:$D$17,$I$2:$I$17),E388&gt;=4,LOOKUP(D388,$D$2:$D$17,$J$2:$J$17)),C388="L",LOOKUP(D388,$D$2:$D$17,$E$2:$E$17),C388="G",IF(OR(B387&lt;3,B387=""),0,LOOKUP(D388,$D$2:$D$17,$K$2:$K$17)))</f>
        <v/>
      </c>
      <c r="G388" s="59">
        <f>_xlfn.IFS(F388+D388&lt;0,0,F388+D388&gt;5500,5500,TRUE,F388+D388)</f>
        <v/>
      </c>
      <c r="H388" s="40">
        <f>LOOKUP(G388,$D$2:$D$17,$A$2:$A$17)</f>
        <v/>
      </c>
      <c r="I388" s="58">
        <f>IF(C388="W",1+I387,I387)</f>
        <v/>
      </c>
      <c r="J388" s="58">
        <f>IF(C388="L",1+J387,J387)</f>
        <v/>
      </c>
      <c r="K388" s="25">
        <f>I388/(J388+I388)</f>
        <v/>
      </c>
      <c r="L388" s="44">
        <f>IF(F388&gt;0,F388+L387,L387)</f>
        <v/>
      </c>
      <c r="M388" s="23" t="n"/>
      <c r="N388" s="58">
        <f>IF(M388="","",M388-G387)</f>
        <v/>
      </c>
      <c r="O388" s="58" t="n"/>
      <c r="P388" s="27">
        <f>IF(AI388&gt;AI387,$G$22+(7*AI388),"")</f>
        <v/>
      </c>
      <c r="R388" s="58" t="n"/>
      <c r="S388" s="58" t="n"/>
      <c r="T388" s="58" t="n"/>
      <c r="U388" s="58" t="n"/>
      <c r="V388" s="58" t="n"/>
      <c r="W388" s="58" t="n"/>
      <c r="X388" s="57" t="n"/>
      <c r="Y388" s="49">
        <f>_xlfn.IFS(R388 = "","",V388&gt;0,T388/V388,TRUE,T388/1)</f>
        <v/>
      </c>
      <c r="Z388" s="49">
        <f>_xlfn.IFS(R388 = "","",V388&gt;0,(T388+U388)/V388,TRUE,(T388+U388)/1)</f>
        <v/>
      </c>
      <c r="AA388" s="58" t="n"/>
      <c r="AC388" s="35" t="n"/>
      <c r="AD388">
        <f>IF(G388&gt;=2100,0,IF(C388="G",1,0))</f>
        <v/>
      </c>
      <c r="AE388">
        <f>IF(G388&gt;=5500,0,IF(C388="G",1,0))</f>
        <v/>
      </c>
      <c r="AF388">
        <f>IF(G388&gt;=2100,1,0)</f>
        <v/>
      </c>
      <c r="AG388">
        <f>IF(G388&gt;=5500,1,0)</f>
        <v/>
      </c>
      <c r="AH388">
        <f>IF(C388="G",0,AH387+1)</f>
        <v/>
      </c>
      <c r="AI388">
        <f>IF(C388="G",AI387+1,AI387)</f>
        <v/>
      </c>
      <c r="AJ388">
        <f>IF(AJ387="&gt;1000",IF(AF388&gt;0,IF(A388&lt;&gt;"",A388,A387),"&gt;1000"),AJ387)</f>
        <v/>
      </c>
      <c r="AK388">
        <f>IF(AK387="&gt;1000",IF(AG388&gt;0,IF(A388&lt;&gt;"",A388,A387),"&gt;1000"),AK387)</f>
        <v/>
      </c>
      <c r="AL388">
        <f>IF(AL387="&gt;1000",IF(L388&gt;=3500,IF(A388&lt;&gt;"",A388,A387),"&gt;1000"),AL387)</f>
        <v/>
      </c>
    </row>
    <row r="389">
      <c r="A389" s="59">
        <f>IF(B389="","",COUNT($B$32:B389))</f>
        <v/>
      </c>
      <c r="B389" s="58">
        <f>IF(C389&lt;&gt;"G",SUM(B388,1),"")</f>
        <v/>
      </c>
      <c r="C389" s="24">
        <f>IF(O389="",IF(AH388&gt;=$E$22,"G",IF(RAND()&lt;$F$22,"W","L")),O389)</f>
        <v/>
      </c>
      <c r="D389" s="58">
        <f>IF(M389="",IF(G388&lt;5500,G388,5500),M389)</f>
        <v/>
      </c>
      <c r="E389" s="58">
        <f>_xlfn.IFS(C388="W",E388+1,C388="L",0,C388="G",E388)</f>
        <v/>
      </c>
      <c r="F389" s="59">
        <f>_xlfn.IFS(C389="W",_xlfn.IFS(E389=0,LOOKUP(D389,$D$2:$D$17,$F$2:$F$17),E389=1,LOOKUP(D389,$D$2:$D$17,$G$2:$G$17),E389=2,LOOKUP(D389,$D$2:$D$17,$H$2:$H$17),E389=3,LOOKUP(D389,$D$2:$D$17,$I$2:$I$17),E389&gt;=4,LOOKUP(D389,$D$2:$D$17,$J$2:$J$17)),C389="L",LOOKUP(D389,$D$2:$D$17,$E$2:$E$17),C389="G",IF(OR(B388&lt;3,B388=""),0,LOOKUP(D389,$D$2:$D$17,$K$2:$K$17)))</f>
        <v/>
      </c>
      <c r="G389" s="59">
        <f>_xlfn.IFS(F389+D389&lt;0,0,F389+D389&gt;5500,5500,TRUE,F389+D389)</f>
        <v/>
      </c>
      <c r="H389" s="40">
        <f>LOOKUP(G389,$D$2:$D$17,$A$2:$A$17)</f>
        <v/>
      </c>
      <c r="I389" s="58">
        <f>IF(C389="W",1+I388,I388)</f>
        <v/>
      </c>
      <c r="J389" s="58">
        <f>IF(C389="L",1+J388,J388)</f>
        <v/>
      </c>
      <c r="K389" s="25">
        <f>I389/(J389+I389)</f>
        <v/>
      </c>
      <c r="L389" s="44">
        <f>IF(F389&gt;0,F389+L388,L388)</f>
        <v/>
      </c>
      <c r="M389" s="23" t="n"/>
      <c r="N389" s="58">
        <f>IF(M389="","",M389-G388)</f>
        <v/>
      </c>
      <c r="O389" s="58" t="n"/>
      <c r="P389" s="27">
        <f>IF(AI389&gt;AI388,$G$22+(7*AI389),"")</f>
        <v/>
      </c>
      <c r="R389" s="58" t="n"/>
      <c r="S389" s="58" t="n"/>
      <c r="T389" s="58" t="n"/>
      <c r="U389" s="58" t="n"/>
      <c r="V389" s="58" t="n"/>
      <c r="W389" s="58" t="n"/>
      <c r="X389" s="57" t="n"/>
      <c r="Y389" s="49">
        <f>_xlfn.IFS(R389 = "","",V389&gt;0,T389/V389,TRUE,T389/1)</f>
        <v/>
      </c>
      <c r="Z389" s="49">
        <f>_xlfn.IFS(R389 = "","",V389&gt;0,(T389+U389)/V389,TRUE,(T389+U389)/1)</f>
        <v/>
      </c>
      <c r="AA389" s="58" t="n"/>
      <c r="AC389" s="35" t="n"/>
      <c r="AD389">
        <f>IF(G389&gt;=2100,0,IF(C389="G",1,0))</f>
        <v/>
      </c>
      <c r="AE389">
        <f>IF(G389&gt;=5500,0,IF(C389="G",1,0))</f>
        <v/>
      </c>
      <c r="AF389">
        <f>IF(G389&gt;=2100,1,0)</f>
        <v/>
      </c>
      <c r="AG389">
        <f>IF(G389&gt;=5500,1,0)</f>
        <v/>
      </c>
      <c r="AH389">
        <f>IF(C389="G",0,AH388+1)</f>
        <v/>
      </c>
      <c r="AI389">
        <f>IF(C389="G",AI388+1,AI388)</f>
        <v/>
      </c>
      <c r="AJ389">
        <f>IF(AJ388="&gt;1000",IF(AF389&gt;0,IF(A389&lt;&gt;"",A389,A388),"&gt;1000"),AJ388)</f>
        <v/>
      </c>
      <c r="AK389">
        <f>IF(AK388="&gt;1000",IF(AG389&gt;0,IF(A389&lt;&gt;"",A389,A388),"&gt;1000"),AK388)</f>
        <v/>
      </c>
      <c r="AL389">
        <f>IF(AL388="&gt;1000",IF(L389&gt;=3500,IF(A389&lt;&gt;"",A389,A388),"&gt;1000"),AL388)</f>
        <v/>
      </c>
    </row>
    <row r="390">
      <c r="A390" s="59">
        <f>IF(B390="","",COUNT($B$32:B390))</f>
        <v/>
      </c>
      <c r="B390" s="58">
        <f>IF(C390&lt;&gt;"G",SUM(B389,1),"")</f>
        <v/>
      </c>
      <c r="C390" s="24">
        <f>IF(O390="",IF(AH389&gt;=$E$22,"G",IF(RAND()&lt;$F$22,"W","L")),O390)</f>
        <v/>
      </c>
      <c r="D390" s="58">
        <f>IF(M390="",IF(G389&lt;5500,G389,5500),M390)</f>
        <v/>
      </c>
      <c r="E390" s="58">
        <f>_xlfn.IFS(C389="W",E389+1,C389="L",0,C389="G",E389)</f>
        <v/>
      </c>
      <c r="F390" s="59">
        <f>_xlfn.IFS(C390="W",_xlfn.IFS(E390=0,LOOKUP(D390,$D$2:$D$17,$F$2:$F$17),E390=1,LOOKUP(D390,$D$2:$D$17,$G$2:$G$17),E390=2,LOOKUP(D390,$D$2:$D$17,$H$2:$H$17),E390=3,LOOKUP(D390,$D$2:$D$17,$I$2:$I$17),E390&gt;=4,LOOKUP(D390,$D$2:$D$17,$J$2:$J$17)),C390="L",LOOKUP(D390,$D$2:$D$17,$E$2:$E$17),C390="G",IF(OR(B389&lt;3,B389=""),0,LOOKUP(D390,$D$2:$D$17,$K$2:$K$17)))</f>
        <v/>
      </c>
      <c r="G390" s="59">
        <f>_xlfn.IFS(F390+D390&lt;0,0,F390+D390&gt;5500,5500,TRUE,F390+D390)</f>
        <v/>
      </c>
      <c r="H390" s="40">
        <f>LOOKUP(G390,$D$2:$D$17,$A$2:$A$17)</f>
        <v/>
      </c>
      <c r="I390" s="58">
        <f>IF(C390="W",1+I389,I389)</f>
        <v/>
      </c>
      <c r="J390" s="58">
        <f>IF(C390="L",1+J389,J389)</f>
        <v/>
      </c>
      <c r="K390" s="25">
        <f>I390/(J390+I390)</f>
        <v/>
      </c>
      <c r="L390" s="44">
        <f>IF(F390&gt;0,F390+L389,L389)</f>
        <v/>
      </c>
      <c r="M390" s="23" t="n"/>
      <c r="N390" s="58">
        <f>IF(M390="","",M390-G389)</f>
        <v/>
      </c>
      <c r="O390" s="58" t="n"/>
      <c r="P390" s="27">
        <f>IF(AI390&gt;AI389,$G$22+(7*AI390),"")</f>
        <v/>
      </c>
      <c r="R390" s="58" t="n"/>
      <c r="S390" s="58" t="n"/>
      <c r="T390" s="58" t="n"/>
      <c r="U390" s="58" t="n"/>
      <c r="V390" s="58" t="n"/>
      <c r="W390" s="58" t="n"/>
      <c r="X390" s="57" t="n"/>
      <c r="Y390" s="49">
        <f>_xlfn.IFS(R390 = "","",V390&gt;0,T390/V390,TRUE,T390/1)</f>
        <v/>
      </c>
      <c r="Z390" s="49">
        <f>_xlfn.IFS(R390 = "","",V390&gt;0,(T390+U390)/V390,TRUE,(T390+U390)/1)</f>
        <v/>
      </c>
      <c r="AA390" s="58" t="n"/>
      <c r="AC390" s="35" t="n"/>
      <c r="AD390">
        <f>IF(G390&gt;=2100,0,IF(C390="G",1,0))</f>
        <v/>
      </c>
      <c r="AE390">
        <f>IF(G390&gt;=5500,0,IF(C390="G",1,0))</f>
        <v/>
      </c>
      <c r="AF390">
        <f>IF(G390&gt;=2100,1,0)</f>
        <v/>
      </c>
      <c r="AG390">
        <f>IF(G390&gt;=5500,1,0)</f>
        <v/>
      </c>
      <c r="AH390">
        <f>IF(C390="G",0,AH389+1)</f>
        <v/>
      </c>
      <c r="AI390">
        <f>IF(C390="G",AI389+1,AI389)</f>
        <v/>
      </c>
      <c r="AJ390">
        <f>IF(AJ389="&gt;1000",IF(AF390&gt;0,IF(A390&lt;&gt;"",A390,A389),"&gt;1000"),AJ389)</f>
        <v/>
      </c>
      <c r="AK390">
        <f>IF(AK389="&gt;1000",IF(AG390&gt;0,IF(A390&lt;&gt;"",A390,A389),"&gt;1000"),AK389)</f>
        <v/>
      </c>
      <c r="AL390">
        <f>IF(AL389="&gt;1000",IF(L390&gt;=3500,IF(A390&lt;&gt;"",A390,A389),"&gt;1000"),AL389)</f>
        <v/>
      </c>
    </row>
    <row r="391">
      <c r="A391" s="59">
        <f>IF(B391="","",COUNT($B$32:B391))</f>
        <v/>
      </c>
      <c r="B391" s="58">
        <f>IF(C391&lt;&gt;"G",SUM(B390,1),"")</f>
        <v/>
      </c>
      <c r="C391" s="24">
        <f>IF(O391="",IF(AH390&gt;=$E$22,"G",IF(RAND()&lt;$F$22,"W","L")),O391)</f>
        <v/>
      </c>
      <c r="D391" s="58">
        <f>IF(M391="",IF(G390&lt;5500,G390,5500),M391)</f>
        <v/>
      </c>
      <c r="E391" s="58">
        <f>_xlfn.IFS(C390="W",E390+1,C390="L",0,C390="G",E390)</f>
        <v/>
      </c>
      <c r="F391" s="59">
        <f>_xlfn.IFS(C391="W",_xlfn.IFS(E391=0,LOOKUP(D391,$D$2:$D$17,$F$2:$F$17),E391=1,LOOKUP(D391,$D$2:$D$17,$G$2:$G$17),E391=2,LOOKUP(D391,$D$2:$D$17,$H$2:$H$17),E391=3,LOOKUP(D391,$D$2:$D$17,$I$2:$I$17),E391&gt;=4,LOOKUP(D391,$D$2:$D$17,$J$2:$J$17)),C391="L",LOOKUP(D391,$D$2:$D$17,$E$2:$E$17),C391="G",IF(OR(B390&lt;3,B390=""),0,LOOKUP(D391,$D$2:$D$17,$K$2:$K$17)))</f>
        <v/>
      </c>
      <c r="G391" s="59">
        <f>_xlfn.IFS(F391+D391&lt;0,0,F391+D391&gt;5500,5500,TRUE,F391+D391)</f>
        <v/>
      </c>
      <c r="H391" s="40">
        <f>LOOKUP(G391,$D$2:$D$17,$A$2:$A$17)</f>
        <v/>
      </c>
      <c r="I391" s="58">
        <f>IF(C391="W",1+I390,I390)</f>
        <v/>
      </c>
      <c r="J391" s="58">
        <f>IF(C391="L",1+J390,J390)</f>
        <v/>
      </c>
      <c r="K391" s="25">
        <f>I391/(J391+I391)</f>
        <v/>
      </c>
      <c r="L391" s="44">
        <f>IF(F391&gt;0,F391+L390,L390)</f>
        <v/>
      </c>
      <c r="M391" s="23" t="n"/>
      <c r="N391" s="58">
        <f>IF(M391="","",M391-G390)</f>
        <v/>
      </c>
      <c r="O391" s="58" t="n"/>
      <c r="P391" s="27">
        <f>IF(AI391&gt;AI390,$G$22+(7*AI391),"")</f>
        <v/>
      </c>
      <c r="R391" s="58" t="n"/>
      <c r="S391" s="58" t="n"/>
      <c r="T391" s="58" t="n"/>
      <c r="U391" s="58" t="n"/>
      <c r="V391" s="58" t="n"/>
      <c r="W391" s="58" t="n"/>
      <c r="X391" s="57" t="n"/>
      <c r="Y391" s="49">
        <f>_xlfn.IFS(R391 = "","",V391&gt;0,T391/V391,TRUE,T391/1)</f>
        <v/>
      </c>
      <c r="Z391" s="49">
        <f>_xlfn.IFS(R391 = "","",V391&gt;0,(T391+U391)/V391,TRUE,(T391+U391)/1)</f>
        <v/>
      </c>
      <c r="AA391" s="58" t="n"/>
      <c r="AC391" s="35" t="n"/>
      <c r="AD391">
        <f>IF(G391&gt;=2100,0,IF(C391="G",1,0))</f>
        <v/>
      </c>
      <c r="AE391">
        <f>IF(G391&gt;=5500,0,IF(C391="G",1,0))</f>
        <v/>
      </c>
      <c r="AF391">
        <f>IF(G391&gt;=2100,1,0)</f>
        <v/>
      </c>
      <c r="AG391">
        <f>IF(G391&gt;=5500,1,0)</f>
        <v/>
      </c>
      <c r="AH391">
        <f>IF(C391="G",0,AH390+1)</f>
        <v/>
      </c>
      <c r="AI391">
        <f>IF(C391="G",AI390+1,AI390)</f>
        <v/>
      </c>
      <c r="AJ391">
        <f>IF(AJ390="&gt;1000",IF(AF391&gt;0,IF(A391&lt;&gt;"",A391,A390),"&gt;1000"),AJ390)</f>
        <v/>
      </c>
      <c r="AK391">
        <f>IF(AK390="&gt;1000",IF(AG391&gt;0,IF(A391&lt;&gt;"",A391,A390),"&gt;1000"),AK390)</f>
        <v/>
      </c>
      <c r="AL391">
        <f>IF(AL390="&gt;1000",IF(L391&gt;=3500,IF(A391&lt;&gt;"",A391,A390),"&gt;1000"),AL390)</f>
        <v/>
      </c>
    </row>
    <row r="392">
      <c r="A392" s="59">
        <f>IF(B392="","",COUNT($B$32:B392))</f>
        <v/>
      </c>
      <c r="B392" s="58">
        <f>IF(C392&lt;&gt;"G",SUM(B391,1),"")</f>
        <v/>
      </c>
      <c r="C392" s="24">
        <f>IF(O392="",IF(AH391&gt;=$E$22,"G",IF(RAND()&lt;$F$22,"W","L")),O392)</f>
        <v/>
      </c>
      <c r="D392" s="58">
        <f>IF(M392="",IF(G391&lt;5500,G391,5500),M392)</f>
        <v/>
      </c>
      <c r="E392" s="58">
        <f>_xlfn.IFS(C391="W",E391+1,C391="L",0,C391="G",E391)</f>
        <v/>
      </c>
      <c r="F392" s="59">
        <f>_xlfn.IFS(C392="W",_xlfn.IFS(E392=0,LOOKUP(D392,$D$2:$D$17,$F$2:$F$17),E392=1,LOOKUP(D392,$D$2:$D$17,$G$2:$G$17),E392=2,LOOKUP(D392,$D$2:$D$17,$H$2:$H$17),E392=3,LOOKUP(D392,$D$2:$D$17,$I$2:$I$17),E392&gt;=4,LOOKUP(D392,$D$2:$D$17,$J$2:$J$17)),C392="L",LOOKUP(D392,$D$2:$D$17,$E$2:$E$17),C392="G",IF(OR(B391&lt;3,B391=""),0,LOOKUP(D392,$D$2:$D$17,$K$2:$K$17)))</f>
        <v/>
      </c>
      <c r="G392" s="59">
        <f>_xlfn.IFS(F392+D392&lt;0,0,F392+D392&gt;5500,5500,TRUE,F392+D392)</f>
        <v/>
      </c>
      <c r="H392" s="40">
        <f>LOOKUP(G392,$D$2:$D$17,$A$2:$A$17)</f>
        <v/>
      </c>
      <c r="I392" s="58">
        <f>IF(C392="W",1+I391,I391)</f>
        <v/>
      </c>
      <c r="J392" s="58">
        <f>IF(C392="L",1+J391,J391)</f>
        <v/>
      </c>
      <c r="K392" s="25">
        <f>I392/(J392+I392)</f>
        <v/>
      </c>
      <c r="L392" s="44">
        <f>IF(F392&gt;0,F392+L391,L391)</f>
        <v/>
      </c>
      <c r="M392" s="23" t="n"/>
      <c r="N392" s="58">
        <f>IF(M392="","",M392-G391)</f>
        <v/>
      </c>
      <c r="O392" s="58" t="n"/>
      <c r="P392" s="27">
        <f>IF(AI392&gt;AI391,$G$22+(7*AI392),"")</f>
        <v/>
      </c>
      <c r="R392" s="58" t="n"/>
      <c r="S392" s="58" t="n"/>
      <c r="T392" s="58" t="n"/>
      <c r="U392" s="58" t="n"/>
      <c r="V392" s="58" t="n"/>
      <c r="W392" s="58" t="n"/>
      <c r="X392" s="57" t="n"/>
      <c r="Y392" s="49">
        <f>_xlfn.IFS(R392 = "","",V392&gt;0,T392/V392,TRUE,T392/1)</f>
        <v/>
      </c>
      <c r="Z392" s="49">
        <f>_xlfn.IFS(R392 = "","",V392&gt;0,(T392+U392)/V392,TRUE,(T392+U392)/1)</f>
        <v/>
      </c>
      <c r="AA392" s="58" t="n"/>
      <c r="AC392" s="35" t="n"/>
      <c r="AD392">
        <f>IF(G392&gt;=2100,0,IF(C392="G",1,0))</f>
        <v/>
      </c>
      <c r="AE392">
        <f>IF(G392&gt;=5500,0,IF(C392="G",1,0))</f>
        <v/>
      </c>
      <c r="AF392">
        <f>IF(G392&gt;=2100,1,0)</f>
        <v/>
      </c>
      <c r="AG392">
        <f>IF(G392&gt;=5500,1,0)</f>
        <v/>
      </c>
      <c r="AH392">
        <f>IF(C392="G",0,AH391+1)</f>
        <v/>
      </c>
      <c r="AI392">
        <f>IF(C392="G",AI391+1,AI391)</f>
        <v/>
      </c>
      <c r="AJ392">
        <f>IF(AJ391="&gt;1000",IF(AF392&gt;0,IF(A392&lt;&gt;"",A392,A391),"&gt;1000"),AJ391)</f>
        <v/>
      </c>
      <c r="AK392">
        <f>IF(AK391="&gt;1000",IF(AG392&gt;0,IF(A392&lt;&gt;"",A392,A391),"&gt;1000"),AK391)</f>
        <v/>
      </c>
      <c r="AL392">
        <f>IF(AL391="&gt;1000",IF(L392&gt;=3500,IF(A392&lt;&gt;"",A392,A391),"&gt;1000"),AL391)</f>
        <v/>
      </c>
    </row>
    <row r="393">
      <c r="A393" s="59">
        <f>IF(B393="","",COUNT($B$32:B393))</f>
        <v/>
      </c>
      <c r="B393" s="58">
        <f>IF(C393&lt;&gt;"G",SUM(B392,1),"")</f>
        <v/>
      </c>
      <c r="C393" s="24">
        <f>IF(O393="",IF(AH392&gt;=$E$22,"G",IF(RAND()&lt;$F$22,"W","L")),O393)</f>
        <v/>
      </c>
      <c r="D393" s="58">
        <f>IF(M393="",IF(G392&lt;5500,G392,5500),M393)</f>
        <v/>
      </c>
      <c r="E393" s="58">
        <f>_xlfn.IFS(C392="W",E392+1,C392="L",0,C392="G",E392)</f>
        <v/>
      </c>
      <c r="F393" s="59">
        <f>_xlfn.IFS(C393="W",_xlfn.IFS(E393=0,LOOKUP(D393,$D$2:$D$17,$F$2:$F$17),E393=1,LOOKUP(D393,$D$2:$D$17,$G$2:$G$17),E393=2,LOOKUP(D393,$D$2:$D$17,$H$2:$H$17),E393=3,LOOKUP(D393,$D$2:$D$17,$I$2:$I$17),E393&gt;=4,LOOKUP(D393,$D$2:$D$17,$J$2:$J$17)),C393="L",LOOKUP(D393,$D$2:$D$17,$E$2:$E$17),C393="G",IF(OR(B392&lt;3,B392=""),0,LOOKUP(D393,$D$2:$D$17,$K$2:$K$17)))</f>
        <v/>
      </c>
      <c r="G393" s="59">
        <f>_xlfn.IFS(F393+D393&lt;0,0,F393+D393&gt;5500,5500,TRUE,F393+D393)</f>
        <v/>
      </c>
      <c r="H393" s="40">
        <f>LOOKUP(G393,$D$2:$D$17,$A$2:$A$17)</f>
        <v/>
      </c>
      <c r="I393" s="58">
        <f>IF(C393="W",1+I392,I392)</f>
        <v/>
      </c>
      <c r="J393" s="58">
        <f>IF(C393="L",1+J392,J392)</f>
        <v/>
      </c>
      <c r="K393" s="25">
        <f>I393/(J393+I393)</f>
        <v/>
      </c>
      <c r="L393" s="44">
        <f>IF(F393&gt;0,F393+L392,L392)</f>
        <v/>
      </c>
      <c r="M393" s="23" t="n"/>
      <c r="N393" s="58">
        <f>IF(M393="","",M393-G392)</f>
        <v/>
      </c>
      <c r="O393" s="58" t="n"/>
      <c r="P393" s="27">
        <f>IF(AI393&gt;AI392,$G$22+(7*AI393),"")</f>
        <v/>
      </c>
      <c r="R393" s="58" t="n"/>
      <c r="S393" s="58" t="n"/>
      <c r="T393" s="58" t="n"/>
      <c r="U393" s="58" t="n"/>
      <c r="V393" s="58" t="n"/>
      <c r="W393" s="58" t="n"/>
      <c r="X393" s="57" t="n"/>
      <c r="Y393" s="49">
        <f>_xlfn.IFS(R393 = "","",V393&gt;0,T393/V393,TRUE,T393/1)</f>
        <v/>
      </c>
      <c r="Z393" s="49">
        <f>_xlfn.IFS(R393 = "","",V393&gt;0,(T393+U393)/V393,TRUE,(T393+U393)/1)</f>
        <v/>
      </c>
      <c r="AA393" s="58" t="n"/>
      <c r="AC393" s="35" t="n"/>
      <c r="AD393">
        <f>IF(G393&gt;=2100,0,IF(C393="G",1,0))</f>
        <v/>
      </c>
      <c r="AE393">
        <f>IF(G393&gt;=5500,0,IF(C393="G",1,0))</f>
        <v/>
      </c>
      <c r="AF393">
        <f>IF(G393&gt;=2100,1,0)</f>
        <v/>
      </c>
      <c r="AG393">
        <f>IF(G393&gt;=5500,1,0)</f>
        <v/>
      </c>
      <c r="AH393">
        <f>IF(C393="G",0,AH392+1)</f>
        <v/>
      </c>
      <c r="AI393">
        <f>IF(C393="G",AI392+1,AI392)</f>
        <v/>
      </c>
      <c r="AJ393">
        <f>IF(AJ392="&gt;1000",IF(AF393&gt;0,IF(A393&lt;&gt;"",A393,A392),"&gt;1000"),AJ392)</f>
        <v/>
      </c>
      <c r="AK393">
        <f>IF(AK392="&gt;1000",IF(AG393&gt;0,IF(A393&lt;&gt;"",A393,A392),"&gt;1000"),AK392)</f>
        <v/>
      </c>
      <c r="AL393">
        <f>IF(AL392="&gt;1000",IF(L393&gt;=3500,IF(A393&lt;&gt;"",A393,A392),"&gt;1000"),AL392)</f>
        <v/>
      </c>
    </row>
    <row r="394">
      <c r="A394" s="59">
        <f>IF(B394="","",COUNT($B$32:B394))</f>
        <v/>
      </c>
      <c r="B394" s="58">
        <f>IF(C394&lt;&gt;"G",SUM(B393,1),"")</f>
        <v/>
      </c>
      <c r="C394" s="24">
        <f>IF(O394="",IF(AH393&gt;=$E$22,"G",IF(RAND()&lt;$F$22,"W","L")),O394)</f>
        <v/>
      </c>
      <c r="D394" s="58">
        <f>IF(M394="",IF(G393&lt;5500,G393,5500),M394)</f>
        <v/>
      </c>
      <c r="E394" s="58">
        <f>_xlfn.IFS(C393="W",E393+1,C393="L",0,C393="G",E393)</f>
        <v/>
      </c>
      <c r="F394" s="59">
        <f>_xlfn.IFS(C394="W",_xlfn.IFS(E394=0,LOOKUP(D394,$D$2:$D$17,$F$2:$F$17),E394=1,LOOKUP(D394,$D$2:$D$17,$G$2:$G$17),E394=2,LOOKUP(D394,$D$2:$D$17,$H$2:$H$17),E394=3,LOOKUP(D394,$D$2:$D$17,$I$2:$I$17),E394&gt;=4,LOOKUP(D394,$D$2:$D$17,$J$2:$J$17)),C394="L",LOOKUP(D394,$D$2:$D$17,$E$2:$E$17),C394="G",IF(OR(B393&lt;3,B393=""),0,LOOKUP(D394,$D$2:$D$17,$K$2:$K$17)))</f>
        <v/>
      </c>
      <c r="G394" s="59">
        <f>_xlfn.IFS(F394+D394&lt;0,0,F394+D394&gt;5500,5500,TRUE,F394+D394)</f>
        <v/>
      </c>
      <c r="H394" s="40">
        <f>LOOKUP(G394,$D$2:$D$17,$A$2:$A$17)</f>
        <v/>
      </c>
      <c r="I394" s="58">
        <f>IF(C394="W",1+I393,I393)</f>
        <v/>
      </c>
      <c r="J394" s="58">
        <f>IF(C394="L",1+J393,J393)</f>
        <v/>
      </c>
      <c r="K394" s="25">
        <f>I394/(J394+I394)</f>
        <v/>
      </c>
      <c r="L394" s="44">
        <f>IF(F394&gt;0,F394+L393,L393)</f>
        <v/>
      </c>
      <c r="M394" s="23" t="n"/>
      <c r="N394" s="58">
        <f>IF(M394="","",M394-G393)</f>
        <v/>
      </c>
      <c r="O394" s="58" t="n"/>
      <c r="P394" s="27">
        <f>IF(AI394&gt;AI393,$G$22+(7*AI394),"")</f>
        <v/>
      </c>
      <c r="R394" s="58" t="n"/>
      <c r="S394" s="58" t="n"/>
      <c r="T394" s="58" t="n"/>
      <c r="U394" s="58" t="n"/>
      <c r="V394" s="58" t="n"/>
      <c r="W394" s="58" t="n"/>
      <c r="X394" s="57" t="n"/>
      <c r="Y394" s="49">
        <f>_xlfn.IFS(R394 = "","",V394&gt;0,T394/V394,TRUE,T394/1)</f>
        <v/>
      </c>
      <c r="Z394" s="49">
        <f>_xlfn.IFS(R394 = "","",V394&gt;0,(T394+U394)/V394,TRUE,(T394+U394)/1)</f>
        <v/>
      </c>
      <c r="AA394" s="58" t="n"/>
      <c r="AC394" s="35" t="n"/>
      <c r="AD394">
        <f>IF(G394&gt;=2100,0,IF(C394="G",1,0))</f>
        <v/>
      </c>
      <c r="AE394">
        <f>IF(G394&gt;=5500,0,IF(C394="G",1,0))</f>
        <v/>
      </c>
      <c r="AF394">
        <f>IF(G394&gt;=2100,1,0)</f>
        <v/>
      </c>
      <c r="AG394">
        <f>IF(G394&gt;=5500,1,0)</f>
        <v/>
      </c>
      <c r="AH394">
        <f>IF(C394="G",0,AH393+1)</f>
        <v/>
      </c>
      <c r="AI394">
        <f>IF(C394="G",AI393+1,AI393)</f>
        <v/>
      </c>
      <c r="AJ394">
        <f>IF(AJ393="&gt;1000",IF(AF394&gt;0,IF(A394&lt;&gt;"",A394,A393),"&gt;1000"),AJ393)</f>
        <v/>
      </c>
      <c r="AK394">
        <f>IF(AK393="&gt;1000",IF(AG394&gt;0,IF(A394&lt;&gt;"",A394,A393),"&gt;1000"),AK393)</f>
        <v/>
      </c>
      <c r="AL394">
        <f>IF(AL393="&gt;1000",IF(L394&gt;=3500,IF(A394&lt;&gt;"",A394,A393),"&gt;1000"),AL393)</f>
        <v/>
      </c>
    </row>
    <row r="395">
      <c r="A395" s="59">
        <f>IF(B395="","",COUNT($B$32:B395))</f>
        <v/>
      </c>
      <c r="B395" s="58">
        <f>IF(C395&lt;&gt;"G",SUM(B394,1),"")</f>
        <v/>
      </c>
      <c r="C395" s="24">
        <f>IF(O395="",IF(AH394&gt;=$E$22,"G",IF(RAND()&lt;$F$22,"W","L")),O395)</f>
        <v/>
      </c>
      <c r="D395" s="58">
        <f>IF(M395="",IF(G394&lt;5500,G394,5500),M395)</f>
        <v/>
      </c>
      <c r="E395" s="58">
        <f>_xlfn.IFS(C394="W",E394+1,C394="L",0,C394="G",E394)</f>
        <v/>
      </c>
      <c r="F395" s="59">
        <f>_xlfn.IFS(C395="W",_xlfn.IFS(E395=0,LOOKUP(D395,$D$2:$D$17,$F$2:$F$17),E395=1,LOOKUP(D395,$D$2:$D$17,$G$2:$G$17),E395=2,LOOKUP(D395,$D$2:$D$17,$H$2:$H$17),E395=3,LOOKUP(D395,$D$2:$D$17,$I$2:$I$17),E395&gt;=4,LOOKUP(D395,$D$2:$D$17,$J$2:$J$17)),C395="L",LOOKUP(D395,$D$2:$D$17,$E$2:$E$17),C395="G",IF(OR(B394&lt;3,B394=""),0,LOOKUP(D395,$D$2:$D$17,$K$2:$K$17)))</f>
        <v/>
      </c>
      <c r="G395" s="59">
        <f>_xlfn.IFS(F395+D395&lt;0,0,F395+D395&gt;5500,5500,TRUE,F395+D395)</f>
        <v/>
      </c>
      <c r="H395" s="40">
        <f>LOOKUP(G395,$D$2:$D$17,$A$2:$A$17)</f>
        <v/>
      </c>
      <c r="I395" s="58">
        <f>IF(C395="W",1+I394,I394)</f>
        <v/>
      </c>
      <c r="J395" s="58">
        <f>IF(C395="L",1+J394,J394)</f>
        <v/>
      </c>
      <c r="K395" s="25">
        <f>I395/(J395+I395)</f>
        <v/>
      </c>
      <c r="L395" s="44">
        <f>IF(F395&gt;0,F395+L394,L394)</f>
        <v/>
      </c>
      <c r="M395" s="23" t="n"/>
      <c r="N395" s="58">
        <f>IF(M395="","",M395-G394)</f>
        <v/>
      </c>
      <c r="O395" s="58" t="n"/>
      <c r="P395" s="27">
        <f>IF(AI395&gt;AI394,$G$22+(7*AI395),"")</f>
        <v/>
      </c>
      <c r="R395" s="58" t="n"/>
      <c r="S395" s="58" t="n"/>
      <c r="T395" s="58" t="n"/>
      <c r="U395" s="58" t="n"/>
      <c r="V395" s="58" t="n"/>
      <c r="W395" s="58" t="n"/>
      <c r="X395" s="57" t="n"/>
      <c r="Y395" s="49">
        <f>_xlfn.IFS(R395 = "","",V395&gt;0,T395/V395,TRUE,T395/1)</f>
        <v/>
      </c>
      <c r="Z395" s="49">
        <f>_xlfn.IFS(R395 = "","",V395&gt;0,(T395+U395)/V395,TRUE,(T395+U395)/1)</f>
        <v/>
      </c>
      <c r="AA395" s="58" t="n"/>
      <c r="AC395" s="35" t="n"/>
      <c r="AD395">
        <f>IF(G395&gt;=2100,0,IF(C395="G",1,0))</f>
        <v/>
      </c>
      <c r="AE395">
        <f>IF(G395&gt;=5500,0,IF(C395="G",1,0))</f>
        <v/>
      </c>
      <c r="AF395">
        <f>IF(G395&gt;=2100,1,0)</f>
        <v/>
      </c>
      <c r="AG395">
        <f>IF(G395&gt;=5500,1,0)</f>
        <v/>
      </c>
      <c r="AH395">
        <f>IF(C395="G",0,AH394+1)</f>
        <v/>
      </c>
      <c r="AI395">
        <f>IF(C395="G",AI394+1,AI394)</f>
        <v/>
      </c>
      <c r="AJ395">
        <f>IF(AJ394="&gt;1000",IF(AF395&gt;0,IF(A395&lt;&gt;"",A395,A394),"&gt;1000"),AJ394)</f>
        <v/>
      </c>
      <c r="AK395">
        <f>IF(AK394="&gt;1000",IF(AG395&gt;0,IF(A395&lt;&gt;"",A395,A394),"&gt;1000"),AK394)</f>
        <v/>
      </c>
      <c r="AL395">
        <f>IF(AL394="&gt;1000",IF(L395&gt;=3500,IF(A395&lt;&gt;"",A395,A394),"&gt;1000"),AL394)</f>
        <v/>
      </c>
    </row>
    <row r="396">
      <c r="A396" s="59">
        <f>IF(B396="","",COUNT($B$32:B396))</f>
        <v/>
      </c>
      <c r="B396" s="58">
        <f>IF(C396&lt;&gt;"G",SUM(B395,1),"")</f>
        <v/>
      </c>
      <c r="C396" s="24">
        <f>IF(O396="",IF(AH395&gt;=$E$22,"G",IF(RAND()&lt;$F$22,"W","L")),O396)</f>
        <v/>
      </c>
      <c r="D396" s="58">
        <f>IF(M396="",IF(G395&lt;5500,G395,5500),M396)</f>
        <v/>
      </c>
      <c r="E396" s="58">
        <f>_xlfn.IFS(C395="W",E395+1,C395="L",0,C395="G",E395)</f>
        <v/>
      </c>
      <c r="F396" s="59">
        <f>_xlfn.IFS(C396="W",_xlfn.IFS(E396=0,LOOKUP(D396,$D$2:$D$17,$F$2:$F$17),E396=1,LOOKUP(D396,$D$2:$D$17,$G$2:$G$17),E396=2,LOOKUP(D396,$D$2:$D$17,$H$2:$H$17),E396=3,LOOKUP(D396,$D$2:$D$17,$I$2:$I$17),E396&gt;=4,LOOKUP(D396,$D$2:$D$17,$J$2:$J$17)),C396="L",LOOKUP(D396,$D$2:$D$17,$E$2:$E$17),C396="G",IF(OR(B395&lt;3,B395=""),0,LOOKUP(D396,$D$2:$D$17,$K$2:$K$17)))</f>
        <v/>
      </c>
      <c r="G396" s="59">
        <f>_xlfn.IFS(F396+D396&lt;0,0,F396+D396&gt;5500,5500,TRUE,F396+D396)</f>
        <v/>
      </c>
      <c r="H396" s="40">
        <f>LOOKUP(G396,$D$2:$D$17,$A$2:$A$17)</f>
        <v/>
      </c>
      <c r="I396" s="58">
        <f>IF(C396="W",1+I395,I395)</f>
        <v/>
      </c>
      <c r="J396" s="58">
        <f>IF(C396="L",1+J395,J395)</f>
        <v/>
      </c>
      <c r="K396" s="25">
        <f>I396/(J396+I396)</f>
        <v/>
      </c>
      <c r="L396" s="44">
        <f>IF(F396&gt;0,F396+L395,L395)</f>
        <v/>
      </c>
      <c r="M396" s="23" t="n"/>
      <c r="N396" s="58">
        <f>IF(M396="","",M396-G395)</f>
        <v/>
      </c>
      <c r="O396" s="58" t="n"/>
      <c r="P396" s="27">
        <f>IF(AI396&gt;AI395,$G$22+(7*AI396),"")</f>
        <v/>
      </c>
      <c r="R396" s="58" t="n"/>
      <c r="S396" s="58" t="n"/>
      <c r="T396" s="58" t="n"/>
      <c r="U396" s="58" t="n"/>
      <c r="V396" s="58" t="n"/>
      <c r="W396" s="58" t="n"/>
      <c r="X396" s="57" t="n"/>
      <c r="Y396" s="49">
        <f>_xlfn.IFS(R396 = "","",V396&gt;0,T396/V396,TRUE,T396/1)</f>
        <v/>
      </c>
      <c r="Z396" s="49">
        <f>_xlfn.IFS(R396 = "","",V396&gt;0,(T396+U396)/V396,TRUE,(T396+U396)/1)</f>
        <v/>
      </c>
      <c r="AA396" s="58" t="n"/>
      <c r="AC396" s="35" t="n"/>
      <c r="AD396">
        <f>IF(G396&gt;=2100,0,IF(C396="G",1,0))</f>
        <v/>
      </c>
      <c r="AE396">
        <f>IF(G396&gt;=5500,0,IF(C396="G",1,0))</f>
        <v/>
      </c>
      <c r="AF396">
        <f>IF(G396&gt;=2100,1,0)</f>
        <v/>
      </c>
      <c r="AG396">
        <f>IF(G396&gt;=5500,1,0)</f>
        <v/>
      </c>
      <c r="AH396">
        <f>IF(C396="G",0,AH395+1)</f>
        <v/>
      </c>
      <c r="AI396">
        <f>IF(C396="G",AI395+1,AI395)</f>
        <v/>
      </c>
      <c r="AJ396">
        <f>IF(AJ395="&gt;1000",IF(AF396&gt;0,IF(A396&lt;&gt;"",A396,A395),"&gt;1000"),AJ395)</f>
        <v/>
      </c>
      <c r="AK396">
        <f>IF(AK395="&gt;1000",IF(AG396&gt;0,IF(A396&lt;&gt;"",A396,A395),"&gt;1000"),AK395)</f>
        <v/>
      </c>
      <c r="AL396">
        <f>IF(AL395="&gt;1000",IF(L396&gt;=3500,IF(A396&lt;&gt;"",A396,A395),"&gt;1000"),AL395)</f>
        <v/>
      </c>
    </row>
    <row r="397">
      <c r="A397" s="59">
        <f>IF(B397="","",COUNT($B$32:B397))</f>
        <v/>
      </c>
      <c r="B397" s="58">
        <f>IF(C397&lt;&gt;"G",SUM(B396,1),"")</f>
        <v/>
      </c>
      <c r="C397" s="24">
        <f>IF(O397="",IF(AH396&gt;=$E$22,"G",IF(RAND()&lt;$F$22,"W","L")),O397)</f>
        <v/>
      </c>
      <c r="D397" s="58">
        <f>IF(M397="",IF(G396&lt;5500,G396,5500),M397)</f>
        <v/>
      </c>
      <c r="E397" s="58">
        <f>_xlfn.IFS(C396="W",E396+1,C396="L",0,C396="G",E396)</f>
        <v/>
      </c>
      <c r="F397" s="59">
        <f>_xlfn.IFS(C397="W",_xlfn.IFS(E397=0,LOOKUP(D397,$D$2:$D$17,$F$2:$F$17),E397=1,LOOKUP(D397,$D$2:$D$17,$G$2:$G$17),E397=2,LOOKUP(D397,$D$2:$D$17,$H$2:$H$17),E397=3,LOOKUP(D397,$D$2:$D$17,$I$2:$I$17),E397&gt;=4,LOOKUP(D397,$D$2:$D$17,$J$2:$J$17)),C397="L",LOOKUP(D397,$D$2:$D$17,$E$2:$E$17),C397="G",IF(OR(B396&lt;3,B396=""),0,LOOKUP(D397,$D$2:$D$17,$K$2:$K$17)))</f>
        <v/>
      </c>
      <c r="G397" s="59">
        <f>_xlfn.IFS(F397+D397&lt;0,0,F397+D397&gt;5500,5500,TRUE,F397+D397)</f>
        <v/>
      </c>
      <c r="H397" s="40">
        <f>LOOKUP(G397,$D$2:$D$17,$A$2:$A$17)</f>
        <v/>
      </c>
      <c r="I397" s="58">
        <f>IF(C397="W",1+I396,I396)</f>
        <v/>
      </c>
      <c r="J397" s="58">
        <f>IF(C397="L",1+J396,J396)</f>
        <v/>
      </c>
      <c r="K397" s="25">
        <f>I397/(J397+I397)</f>
        <v/>
      </c>
      <c r="L397" s="44">
        <f>IF(F397&gt;0,F397+L396,L396)</f>
        <v/>
      </c>
      <c r="M397" s="23" t="n"/>
      <c r="N397" s="58">
        <f>IF(M397="","",M397-G396)</f>
        <v/>
      </c>
      <c r="O397" s="58" t="n"/>
      <c r="P397" s="27">
        <f>IF(AI397&gt;AI396,$G$22+(7*AI397),"")</f>
        <v/>
      </c>
      <c r="R397" s="58" t="n"/>
      <c r="S397" s="58" t="n"/>
      <c r="T397" s="58" t="n"/>
      <c r="U397" s="58" t="n"/>
      <c r="V397" s="58" t="n"/>
      <c r="W397" s="58" t="n"/>
      <c r="X397" s="57" t="n"/>
      <c r="Y397" s="49">
        <f>_xlfn.IFS(R397 = "","",V397&gt;0,T397/V397,TRUE,T397/1)</f>
        <v/>
      </c>
      <c r="Z397" s="49">
        <f>_xlfn.IFS(R397 = "","",V397&gt;0,(T397+U397)/V397,TRUE,(T397+U397)/1)</f>
        <v/>
      </c>
      <c r="AA397" s="58" t="n"/>
      <c r="AC397" s="35" t="n"/>
      <c r="AD397">
        <f>IF(G397&gt;=2100,0,IF(C397="G",1,0))</f>
        <v/>
      </c>
      <c r="AE397">
        <f>IF(G397&gt;=5500,0,IF(C397="G",1,0))</f>
        <v/>
      </c>
      <c r="AF397">
        <f>IF(G397&gt;=2100,1,0)</f>
        <v/>
      </c>
      <c r="AG397">
        <f>IF(G397&gt;=5500,1,0)</f>
        <v/>
      </c>
      <c r="AH397">
        <f>IF(C397="G",0,AH396+1)</f>
        <v/>
      </c>
      <c r="AI397">
        <f>IF(C397="G",AI396+1,AI396)</f>
        <v/>
      </c>
      <c r="AJ397">
        <f>IF(AJ396="&gt;1000",IF(AF397&gt;0,IF(A397&lt;&gt;"",A397,A396),"&gt;1000"),AJ396)</f>
        <v/>
      </c>
      <c r="AK397">
        <f>IF(AK396="&gt;1000",IF(AG397&gt;0,IF(A397&lt;&gt;"",A397,A396),"&gt;1000"),AK396)</f>
        <v/>
      </c>
      <c r="AL397">
        <f>IF(AL396="&gt;1000",IF(L397&gt;=3500,IF(A397&lt;&gt;"",A397,A396),"&gt;1000"),AL396)</f>
        <v/>
      </c>
    </row>
    <row r="398">
      <c r="A398" s="59">
        <f>IF(B398="","",COUNT($B$32:B398))</f>
        <v/>
      </c>
      <c r="B398" s="58">
        <f>IF(C398&lt;&gt;"G",SUM(B397,1),"")</f>
        <v/>
      </c>
      <c r="C398" s="24">
        <f>IF(O398="",IF(AH397&gt;=$E$22,"G",IF(RAND()&lt;$F$22,"W","L")),O398)</f>
        <v/>
      </c>
      <c r="D398" s="58">
        <f>IF(M398="",IF(G397&lt;5500,G397,5500),M398)</f>
        <v/>
      </c>
      <c r="E398" s="58">
        <f>_xlfn.IFS(C397="W",E397+1,C397="L",0,C397="G",E397)</f>
        <v/>
      </c>
      <c r="F398" s="59">
        <f>_xlfn.IFS(C398="W",_xlfn.IFS(E398=0,LOOKUP(D398,$D$2:$D$17,$F$2:$F$17),E398=1,LOOKUP(D398,$D$2:$D$17,$G$2:$G$17),E398=2,LOOKUP(D398,$D$2:$D$17,$H$2:$H$17),E398=3,LOOKUP(D398,$D$2:$D$17,$I$2:$I$17),E398&gt;=4,LOOKUP(D398,$D$2:$D$17,$J$2:$J$17)),C398="L",LOOKUP(D398,$D$2:$D$17,$E$2:$E$17),C398="G",IF(OR(B397&lt;3,B397=""),0,LOOKUP(D398,$D$2:$D$17,$K$2:$K$17)))</f>
        <v/>
      </c>
      <c r="G398" s="59">
        <f>_xlfn.IFS(F398+D398&lt;0,0,F398+D398&gt;5500,5500,TRUE,F398+D398)</f>
        <v/>
      </c>
      <c r="H398" s="40">
        <f>LOOKUP(G398,$D$2:$D$17,$A$2:$A$17)</f>
        <v/>
      </c>
      <c r="I398" s="58">
        <f>IF(C398="W",1+I397,I397)</f>
        <v/>
      </c>
      <c r="J398" s="58">
        <f>IF(C398="L",1+J397,J397)</f>
        <v/>
      </c>
      <c r="K398" s="25">
        <f>I398/(J398+I398)</f>
        <v/>
      </c>
      <c r="L398" s="44">
        <f>IF(F398&gt;0,F398+L397,L397)</f>
        <v/>
      </c>
      <c r="M398" s="23" t="n"/>
      <c r="N398" s="58">
        <f>IF(M398="","",M398-G397)</f>
        <v/>
      </c>
      <c r="O398" s="58" t="n"/>
      <c r="P398" s="27">
        <f>IF(AI398&gt;AI397,$G$22+(7*AI398),"")</f>
        <v/>
      </c>
      <c r="R398" s="58" t="n"/>
      <c r="S398" s="58" t="n"/>
      <c r="T398" s="58" t="n"/>
      <c r="U398" s="58" t="n"/>
      <c r="V398" s="58" t="n"/>
      <c r="W398" s="58" t="n"/>
      <c r="X398" s="57" t="n"/>
      <c r="Y398" s="49">
        <f>_xlfn.IFS(R398 = "","",V398&gt;0,T398/V398,TRUE,T398/1)</f>
        <v/>
      </c>
      <c r="Z398" s="49">
        <f>_xlfn.IFS(R398 = "","",V398&gt;0,(T398+U398)/V398,TRUE,(T398+U398)/1)</f>
        <v/>
      </c>
      <c r="AA398" s="58" t="n"/>
      <c r="AC398" s="35" t="n"/>
      <c r="AD398">
        <f>IF(G398&gt;=2100,0,IF(C398="G",1,0))</f>
        <v/>
      </c>
      <c r="AE398">
        <f>IF(G398&gt;=5500,0,IF(C398="G",1,0))</f>
        <v/>
      </c>
      <c r="AF398">
        <f>IF(G398&gt;=2100,1,0)</f>
        <v/>
      </c>
      <c r="AG398">
        <f>IF(G398&gt;=5500,1,0)</f>
        <v/>
      </c>
      <c r="AH398">
        <f>IF(C398="G",0,AH397+1)</f>
        <v/>
      </c>
      <c r="AI398">
        <f>IF(C398="G",AI397+1,AI397)</f>
        <v/>
      </c>
      <c r="AJ398">
        <f>IF(AJ397="&gt;1000",IF(AF398&gt;0,IF(A398&lt;&gt;"",A398,A397),"&gt;1000"),AJ397)</f>
        <v/>
      </c>
      <c r="AK398">
        <f>IF(AK397="&gt;1000",IF(AG398&gt;0,IF(A398&lt;&gt;"",A398,A397),"&gt;1000"),AK397)</f>
        <v/>
      </c>
      <c r="AL398">
        <f>IF(AL397="&gt;1000",IF(L398&gt;=3500,IF(A398&lt;&gt;"",A398,A397),"&gt;1000"),AL397)</f>
        <v/>
      </c>
    </row>
    <row r="399">
      <c r="A399" s="59">
        <f>IF(B399="","",COUNT($B$32:B399))</f>
        <v/>
      </c>
      <c r="B399" s="58">
        <f>IF(C399&lt;&gt;"G",SUM(B398,1),"")</f>
        <v/>
      </c>
      <c r="C399" s="24">
        <f>IF(O399="",IF(AH398&gt;=$E$22,"G",IF(RAND()&lt;$F$22,"W","L")),O399)</f>
        <v/>
      </c>
      <c r="D399" s="58">
        <f>IF(M399="",IF(G398&lt;5500,G398,5500),M399)</f>
        <v/>
      </c>
      <c r="E399" s="58">
        <f>_xlfn.IFS(C398="W",E398+1,C398="L",0,C398="G",E398)</f>
        <v/>
      </c>
      <c r="F399" s="59">
        <f>_xlfn.IFS(C399="W",_xlfn.IFS(E399=0,LOOKUP(D399,$D$2:$D$17,$F$2:$F$17),E399=1,LOOKUP(D399,$D$2:$D$17,$G$2:$G$17),E399=2,LOOKUP(D399,$D$2:$D$17,$H$2:$H$17),E399=3,LOOKUP(D399,$D$2:$D$17,$I$2:$I$17),E399&gt;=4,LOOKUP(D399,$D$2:$D$17,$J$2:$J$17)),C399="L",LOOKUP(D399,$D$2:$D$17,$E$2:$E$17),C399="G",IF(OR(B398&lt;3,B398=""),0,LOOKUP(D399,$D$2:$D$17,$K$2:$K$17)))</f>
        <v/>
      </c>
      <c r="G399" s="59">
        <f>_xlfn.IFS(F399+D399&lt;0,0,F399+D399&gt;5500,5500,TRUE,F399+D399)</f>
        <v/>
      </c>
      <c r="H399" s="40">
        <f>LOOKUP(G399,$D$2:$D$17,$A$2:$A$17)</f>
        <v/>
      </c>
      <c r="I399" s="58">
        <f>IF(C399="W",1+I398,I398)</f>
        <v/>
      </c>
      <c r="J399" s="58">
        <f>IF(C399="L",1+J398,J398)</f>
        <v/>
      </c>
      <c r="K399" s="25">
        <f>I399/(J399+I399)</f>
        <v/>
      </c>
      <c r="L399" s="44">
        <f>IF(F399&gt;0,F399+L398,L398)</f>
        <v/>
      </c>
      <c r="M399" s="23" t="n"/>
      <c r="N399" s="58">
        <f>IF(M399="","",M399-G398)</f>
        <v/>
      </c>
      <c r="O399" s="58" t="n"/>
      <c r="P399" s="27">
        <f>IF(AI399&gt;AI398,$G$22+(7*AI399),"")</f>
        <v/>
      </c>
      <c r="R399" s="58" t="n"/>
      <c r="S399" s="58" t="n"/>
      <c r="T399" s="58" t="n"/>
      <c r="U399" s="58" t="n"/>
      <c r="V399" s="58" t="n"/>
      <c r="W399" s="58" t="n"/>
      <c r="X399" s="57" t="n"/>
      <c r="Y399" s="49">
        <f>_xlfn.IFS(R399 = "","",V399&gt;0,T399/V399,TRUE,T399/1)</f>
        <v/>
      </c>
      <c r="Z399" s="49">
        <f>_xlfn.IFS(R399 = "","",V399&gt;0,(T399+U399)/V399,TRUE,(T399+U399)/1)</f>
        <v/>
      </c>
      <c r="AA399" s="58" t="n"/>
      <c r="AC399" s="35" t="n"/>
      <c r="AD399">
        <f>IF(G399&gt;=2100,0,IF(C399="G",1,0))</f>
        <v/>
      </c>
      <c r="AE399">
        <f>IF(G399&gt;=5500,0,IF(C399="G",1,0))</f>
        <v/>
      </c>
      <c r="AF399">
        <f>IF(G399&gt;=2100,1,0)</f>
        <v/>
      </c>
      <c r="AG399">
        <f>IF(G399&gt;=5500,1,0)</f>
        <v/>
      </c>
      <c r="AH399">
        <f>IF(C399="G",0,AH398+1)</f>
        <v/>
      </c>
      <c r="AI399">
        <f>IF(C399="G",AI398+1,AI398)</f>
        <v/>
      </c>
      <c r="AJ399">
        <f>IF(AJ398="&gt;1000",IF(AF399&gt;0,IF(A399&lt;&gt;"",A399,A398),"&gt;1000"),AJ398)</f>
        <v/>
      </c>
      <c r="AK399">
        <f>IF(AK398="&gt;1000",IF(AG399&gt;0,IF(A399&lt;&gt;"",A399,A398),"&gt;1000"),AK398)</f>
        <v/>
      </c>
      <c r="AL399">
        <f>IF(AL398="&gt;1000",IF(L399&gt;=3500,IF(A399&lt;&gt;"",A399,A398),"&gt;1000"),AL398)</f>
        <v/>
      </c>
    </row>
    <row r="400">
      <c r="A400" s="59">
        <f>IF(B400="","",COUNT($B$32:B400))</f>
        <v/>
      </c>
      <c r="B400" s="58">
        <f>IF(C400&lt;&gt;"G",SUM(B399,1),"")</f>
        <v/>
      </c>
      <c r="C400" s="24">
        <f>IF(O400="",IF(AH399&gt;=$E$22,"G",IF(RAND()&lt;$F$22,"W","L")),O400)</f>
        <v/>
      </c>
      <c r="D400" s="58">
        <f>IF(M400="",IF(G399&lt;5500,G399,5500),M400)</f>
        <v/>
      </c>
      <c r="E400" s="58">
        <f>_xlfn.IFS(C399="W",E399+1,C399="L",0,C399="G",E399)</f>
        <v/>
      </c>
      <c r="F400" s="59">
        <f>_xlfn.IFS(C400="W",_xlfn.IFS(E400=0,LOOKUP(D400,$D$2:$D$17,$F$2:$F$17),E400=1,LOOKUP(D400,$D$2:$D$17,$G$2:$G$17),E400=2,LOOKUP(D400,$D$2:$D$17,$H$2:$H$17),E400=3,LOOKUP(D400,$D$2:$D$17,$I$2:$I$17),E400&gt;=4,LOOKUP(D400,$D$2:$D$17,$J$2:$J$17)),C400="L",LOOKUP(D400,$D$2:$D$17,$E$2:$E$17),C400="G",IF(OR(B399&lt;3,B399=""),0,LOOKUP(D400,$D$2:$D$17,$K$2:$K$17)))</f>
        <v/>
      </c>
      <c r="G400" s="59">
        <f>_xlfn.IFS(F400+D400&lt;0,0,F400+D400&gt;5500,5500,TRUE,F400+D400)</f>
        <v/>
      </c>
      <c r="H400" s="40">
        <f>LOOKUP(G400,$D$2:$D$17,$A$2:$A$17)</f>
        <v/>
      </c>
      <c r="I400" s="58">
        <f>IF(C400="W",1+I399,I399)</f>
        <v/>
      </c>
      <c r="J400" s="58">
        <f>IF(C400="L",1+J399,J399)</f>
        <v/>
      </c>
      <c r="K400" s="25">
        <f>I400/(J400+I400)</f>
        <v/>
      </c>
      <c r="L400" s="44">
        <f>IF(F400&gt;0,F400+L399,L399)</f>
        <v/>
      </c>
      <c r="M400" s="23" t="n"/>
      <c r="N400" s="58">
        <f>IF(M400="","",M400-G399)</f>
        <v/>
      </c>
      <c r="O400" s="58" t="n"/>
      <c r="P400" s="27">
        <f>IF(AI400&gt;AI399,$G$22+(7*AI400),"")</f>
        <v/>
      </c>
      <c r="R400" s="58" t="n"/>
      <c r="S400" s="58" t="n"/>
      <c r="T400" s="58" t="n"/>
      <c r="U400" s="58" t="n"/>
      <c r="V400" s="58" t="n"/>
      <c r="W400" s="58" t="n"/>
      <c r="X400" s="57" t="n"/>
      <c r="Y400" s="49">
        <f>_xlfn.IFS(R400 = "","",V400&gt;0,T400/V400,TRUE,T400/1)</f>
        <v/>
      </c>
      <c r="Z400" s="49">
        <f>_xlfn.IFS(R400 = "","",V400&gt;0,(T400+U400)/V400,TRUE,(T400+U400)/1)</f>
        <v/>
      </c>
      <c r="AA400" s="58" t="n"/>
      <c r="AC400" s="35" t="n"/>
      <c r="AD400">
        <f>IF(G400&gt;=2100,0,IF(C400="G",1,0))</f>
        <v/>
      </c>
      <c r="AE400">
        <f>IF(G400&gt;=5500,0,IF(C400="G",1,0))</f>
        <v/>
      </c>
      <c r="AF400">
        <f>IF(G400&gt;=2100,1,0)</f>
        <v/>
      </c>
      <c r="AG400">
        <f>IF(G400&gt;=5500,1,0)</f>
        <v/>
      </c>
      <c r="AH400">
        <f>IF(C400="G",0,AH399+1)</f>
        <v/>
      </c>
      <c r="AI400">
        <f>IF(C400="G",AI399+1,AI399)</f>
        <v/>
      </c>
      <c r="AJ400">
        <f>IF(AJ399="&gt;1000",IF(AF400&gt;0,IF(A400&lt;&gt;"",A400,A399),"&gt;1000"),AJ399)</f>
        <v/>
      </c>
      <c r="AK400">
        <f>IF(AK399="&gt;1000",IF(AG400&gt;0,IF(A400&lt;&gt;"",A400,A399),"&gt;1000"),AK399)</f>
        <v/>
      </c>
      <c r="AL400">
        <f>IF(AL399="&gt;1000",IF(L400&gt;=3500,IF(A400&lt;&gt;"",A400,A399),"&gt;1000"),AL399)</f>
        <v/>
      </c>
    </row>
    <row r="401">
      <c r="A401" s="59">
        <f>IF(B401="","",COUNT($B$32:B401))</f>
        <v/>
      </c>
      <c r="B401" s="58">
        <f>IF(C401&lt;&gt;"G",SUM(B400,1),"")</f>
        <v/>
      </c>
      <c r="C401" s="24">
        <f>IF(O401="",IF(AH400&gt;=$E$22,"G",IF(RAND()&lt;$F$22,"W","L")),O401)</f>
        <v/>
      </c>
      <c r="D401" s="58">
        <f>IF(M401="",IF(G400&lt;5500,G400,5500),M401)</f>
        <v/>
      </c>
      <c r="E401" s="58">
        <f>_xlfn.IFS(C400="W",E400+1,C400="L",0,C400="G",E400)</f>
        <v/>
      </c>
      <c r="F401" s="59">
        <f>_xlfn.IFS(C401="W",_xlfn.IFS(E401=0,LOOKUP(D401,$D$2:$D$17,$F$2:$F$17),E401=1,LOOKUP(D401,$D$2:$D$17,$G$2:$G$17),E401=2,LOOKUP(D401,$D$2:$D$17,$H$2:$H$17),E401=3,LOOKUP(D401,$D$2:$D$17,$I$2:$I$17),E401&gt;=4,LOOKUP(D401,$D$2:$D$17,$J$2:$J$17)),C401="L",LOOKUP(D401,$D$2:$D$17,$E$2:$E$17),C401="G",IF(OR(B400&lt;3,B400=""),0,LOOKUP(D401,$D$2:$D$17,$K$2:$K$17)))</f>
        <v/>
      </c>
      <c r="G401" s="59">
        <f>_xlfn.IFS(F401+D401&lt;0,0,F401+D401&gt;5500,5500,TRUE,F401+D401)</f>
        <v/>
      </c>
      <c r="H401" s="40">
        <f>LOOKUP(G401,$D$2:$D$17,$A$2:$A$17)</f>
        <v/>
      </c>
      <c r="I401" s="58">
        <f>IF(C401="W",1+I400,I400)</f>
        <v/>
      </c>
      <c r="J401" s="58">
        <f>IF(C401="L",1+J400,J400)</f>
        <v/>
      </c>
      <c r="K401" s="25">
        <f>I401/(J401+I401)</f>
        <v/>
      </c>
      <c r="L401" s="44">
        <f>IF(F401&gt;0,F401+L400,L400)</f>
        <v/>
      </c>
      <c r="M401" s="23" t="n"/>
      <c r="N401" s="58">
        <f>IF(M401="","",M401-G400)</f>
        <v/>
      </c>
      <c r="O401" s="58" t="n"/>
      <c r="P401" s="27">
        <f>IF(AI401&gt;AI400,$G$22+(7*AI401),"")</f>
        <v/>
      </c>
      <c r="R401" s="58" t="n"/>
      <c r="S401" s="58" t="n"/>
      <c r="T401" s="58" t="n"/>
      <c r="U401" s="58" t="n"/>
      <c r="V401" s="58" t="n"/>
      <c r="W401" s="58" t="n"/>
      <c r="X401" s="57" t="n"/>
      <c r="Y401" s="49">
        <f>_xlfn.IFS(R401 = "","",V401&gt;0,T401/V401,TRUE,T401/1)</f>
        <v/>
      </c>
      <c r="Z401" s="49">
        <f>_xlfn.IFS(R401 = "","",V401&gt;0,(T401+U401)/V401,TRUE,(T401+U401)/1)</f>
        <v/>
      </c>
      <c r="AA401" s="58" t="n"/>
      <c r="AC401" s="35" t="n"/>
      <c r="AD401">
        <f>IF(G401&gt;=2100,0,IF(C401="G",1,0))</f>
        <v/>
      </c>
      <c r="AE401">
        <f>IF(G401&gt;=5500,0,IF(C401="G",1,0))</f>
        <v/>
      </c>
      <c r="AF401">
        <f>IF(G401&gt;=2100,1,0)</f>
        <v/>
      </c>
      <c r="AG401">
        <f>IF(G401&gt;=5500,1,0)</f>
        <v/>
      </c>
      <c r="AH401">
        <f>IF(C401="G",0,AH400+1)</f>
        <v/>
      </c>
      <c r="AI401">
        <f>IF(C401="G",AI400+1,AI400)</f>
        <v/>
      </c>
      <c r="AJ401">
        <f>IF(AJ400="&gt;1000",IF(AF401&gt;0,IF(A401&lt;&gt;"",A401,A400),"&gt;1000"),AJ400)</f>
        <v/>
      </c>
      <c r="AK401">
        <f>IF(AK400="&gt;1000",IF(AG401&gt;0,IF(A401&lt;&gt;"",A401,A400),"&gt;1000"),AK400)</f>
        <v/>
      </c>
      <c r="AL401">
        <f>IF(AL400="&gt;1000",IF(L401&gt;=3500,IF(A401&lt;&gt;"",A401,A400),"&gt;1000"),AL400)</f>
        <v/>
      </c>
    </row>
    <row r="402">
      <c r="A402" s="59">
        <f>IF(B402="","",COUNT($B$32:B402))</f>
        <v/>
      </c>
      <c r="B402" s="58">
        <f>IF(C402&lt;&gt;"G",SUM(B401,1),"")</f>
        <v/>
      </c>
      <c r="C402" s="24">
        <f>IF(O402="",IF(AH401&gt;=$E$22,"G",IF(RAND()&lt;$F$22,"W","L")),O402)</f>
        <v/>
      </c>
      <c r="D402" s="58">
        <f>IF(M402="",IF(G401&lt;5500,G401,5500),M402)</f>
        <v/>
      </c>
      <c r="E402" s="58">
        <f>_xlfn.IFS(C401="W",E401+1,C401="L",0,C401="G",E401)</f>
        <v/>
      </c>
      <c r="F402" s="59">
        <f>_xlfn.IFS(C402="W",_xlfn.IFS(E402=0,LOOKUP(D402,$D$2:$D$17,$F$2:$F$17),E402=1,LOOKUP(D402,$D$2:$D$17,$G$2:$G$17),E402=2,LOOKUP(D402,$D$2:$D$17,$H$2:$H$17),E402=3,LOOKUP(D402,$D$2:$D$17,$I$2:$I$17),E402&gt;=4,LOOKUP(D402,$D$2:$D$17,$J$2:$J$17)),C402="L",LOOKUP(D402,$D$2:$D$17,$E$2:$E$17),C402="G",IF(OR(B401&lt;3,B401=""),0,LOOKUP(D402,$D$2:$D$17,$K$2:$K$17)))</f>
        <v/>
      </c>
      <c r="G402" s="59">
        <f>_xlfn.IFS(F402+D402&lt;0,0,F402+D402&gt;5500,5500,TRUE,F402+D402)</f>
        <v/>
      </c>
      <c r="H402" s="40">
        <f>LOOKUP(G402,$D$2:$D$17,$A$2:$A$17)</f>
        <v/>
      </c>
      <c r="I402" s="58">
        <f>IF(C402="W",1+I401,I401)</f>
        <v/>
      </c>
      <c r="J402" s="58">
        <f>IF(C402="L",1+J401,J401)</f>
        <v/>
      </c>
      <c r="K402" s="25">
        <f>I402/(J402+I402)</f>
        <v/>
      </c>
      <c r="L402" s="44">
        <f>IF(F402&gt;0,F402+L401,L401)</f>
        <v/>
      </c>
      <c r="M402" s="23" t="n"/>
      <c r="N402" s="58">
        <f>IF(M402="","",M402-G401)</f>
        <v/>
      </c>
      <c r="O402" s="58" t="n"/>
      <c r="P402" s="27">
        <f>IF(AI402&gt;AI401,$G$22+(7*AI402),"")</f>
        <v/>
      </c>
      <c r="R402" s="58" t="n"/>
      <c r="S402" s="58" t="n"/>
      <c r="T402" s="58" t="n"/>
      <c r="U402" s="58" t="n"/>
      <c r="V402" s="58" t="n"/>
      <c r="W402" s="58" t="n"/>
      <c r="X402" s="57" t="n"/>
      <c r="Y402" s="49">
        <f>_xlfn.IFS(R402 = "","",V402&gt;0,T402/V402,TRUE,T402/1)</f>
        <v/>
      </c>
      <c r="Z402" s="49">
        <f>_xlfn.IFS(R402 = "","",V402&gt;0,(T402+U402)/V402,TRUE,(T402+U402)/1)</f>
        <v/>
      </c>
      <c r="AA402" s="58" t="n"/>
      <c r="AC402" s="35" t="n"/>
      <c r="AD402">
        <f>IF(G402&gt;=2100,0,IF(C402="G",1,0))</f>
        <v/>
      </c>
      <c r="AE402">
        <f>IF(G402&gt;=5500,0,IF(C402="G",1,0))</f>
        <v/>
      </c>
      <c r="AF402">
        <f>IF(G402&gt;=2100,1,0)</f>
        <v/>
      </c>
      <c r="AG402">
        <f>IF(G402&gt;=5500,1,0)</f>
        <v/>
      </c>
      <c r="AH402">
        <f>IF(C402="G",0,AH401+1)</f>
        <v/>
      </c>
      <c r="AI402">
        <f>IF(C402="G",AI401+1,AI401)</f>
        <v/>
      </c>
      <c r="AJ402">
        <f>IF(AJ401="&gt;1000",IF(AF402&gt;0,IF(A402&lt;&gt;"",A402,A401),"&gt;1000"),AJ401)</f>
        <v/>
      </c>
      <c r="AK402">
        <f>IF(AK401="&gt;1000",IF(AG402&gt;0,IF(A402&lt;&gt;"",A402,A401),"&gt;1000"),AK401)</f>
        <v/>
      </c>
      <c r="AL402">
        <f>IF(AL401="&gt;1000",IF(L402&gt;=3500,IF(A402&lt;&gt;"",A402,A401),"&gt;1000"),AL401)</f>
        <v/>
      </c>
    </row>
    <row r="403">
      <c r="A403" s="59">
        <f>IF(B403="","",COUNT($B$32:B403))</f>
        <v/>
      </c>
      <c r="B403" s="58">
        <f>IF(C403&lt;&gt;"G",SUM(B402,1),"")</f>
        <v/>
      </c>
      <c r="C403" s="24">
        <f>IF(O403="",IF(AH402&gt;=$E$22,"G",IF(RAND()&lt;$F$22,"W","L")),O403)</f>
        <v/>
      </c>
      <c r="D403" s="58">
        <f>IF(M403="",IF(G402&lt;5500,G402,5500),M403)</f>
        <v/>
      </c>
      <c r="E403" s="58">
        <f>_xlfn.IFS(C402="W",E402+1,C402="L",0,C402="G",E402)</f>
        <v/>
      </c>
      <c r="F403" s="59">
        <f>_xlfn.IFS(C403="W",_xlfn.IFS(E403=0,LOOKUP(D403,$D$2:$D$17,$F$2:$F$17),E403=1,LOOKUP(D403,$D$2:$D$17,$G$2:$G$17),E403=2,LOOKUP(D403,$D$2:$D$17,$H$2:$H$17),E403=3,LOOKUP(D403,$D$2:$D$17,$I$2:$I$17),E403&gt;=4,LOOKUP(D403,$D$2:$D$17,$J$2:$J$17)),C403="L",LOOKUP(D403,$D$2:$D$17,$E$2:$E$17),C403="G",IF(OR(B402&lt;3,B402=""),0,LOOKUP(D403,$D$2:$D$17,$K$2:$K$17)))</f>
        <v/>
      </c>
      <c r="G403" s="59">
        <f>_xlfn.IFS(F403+D403&lt;0,0,F403+D403&gt;5500,5500,TRUE,F403+D403)</f>
        <v/>
      </c>
      <c r="H403" s="40">
        <f>LOOKUP(G403,$D$2:$D$17,$A$2:$A$17)</f>
        <v/>
      </c>
      <c r="I403" s="58">
        <f>IF(C403="W",1+I402,I402)</f>
        <v/>
      </c>
      <c r="J403" s="58">
        <f>IF(C403="L",1+J402,J402)</f>
        <v/>
      </c>
      <c r="K403" s="25">
        <f>I403/(J403+I403)</f>
        <v/>
      </c>
      <c r="L403" s="44">
        <f>IF(F403&gt;0,F403+L402,L402)</f>
        <v/>
      </c>
      <c r="M403" s="23" t="n"/>
      <c r="N403" s="58">
        <f>IF(M403="","",M403-G402)</f>
        <v/>
      </c>
      <c r="O403" s="58" t="n"/>
      <c r="P403" s="27">
        <f>IF(AI403&gt;AI402,$G$22+(7*AI403),"")</f>
        <v/>
      </c>
      <c r="R403" s="58" t="n"/>
      <c r="S403" s="58" t="n"/>
      <c r="T403" s="58" t="n"/>
      <c r="U403" s="58" t="n"/>
      <c r="V403" s="58" t="n"/>
      <c r="W403" s="58" t="n"/>
      <c r="X403" s="57" t="n"/>
      <c r="Y403" s="49">
        <f>_xlfn.IFS(R403 = "","",V403&gt;0,T403/V403,TRUE,T403/1)</f>
        <v/>
      </c>
      <c r="Z403" s="49">
        <f>_xlfn.IFS(R403 = "","",V403&gt;0,(T403+U403)/V403,TRUE,(T403+U403)/1)</f>
        <v/>
      </c>
      <c r="AA403" s="58" t="n"/>
      <c r="AC403" s="35" t="n"/>
      <c r="AD403">
        <f>IF(G403&gt;=2100,0,IF(C403="G",1,0))</f>
        <v/>
      </c>
      <c r="AE403">
        <f>IF(G403&gt;=5500,0,IF(C403="G",1,0))</f>
        <v/>
      </c>
      <c r="AF403">
        <f>IF(G403&gt;=2100,1,0)</f>
        <v/>
      </c>
      <c r="AG403">
        <f>IF(G403&gt;=5500,1,0)</f>
        <v/>
      </c>
      <c r="AH403">
        <f>IF(C403="G",0,AH402+1)</f>
        <v/>
      </c>
      <c r="AI403">
        <f>IF(C403="G",AI402+1,AI402)</f>
        <v/>
      </c>
      <c r="AJ403">
        <f>IF(AJ402="&gt;1000",IF(AF403&gt;0,IF(A403&lt;&gt;"",A403,A402),"&gt;1000"),AJ402)</f>
        <v/>
      </c>
      <c r="AK403">
        <f>IF(AK402="&gt;1000",IF(AG403&gt;0,IF(A403&lt;&gt;"",A403,A402),"&gt;1000"),AK402)</f>
        <v/>
      </c>
      <c r="AL403">
        <f>IF(AL402="&gt;1000",IF(L403&gt;=3500,IF(A403&lt;&gt;"",A403,A402),"&gt;1000"),AL402)</f>
        <v/>
      </c>
    </row>
    <row r="404">
      <c r="A404" s="59">
        <f>IF(B404="","",COUNT($B$32:B404))</f>
        <v/>
      </c>
      <c r="B404" s="58">
        <f>IF(C404&lt;&gt;"G",SUM(B403,1),"")</f>
        <v/>
      </c>
      <c r="C404" s="24">
        <f>IF(O404="",IF(AH403&gt;=$E$22,"G",IF(RAND()&lt;$F$22,"W","L")),O404)</f>
        <v/>
      </c>
      <c r="D404" s="58">
        <f>IF(M404="",IF(G403&lt;5500,G403,5500),M404)</f>
        <v/>
      </c>
      <c r="E404" s="58">
        <f>_xlfn.IFS(C403="W",E403+1,C403="L",0,C403="G",E403)</f>
        <v/>
      </c>
      <c r="F404" s="59">
        <f>_xlfn.IFS(C404="W",_xlfn.IFS(E404=0,LOOKUP(D404,$D$2:$D$17,$F$2:$F$17),E404=1,LOOKUP(D404,$D$2:$D$17,$G$2:$G$17),E404=2,LOOKUP(D404,$D$2:$D$17,$H$2:$H$17),E404=3,LOOKUP(D404,$D$2:$D$17,$I$2:$I$17),E404&gt;=4,LOOKUP(D404,$D$2:$D$17,$J$2:$J$17)),C404="L",LOOKUP(D404,$D$2:$D$17,$E$2:$E$17),C404="G",IF(OR(B403&lt;3,B403=""),0,LOOKUP(D404,$D$2:$D$17,$K$2:$K$17)))</f>
        <v/>
      </c>
      <c r="G404" s="59">
        <f>_xlfn.IFS(F404+D404&lt;0,0,F404+D404&gt;5500,5500,TRUE,F404+D404)</f>
        <v/>
      </c>
      <c r="H404" s="40">
        <f>LOOKUP(G404,$D$2:$D$17,$A$2:$A$17)</f>
        <v/>
      </c>
      <c r="I404" s="58">
        <f>IF(C404="W",1+I403,I403)</f>
        <v/>
      </c>
      <c r="J404" s="58">
        <f>IF(C404="L",1+J403,J403)</f>
        <v/>
      </c>
      <c r="K404" s="25">
        <f>I404/(J404+I404)</f>
        <v/>
      </c>
      <c r="L404" s="44">
        <f>IF(F404&gt;0,F404+L403,L403)</f>
        <v/>
      </c>
      <c r="M404" s="23" t="n"/>
      <c r="N404" s="58">
        <f>IF(M404="","",M404-G403)</f>
        <v/>
      </c>
      <c r="O404" s="58" t="n"/>
      <c r="P404" s="27">
        <f>IF(AI404&gt;AI403,$G$22+(7*AI404),"")</f>
        <v/>
      </c>
      <c r="R404" s="58" t="n"/>
      <c r="S404" s="58" t="n"/>
      <c r="T404" s="58" t="n"/>
      <c r="U404" s="58" t="n"/>
      <c r="V404" s="58" t="n"/>
      <c r="W404" s="58" t="n"/>
      <c r="X404" s="57" t="n"/>
      <c r="Y404" s="49">
        <f>_xlfn.IFS(R404 = "","",V404&gt;0,T404/V404,TRUE,T404/1)</f>
        <v/>
      </c>
      <c r="Z404" s="49">
        <f>_xlfn.IFS(R404 = "","",V404&gt;0,(T404+U404)/V404,TRUE,(T404+U404)/1)</f>
        <v/>
      </c>
      <c r="AA404" s="58" t="n"/>
      <c r="AC404" s="35" t="n"/>
      <c r="AD404">
        <f>IF(G404&gt;=2100,0,IF(C404="G",1,0))</f>
        <v/>
      </c>
      <c r="AE404">
        <f>IF(G404&gt;=5500,0,IF(C404="G",1,0))</f>
        <v/>
      </c>
      <c r="AF404">
        <f>IF(G404&gt;=2100,1,0)</f>
        <v/>
      </c>
      <c r="AG404">
        <f>IF(G404&gt;=5500,1,0)</f>
        <v/>
      </c>
      <c r="AH404">
        <f>IF(C404="G",0,AH403+1)</f>
        <v/>
      </c>
      <c r="AI404">
        <f>IF(C404="G",AI403+1,AI403)</f>
        <v/>
      </c>
      <c r="AJ404">
        <f>IF(AJ403="&gt;1000",IF(AF404&gt;0,IF(A404&lt;&gt;"",A404,A403),"&gt;1000"),AJ403)</f>
        <v/>
      </c>
      <c r="AK404">
        <f>IF(AK403="&gt;1000",IF(AG404&gt;0,IF(A404&lt;&gt;"",A404,A403),"&gt;1000"),AK403)</f>
        <v/>
      </c>
      <c r="AL404">
        <f>IF(AL403="&gt;1000",IF(L404&gt;=3500,IF(A404&lt;&gt;"",A404,A403),"&gt;1000"),AL403)</f>
        <v/>
      </c>
    </row>
    <row r="405">
      <c r="A405" s="59">
        <f>IF(B405="","",COUNT($B$32:B405))</f>
        <v/>
      </c>
      <c r="B405" s="58">
        <f>IF(C405&lt;&gt;"G",SUM(B404,1),"")</f>
        <v/>
      </c>
      <c r="C405" s="24">
        <f>IF(O405="",IF(AH404&gt;=$E$22,"G",IF(RAND()&lt;$F$22,"W","L")),O405)</f>
        <v/>
      </c>
      <c r="D405" s="58">
        <f>IF(M405="",IF(G404&lt;5500,G404,5500),M405)</f>
        <v/>
      </c>
      <c r="E405" s="58">
        <f>_xlfn.IFS(C404="W",E404+1,C404="L",0,C404="G",E404)</f>
        <v/>
      </c>
      <c r="F405" s="59">
        <f>_xlfn.IFS(C405="W",_xlfn.IFS(E405=0,LOOKUP(D405,$D$2:$D$17,$F$2:$F$17),E405=1,LOOKUP(D405,$D$2:$D$17,$G$2:$G$17),E405=2,LOOKUP(D405,$D$2:$D$17,$H$2:$H$17),E405=3,LOOKUP(D405,$D$2:$D$17,$I$2:$I$17),E405&gt;=4,LOOKUP(D405,$D$2:$D$17,$J$2:$J$17)),C405="L",LOOKUP(D405,$D$2:$D$17,$E$2:$E$17),C405="G",IF(OR(B404&lt;3,B404=""),0,LOOKUP(D405,$D$2:$D$17,$K$2:$K$17)))</f>
        <v/>
      </c>
      <c r="G405" s="59">
        <f>_xlfn.IFS(F405+D405&lt;0,0,F405+D405&gt;5500,5500,TRUE,F405+D405)</f>
        <v/>
      </c>
      <c r="H405" s="40">
        <f>LOOKUP(G405,$D$2:$D$17,$A$2:$A$17)</f>
        <v/>
      </c>
      <c r="I405" s="58">
        <f>IF(C405="W",1+I404,I404)</f>
        <v/>
      </c>
      <c r="J405" s="58">
        <f>IF(C405="L",1+J404,J404)</f>
        <v/>
      </c>
      <c r="K405" s="25">
        <f>I405/(J405+I405)</f>
        <v/>
      </c>
      <c r="L405" s="44">
        <f>IF(F405&gt;0,F405+L404,L404)</f>
        <v/>
      </c>
      <c r="M405" s="23" t="n"/>
      <c r="N405" s="58">
        <f>IF(M405="","",M405-G404)</f>
        <v/>
      </c>
      <c r="O405" s="58" t="n"/>
      <c r="P405" s="27">
        <f>IF(AI405&gt;AI404,$G$22+(7*AI405),"")</f>
        <v/>
      </c>
      <c r="R405" s="58" t="n"/>
      <c r="S405" s="58" t="n"/>
      <c r="T405" s="58" t="n"/>
      <c r="U405" s="58" t="n"/>
      <c r="V405" s="58" t="n"/>
      <c r="W405" s="58" t="n"/>
      <c r="X405" s="57" t="n"/>
      <c r="Y405" s="49">
        <f>_xlfn.IFS(R405 = "","",V405&gt;0,T405/V405,TRUE,T405/1)</f>
        <v/>
      </c>
      <c r="Z405" s="49">
        <f>_xlfn.IFS(R405 = "","",V405&gt;0,(T405+U405)/V405,TRUE,(T405+U405)/1)</f>
        <v/>
      </c>
      <c r="AA405" s="58" t="n"/>
      <c r="AC405" s="35" t="n"/>
      <c r="AD405">
        <f>IF(G405&gt;=2100,0,IF(C405="G",1,0))</f>
        <v/>
      </c>
      <c r="AE405">
        <f>IF(G405&gt;=5500,0,IF(C405="G",1,0))</f>
        <v/>
      </c>
      <c r="AF405">
        <f>IF(G405&gt;=2100,1,0)</f>
        <v/>
      </c>
      <c r="AG405">
        <f>IF(G405&gt;=5500,1,0)</f>
        <v/>
      </c>
      <c r="AH405">
        <f>IF(C405="G",0,AH404+1)</f>
        <v/>
      </c>
      <c r="AI405">
        <f>IF(C405="G",AI404+1,AI404)</f>
        <v/>
      </c>
      <c r="AJ405">
        <f>IF(AJ404="&gt;1000",IF(AF405&gt;0,IF(A405&lt;&gt;"",A405,A404),"&gt;1000"),AJ404)</f>
        <v/>
      </c>
      <c r="AK405">
        <f>IF(AK404="&gt;1000",IF(AG405&gt;0,IF(A405&lt;&gt;"",A405,A404),"&gt;1000"),AK404)</f>
        <v/>
      </c>
      <c r="AL405">
        <f>IF(AL404="&gt;1000",IF(L405&gt;=3500,IF(A405&lt;&gt;"",A405,A404),"&gt;1000"),AL404)</f>
        <v/>
      </c>
    </row>
    <row r="406">
      <c r="A406" s="59">
        <f>IF(B406="","",COUNT($B$32:B406))</f>
        <v/>
      </c>
      <c r="B406" s="58">
        <f>IF(C406&lt;&gt;"G",SUM(B405,1),"")</f>
        <v/>
      </c>
      <c r="C406" s="24">
        <f>IF(O406="",IF(AH405&gt;=$E$22,"G",IF(RAND()&lt;$F$22,"W","L")),O406)</f>
        <v/>
      </c>
      <c r="D406" s="58">
        <f>IF(M406="",IF(G405&lt;5500,G405,5500),M406)</f>
        <v/>
      </c>
      <c r="E406" s="58">
        <f>_xlfn.IFS(C405="W",E405+1,C405="L",0,C405="G",E405)</f>
        <v/>
      </c>
      <c r="F406" s="59">
        <f>_xlfn.IFS(C406="W",_xlfn.IFS(E406=0,LOOKUP(D406,$D$2:$D$17,$F$2:$F$17),E406=1,LOOKUP(D406,$D$2:$D$17,$G$2:$G$17),E406=2,LOOKUP(D406,$D$2:$D$17,$H$2:$H$17),E406=3,LOOKUP(D406,$D$2:$D$17,$I$2:$I$17),E406&gt;=4,LOOKUP(D406,$D$2:$D$17,$J$2:$J$17)),C406="L",LOOKUP(D406,$D$2:$D$17,$E$2:$E$17),C406="G",IF(OR(B405&lt;3,B405=""),0,LOOKUP(D406,$D$2:$D$17,$K$2:$K$17)))</f>
        <v/>
      </c>
      <c r="G406" s="59">
        <f>_xlfn.IFS(F406+D406&lt;0,0,F406+D406&gt;5500,5500,TRUE,F406+D406)</f>
        <v/>
      </c>
      <c r="H406" s="40">
        <f>LOOKUP(G406,$D$2:$D$17,$A$2:$A$17)</f>
        <v/>
      </c>
      <c r="I406" s="58">
        <f>IF(C406="W",1+I405,I405)</f>
        <v/>
      </c>
      <c r="J406" s="58">
        <f>IF(C406="L",1+J405,J405)</f>
        <v/>
      </c>
      <c r="K406" s="25">
        <f>I406/(J406+I406)</f>
        <v/>
      </c>
      <c r="L406" s="44">
        <f>IF(F406&gt;0,F406+L405,L405)</f>
        <v/>
      </c>
      <c r="M406" s="23" t="n"/>
      <c r="N406" s="58">
        <f>IF(M406="","",M406-G405)</f>
        <v/>
      </c>
      <c r="O406" s="58" t="n"/>
      <c r="P406" s="27">
        <f>IF(AI406&gt;AI405,$G$22+(7*AI406),"")</f>
        <v/>
      </c>
      <c r="R406" s="58" t="n"/>
      <c r="S406" s="58" t="n"/>
      <c r="T406" s="58" t="n"/>
      <c r="U406" s="58" t="n"/>
      <c r="V406" s="58" t="n"/>
      <c r="W406" s="58" t="n"/>
      <c r="X406" s="57" t="n"/>
      <c r="Y406" s="49">
        <f>_xlfn.IFS(R406 = "","",V406&gt;0,T406/V406,TRUE,T406/1)</f>
        <v/>
      </c>
      <c r="Z406" s="49">
        <f>_xlfn.IFS(R406 = "","",V406&gt;0,(T406+U406)/V406,TRUE,(T406+U406)/1)</f>
        <v/>
      </c>
      <c r="AA406" s="58" t="n"/>
      <c r="AC406" s="35" t="n"/>
      <c r="AD406">
        <f>IF(G406&gt;=2100,0,IF(C406="G",1,0))</f>
        <v/>
      </c>
      <c r="AE406">
        <f>IF(G406&gt;=5500,0,IF(C406="G",1,0))</f>
        <v/>
      </c>
      <c r="AF406">
        <f>IF(G406&gt;=2100,1,0)</f>
        <v/>
      </c>
      <c r="AG406">
        <f>IF(G406&gt;=5500,1,0)</f>
        <v/>
      </c>
      <c r="AH406">
        <f>IF(C406="G",0,AH405+1)</f>
        <v/>
      </c>
      <c r="AI406">
        <f>IF(C406="G",AI405+1,AI405)</f>
        <v/>
      </c>
      <c r="AJ406">
        <f>IF(AJ405="&gt;1000",IF(AF406&gt;0,IF(A406&lt;&gt;"",A406,A405),"&gt;1000"),AJ405)</f>
        <v/>
      </c>
      <c r="AK406">
        <f>IF(AK405="&gt;1000",IF(AG406&gt;0,IF(A406&lt;&gt;"",A406,A405),"&gt;1000"),AK405)</f>
        <v/>
      </c>
      <c r="AL406">
        <f>IF(AL405="&gt;1000",IF(L406&gt;=3500,IF(A406&lt;&gt;"",A406,A405),"&gt;1000"),AL405)</f>
        <v/>
      </c>
    </row>
    <row r="407">
      <c r="A407" s="59">
        <f>IF(B407="","",COUNT($B$32:B407))</f>
        <v/>
      </c>
      <c r="B407" s="58">
        <f>IF(C407&lt;&gt;"G",SUM(B406,1),"")</f>
        <v/>
      </c>
      <c r="C407" s="24">
        <f>IF(O407="",IF(AH406&gt;=$E$22,"G",IF(RAND()&lt;$F$22,"W","L")),O407)</f>
        <v/>
      </c>
      <c r="D407" s="58">
        <f>IF(M407="",IF(G406&lt;5500,G406,5500),M407)</f>
        <v/>
      </c>
      <c r="E407" s="58">
        <f>_xlfn.IFS(C406="W",E406+1,C406="L",0,C406="G",E406)</f>
        <v/>
      </c>
      <c r="F407" s="59">
        <f>_xlfn.IFS(C407="W",_xlfn.IFS(E407=0,LOOKUP(D407,$D$2:$D$17,$F$2:$F$17),E407=1,LOOKUP(D407,$D$2:$D$17,$G$2:$G$17),E407=2,LOOKUP(D407,$D$2:$D$17,$H$2:$H$17),E407=3,LOOKUP(D407,$D$2:$D$17,$I$2:$I$17),E407&gt;=4,LOOKUP(D407,$D$2:$D$17,$J$2:$J$17)),C407="L",LOOKUP(D407,$D$2:$D$17,$E$2:$E$17),C407="G",IF(OR(B406&lt;3,B406=""),0,LOOKUP(D407,$D$2:$D$17,$K$2:$K$17)))</f>
        <v/>
      </c>
      <c r="G407" s="59">
        <f>_xlfn.IFS(F407+D407&lt;0,0,F407+D407&gt;5500,5500,TRUE,F407+D407)</f>
        <v/>
      </c>
      <c r="H407" s="40">
        <f>LOOKUP(G407,$D$2:$D$17,$A$2:$A$17)</f>
        <v/>
      </c>
      <c r="I407" s="58">
        <f>IF(C407="W",1+I406,I406)</f>
        <v/>
      </c>
      <c r="J407" s="58">
        <f>IF(C407="L",1+J406,J406)</f>
        <v/>
      </c>
      <c r="K407" s="25">
        <f>I407/(J407+I407)</f>
        <v/>
      </c>
      <c r="L407" s="44">
        <f>IF(F407&gt;0,F407+L406,L406)</f>
        <v/>
      </c>
      <c r="M407" s="23" t="n"/>
      <c r="N407" s="58">
        <f>IF(M407="","",M407-G406)</f>
        <v/>
      </c>
      <c r="O407" s="58" t="n"/>
      <c r="P407" s="27">
        <f>IF(AI407&gt;AI406,$G$22+(7*AI407),"")</f>
        <v/>
      </c>
      <c r="R407" s="58" t="n"/>
      <c r="S407" s="58" t="n"/>
      <c r="T407" s="58" t="n"/>
      <c r="U407" s="58" t="n"/>
      <c r="V407" s="58" t="n"/>
      <c r="W407" s="58" t="n"/>
      <c r="X407" s="57" t="n"/>
      <c r="Y407" s="49">
        <f>_xlfn.IFS(R407 = "","",V407&gt;0,T407/V407,TRUE,T407/1)</f>
        <v/>
      </c>
      <c r="Z407" s="49">
        <f>_xlfn.IFS(R407 = "","",V407&gt;0,(T407+U407)/V407,TRUE,(T407+U407)/1)</f>
        <v/>
      </c>
      <c r="AA407" s="58" t="n"/>
      <c r="AC407" s="35" t="n"/>
      <c r="AD407">
        <f>IF(G407&gt;=2100,0,IF(C407="G",1,0))</f>
        <v/>
      </c>
      <c r="AE407">
        <f>IF(G407&gt;=5500,0,IF(C407="G",1,0))</f>
        <v/>
      </c>
      <c r="AF407">
        <f>IF(G407&gt;=2100,1,0)</f>
        <v/>
      </c>
      <c r="AG407">
        <f>IF(G407&gt;=5500,1,0)</f>
        <v/>
      </c>
      <c r="AH407">
        <f>IF(C407="G",0,AH406+1)</f>
        <v/>
      </c>
      <c r="AI407">
        <f>IF(C407="G",AI406+1,AI406)</f>
        <v/>
      </c>
      <c r="AJ407">
        <f>IF(AJ406="&gt;1000",IF(AF407&gt;0,IF(A407&lt;&gt;"",A407,A406),"&gt;1000"),AJ406)</f>
        <v/>
      </c>
      <c r="AK407">
        <f>IF(AK406="&gt;1000",IF(AG407&gt;0,IF(A407&lt;&gt;"",A407,A406),"&gt;1000"),AK406)</f>
        <v/>
      </c>
      <c r="AL407">
        <f>IF(AL406="&gt;1000",IF(L407&gt;=3500,IF(A407&lt;&gt;"",A407,A406),"&gt;1000"),AL406)</f>
        <v/>
      </c>
    </row>
    <row r="408">
      <c r="A408" s="59">
        <f>IF(B408="","",COUNT($B$32:B408))</f>
        <v/>
      </c>
      <c r="B408" s="58">
        <f>IF(C408&lt;&gt;"G",SUM(B407,1),"")</f>
        <v/>
      </c>
      <c r="C408" s="24">
        <f>IF(O408="",IF(AH407&gt;=$E$22,"G",IF(RAND()&lt;$F$22,"W","L")),O408)</f>
        <v/>
      </c>
      <c r="D408" s="58">
        <f>IF(M408="",IF(G407&lt;5500,G407,5500),M408)</f>
        <v/>
      </c>
      <c r="E408" s="58">
        <f>_xlfn.IFS(C407="W",E407+1,C407="L",0,C407="G",E407)</f>
        <v/>
      </c>
      <c r="F408" s="59">
        <f>_xlfn.IFS(C408="W",_xlfn.IFS(E408=0,LOOKUP(D408,$D$2:$D$17,$F$2:$F$17),E408=1,LOOKUP(D408,$D$2:$D$17,$G$2:$G$17),E408=2,LOOKUP(D408,$D$2:$D$17,$H$2:$H$17),E408=3,LOOKUP(D408,$D$2:$D$17,$I$2:$I$17),E408&gt;=4,LOOKUP(D408,$D$2:$D$17,$J$2:$J$17)),C408="L",LOOKUP(D408,$D$2:$D$17,$E$2:$E$17),C408="G",IF(OR(B407&lt;3,B407=""),0,LOOKUP(D408,$D$2:$D$17,$K$2:$K$17)))</f>
        <v/>
      </c>
      <c r="G408" s="59">
        <f>_xlfn.IFS(F408+D408&lt;0,0,F408+D408&gt;5500,5500,TRUE,F408+D408)</f>
        <v/>
      </c>
      <c r="H408" s="40">
        <f>LOOKUP(G408,$D$2:$D$17,$A$2:$A$17)</f>
        <v/>
      </c>
      <c r="I408" s="58">
        <f>IF(C408="W",1+I407,I407)</f>
        <v/>
      </c>
      <c r="J408" s="58">
        <f>IF(C408="L",1+J407,J407)</f>
        <v/>
      </c>
      <c r="K408" s="25">
        <f>I408/(J408+I408)</f>
        <v/>
      </c>
      <c r="L408" s="44">
        <f>IF(F408&gt;0,F408+L407,L407)</f>
        <v/>
      </c>
      <c r="M408" s="23" t="n"/>
      <c r="N408" s="58">
        <f>IF(M408="","",M408-G407)</f>
        <v/>
      </c>
      <c r="O408" s="58" t="n"/>
      <c r="P408" s="27">
        <f>IF(AI408&gt;AI407,$G$22+(7*AI408),"")</f>
        <v/>
      </c>
      <c r="R408" s="58" t="n"/>
      <c r="S408" s="58" t="n"/>
      <c r="T408" s="58" t="n"/>
      <c r="U408" s="58" t="n"/>
      <c r="V408" s="58" t="n"/>
      <c r="W408" s="58" t="n"/>
      <c r="X408" s="57" t="n"/>
      <c r="Y408" s="49">
        <f>_xlfn.IFS(R408 = "","",V408&gt;0,T408/V408,TRUE,T408/1)</f>
        <v/>
      </c>
      <c r="Z408" s="49">
        <f>_xlfn.IFS(R408 = "","",V408&gt;0,(T408+U408)/V408,TRUE,(T408+U408)/1)</f>
        <v/>
      </c>
      <c r="AA408" s="58" t="n"/>
      <c r="AC408" s="35" t="n"/>
      <c r="AD408">
        <f>IF(G408&gt;=2100,0,IF(C408="G",1,0))</f>
        <v/>
      </c>
      <c r="AE408">
        <f>IF(G408&gt;=5500,0,IF(C408="G",1,0))</f>
        <v/>
      </c>
      <c r="AF408">
        <f>IF(G408&gt;=2100,1,0)</f>
        <v/>
      </c>
      <c r="AG408">
        <f>IF(G408&gt;=5500,1,0)</f>
        <v/>
      </c>
      <c r="AH408">
        <f>IF(C408="G",0,AH407+1)</f>
        <v/>
      </c>
      <c r="AI408">
        <f>IF(C408="G",AI407+1,AI407)</f>
        <v/>
      </c>
      <c r="AJ408">
        <f>IF(AJ407="&gt;1000",IF(AF408&gt;0,IF(A408&lt;&gt;"",A408,A407),"&gt;1000"),AJ407)</f>
        <v/>
      </c>
      <c r="AK408">
        <f>IF(AK407="&gt;1000",IF(AG408&gt;0,IF(A408&lt;&gt;"",A408,A407),"&gt;1000"),AK407)</f>
        <v/>
      </c>
      <c r="AL408">
        <f>IF(AL407="&gt;1000",IF(L408&gt;=3500,IF(A408&lt;&gt;"",A408,A407),"&gt;1000"),AL407)</f>
        <v/>
      </c>
    </row>
    <row r="409">
      <c r="A409" s="59">
        <f>IF(B409="","",COUNT($B$32:B409))</f>
        <v/>
      </c>
      <c r="B409" s="58">
        <f>IF(C409&lt;&gt;"G",SUM(B408,1),"")</f>
        <v/>
      </c>
      <c r="C409" s="24">
        <f>IF(O409="",IF(AH408&gt;=$E$22,"G",IF(RAND()&lt;$F$22,"W","L")),O409)</f>
        <v/>
      </c>
      <c r="D409" s="58">
        <f>IF(M409="",IF(G408&lt;5500,G408,5500),M409)</f>
        <v/>
      </c>
      <c r="E409" s="58">
        <f>_xlfn.IFS(C408="W",E408+1,C408="L",0,C408="G",E408)</f>
        <v/>
      </c>
      <c r="F409" s="59">
        <f>_xlfn.IFS(C409="W",_xlfn.IFS(E409=0,LOOKUP(D409,$D$2:$D$17,$F$2:$F$17),E409=1,LOOKUP(D409,$D$2:$D$17,$G$2:$G$17),E409=2,LOOKUP(D409,$D$2:$D$17,$H$2:$H$17),E409=3,LOOKUP(D409,$D$2:$D$17,$I$2:$I$17),E409&gt;=4,LOOKUP(D409,$D$2:$D$17,$J$2:$J$17)),C409="L",LOOKUP(D409,$D$2:$D$17,$E$2:$E$17),C409="G",IF(OR(B408&lt;3,B408=""),0,LOOKUP(D409,$D$2:$D$17,$K$2:$K$17)))</f>
        <v/>
      </c>
      <c r="G409" s="59">
        <f>_xlfn.IFS(F409+D409&lt;0,0,F409+D409&gt;5500,5500,TRUE,F409+D409)</f>
        <v/>
      </c>
      <c r="H409" s="40">
        <f>LOOKUP(G409,$D$2:$D$17,$A$2:$A$17)</f>
        <v/>
      </c>
      <c r="I409" s="58">
        <f>IF(C409="W",1+I408,I408)</f>
        <v/>
      </c>
      <c r="J409" s="58">
        <f>IF(C409="L",1+J408,J408)</f>
        <v/>
      </c>
      <c r="K409" s="25">
        <f>I409/(J409+I409)</f>
        <v/>
      </c>
      <c r="L409" s="44">
        <f>IF(F409&gt;0,F409+L408,L408)</f>
        <v/>
      </c>
      <c r="M409" s="23" t="n"/>
      <c r="N409" s="58">
        <f>IF(M409="","",M409-G408)</f>
        <v/>
      </c>
      <c r="O409" s="58" t="n"/>
      <c r="P409" s="27">
        <f>IF(AI409&gt;AI408,$G$22+(7*AI409),"")</f>
        <v/>
      </c>
      <c r="R409" s="58" t="n"/>
      <c r="S409" s="58" t="n"/>
      <c r="T409" s="58" t="n"/>
      <c r="U409" s="58" t="n"/>
      <c r="V409" s="58" t="n"/>
      <c r="W409" s="58" t="n"/>
      <c r="X409" s="57" t="n"/>
      <c r="Y409" s="49">
        <f>_xlfn.IFS(R409 = "","",V409&gt;0,T409/V409,TRUE,T409/1)</f>
        <v/>
      </c>
      <c r="Z409" s="49">
        <f>_xlfn.IFS(R409 = "","",V409&gt;0,(T409+U409)/V409,TRUE,(T409+U409)/1)</f>
        <v/>
      </c>
      <c r="AA409" s="58" t="n"/>
      <c r="AC409" s="35" t="n"/>
      <c r="AD409">
        <f>IF(G409&gt;=2100,0,IF(C409="G",1,0))</f>
        <v/>
      </c>
      <c r="AE409">
        <f>IF(G409&gt;=5500,0,IF(C409="G",1,0))</f>
        <v/>
      </c>
      <c r="AF409">
        <f>IF(G409&gt;=2100,1,0)</f>
        <v/>
      </c>
      <c r="AG409">
        <f>IF(G409&gt;=5500,1,0)</f>
        <v/>
      </c>
      <c r="AH409">
        <f>IF(C409="G",0,AH408+1)</f>
        <v/>
      </c>
      <c r="AI409">
        <f>IF(C409="G",AI408+1,AI408)</f>
        <v/>
      </c>
      <c r="AJ409">
        <f>IF(AJ408="&gt;1000",IF(AF409&gt;0,IF(A409&lt;&gt;"",A409,A408),"&gt;1000"),AJ408)</f>
        <v/>
      </c>
      <c r="AK409">
        <f>IF(AK408="&gt;1000",IF(AG409&gt;0,IF(A409&lt;&gt;"",A409,A408),"&gt;1000"),AK408)</f>
        <v/>
      </c>
      <c r="AL409">
        <f>IF(AL408="&gt;1000",IF(L409&gt;=3500,IF(A409&lt;&gt;"",A409,A408),"&gt;1000"),AL408)</f>
        <v/>
      </c>
    </row>
    <row r="410">
      <c r="A410" s="59">
        <f>IF(B410="","",COUNT($B$32:B410))</f>
        <v/>
      </c>
      <c r="B410" s="58">
        <f>IF(C410&lt;&gt;"G",SUM(B409,1),"")</f>
        <v/>
      </c>
      <c r="C410" s="24">
        <f>IF(O410="",IF(AH409&gt;=$E$22,"G",IF(RAND()&lt;$F$22,"W","L")),O410)</f>
        <v/>
      </c>
      <c r="D410" s="58">
        <f>IF(M410="",IF(G409&lt;5500,G409,5500),M410)</f>
        <v/>
      </c>
      <c r="E410" s="58">
        <f>_xlfn.IFS(C409="W",E409+1,C409="L",0,C409="G",E409)</f>
        <v/>
      </c>
      <c r="F410" s="59">
        <f>_xlfn.IFS(C410="W",_xlfn.IFS(E410=0,LOOKUP(D410,$D$2:$D$17,$F$2:$F$17),E410=1,LOOKUP(D410,$D$2:$D$17,$G$2:$G$17),E410=2,LOOKUP(D410,$D$2:$D$17,$H$2:$H$17),E410=3,LOOKUP(D410,$D$2:$D$17,$I$2:$I$17),E410&gt;=4,LOOKUP(D410,$D$2:$D$17,$J$2:$J$17)),C410="L",LOOKUP(D410,$D$2:$D$17,$E$2:$E$17),C410="G",IF(OR(B409&lt;3,B409=""),0,LOOKUP(D410,$D$2:$D$17,$K$2:$K$17)))</f>
        <v/>
      </c>
      <c r="G410" s="59">
        <f>_xlfn.IFS(F410+D410&lt;0,0,F410+D410&gt;5500,5500,TRUE,F410+D410)</f>
        <v/>
      </c>
      <c r="H410" s="40">
        <f>LOOKUP(G410,$D$2:$D$17,$A$2:$A$17)</f>
        <v/>
      </c>
      <c r="I410" s="58">
        <f>IF(C410="W",1+I409,I409)</f>
        <v/>
      </c>
      <c r="J410" s="58">
        <f>IF(C410="L",1+J409,J409)</f>
        <v/>
      </c>
      <c r="K410" s="25">
        <f>I410/(J410+I410)</f>
        <v/>
      </c>
      <c r="L410" s="44">
        <f>IF(F410&gt;0,F410+L409,L409)</f>
        <v/>
      </c>
      <c r="M410" s="23" t="n"/>
      <c r="N410" s="58">
        <f>IF(M410="","",M410-G409)</f>
        <v/>
      </c>
      <c r="O410" s="58" t="n"/>
      <c r="P410" s="27">
        <f>IF(AI410&gt;AI409,$G$22+(7*AI410),"")</f>
        <v/>
      </c>
      <c r="R410" s="58" t="n"/>
      <c r="S410" s="58" t="n"/>
      <c r="T410" s="58" t="n"/>
      <c r="U410" s="58" t="n"/>
      <c r="V410" s="58" t="n"/>
      <c r="W410" s="58" t="n"/>
      <c r="X410" s="57" t="n"/>
      <c r="Y410" s="49">
        <f>_xlfn.IFS(R410 = "","",V410&gt;0,T410/V410,TRUE,T410/1)</f>
        <v/>
      </c>
      <c r="Z410" s="49">
        <f>_xlfn.IFS(R410 = "","",V410&gt;0,(T410+U410)/V410,TRUE,(T410+U410)/1)</f>
        <v/>
      </c>
      <c r="AA410" s="58" t="n"/>
      <c r="AC410" s="35" t="n"/>
      <c r="AD410">
        <f>IF(G410&gt;=2100,0,IF(C410="G",1,0))</f>
        <v/>
      </c>
      <c r="AE410">
        <f>IF(G410&gt;=5500,0,IF(C410="G",1,0))</f>
        <v/>
      </c>
      <c r="AF410">
        <f>IF(G410&gt;=2100,1,0)</f>
        <v/>
      </c>
      <c r="AG410">
        <f>IF(G410&gt;=5500,1,0)</f>
        <v/>
      </c>
      <c r="AH410">
        <f>IF(C410="G",0,AH409+1)</f>
        <v/>
      </c>
      <c r="AI410">
        <f>IF(C410="G",AI409+1,AI409)</f>
        <v/>
      </c>
      <c r="AJ410">
        <f>IF(AJ409="&gt;1000",IF(AF410&gt;0,IF(A410&lt;&gt;"",A410,A409),"&gt;1000"),AJ409)</f>
        <v/>
      </c>
      <c r="AK410">
        <f>IF(AK409="&gt;1000",IF(AG410&gt;0,IF(A410&lt;&gt;"",A410,A409),"&gt;1000"),AK409)</f>
        <v/>
      </c>
      <c r="AL410">
        <f>IF(AL409="&gt;1000",IF(L410&gt;=3500,IF(A410&lt;&gt;"",A410,A409),"&gt;1000"),AL409)</f>
        <v/>
      </c>
    </row>
    <row r="411">
      <c r="A411" s="59">
        <f>IF(B411="","",COUNT($B$32:B411))</f>
        <v/>
      </c>
      <c r="B411" s="58">
        <f>IF(C411&lt;&gt;"G",SUM(B410,1),"")</f>
        <v/>
      </c>
      <c r="C411" s="24">
        <f>IF(O411="",IF(AH410&gt;=$E$22,"G",IF(RAND()&lt;$F$22,"W","L")),O411)</f>
        <v/>
      </c>
      <c r="D411" s="58">
        <f>IF(M411="",IF(G410&lt;5500,G410,5500),M411)</f>
        <v/>
      </c>
      <c r="E411" s="58">
        <f>_xlfn.IFS(C410="W",E410+1,C410="L",0,C410="G",E410)</f>
        <v/>
      </c>
      <c r="F411" s="59">
        <f>_xlfn.IFS(C411="W",_xlfn.IFS(E411=0,LOOKUP(D411,$D$2:$D$17,$F$2:$F$17),E411=1,LOOKUP(D411,$D$2:$D$17,$G$2:$G$17),E411=2,LOOKUP(D411,$D$2:$D$17,$H$2:$H$17),E411=3,LOOKUP(D411,$D$2:$D$17,$I$2:$I$17),E411&gt;=4,LOOKUP(D411,$D$2:$D$17,$J$2:$J$17)),C411="L",LOOKUP(D411,$D$2:$D$17,$E$2:$E$17),C411="G",IF(OR(B410&lt;3,B410=""),0,LOOKUP(D411,$D$2:$D$17,$K$2:$K$17)))</f>
        <v/>
      </c>
      <c r="G411" s="59">
        <f>_xlfn.IFS(F411+D411&lt;0,0,F411+D411&gt;5500,5500,TRUE,F411+D411)</f>
        <v/>
      </c>
      <c r="H411" s="40">
        <f>LOOKUP(G411,$D$2:$D$17,$A$2:$A$17)</f>
        <v/>
      </c>
      <c r="I411" s="58">
        <f>IF(C411="W",1+I410,I410)</f>
        <v/>
      </c>
      <c r="J411" s="58">
        <f>IF(C411="L",1+J410,J410)</f>
        <v/>
      </c>
      <c r="K411" s="25">
        <f>I411/(J411+I411)</f>
        <v/>
      </c>
      <c r="L411" s="44">
        <f>IF(F411&gt;0,F411+L410,L410)</f>
        <v/>
      </c>
      <c r="M411" s="23" t="n"/>
      <c r="N411" s="58">
        <f>IF(M411="","",M411-G410)</f>
        <v/>
      </c>
      <c r="O411" s="58" t="n"/>
      <c r="P411" s="27">
        <f>IF(AI411&gt;AI410,$G$22+(7*AI411),"")</f>
        <v/>
      </c>
      <c r="R411" s="58" t="n"/>
      <c r="S411" s="58" t="n"/>
      <c r="T411" s="58" t="n"/>
      <c r="U411" s="58" t="n"/>
      <c r="V411" s="58" t="n"/>
      <c r="W411" s="58" t="n"/>
      <c r="X411" s="57" t="n"/>
      <c r="Y411" s="49">
        <f>_xlfn.IFS(R411 = "","",V411&gt;0,T411/V411,TRUE,T411/1)</f>
        <v/>
      </c>
      <c r="Z411" s="49">
        <f>_xlfn.IFS(R411 = "","",V411&gt;0,(T411+U411)/V411,TRUE,(T411+U411)/1)</f>
        <v/>
      </c>
      <c r="AA411" s="58" t="n"/>
      <c r="AC411" s="35" t="n"/>
      <c r="AD411">
        <f>IF(G411&gt;=2100,0,IF(C411="G",1,0))</f>
        <v/>
      </c>
      <c r="AE411">
        <f>IF(G411&gt;=5500,0,IF(C411="G",1,0))</f>
        <v/>
      </c>
      <c r="AF411">
        <f>IF(G411&gt;=2100,1,0)</f>
        <v/>
      </c>
      <c r="AG411">
        <f>IF(G411&gt;=5500,1,0)</f>
        <v/>
      </c>
      <c r="AH411">
        <f>IF(C411="G",0,AH410+1)</f>
        <v/>
      </c>
      <c r="AI411">
        <f>IF(C411="G",AI410+1,AI410)</f>
        <v/>
      </c>
      <c r="AJ411">
        <f>IF(AJ410="&gt;1000",IF(AF411&gt;0,IF(A411&lt;&gt;"",A411,A410),"&gt;1000"),AJ410)</f>
        <v/>
      </c>
      <c r="AK411">
        <f>IF(AK410="&gt;1000",IF(AG411&gt;0,IF(A411&lt;&gt;"",A411,A410),"&gt;1000"),AK410)</f>
        <v/>
      </c>
      <c r="AL411">
        <f>IF(AL410="&gt;1000",IF(L411&gt;=3500,IF(A411&lt;&gt;"",A411,A410),"&gt;1000"),AL410)</f>
        <v/>
      </c>
    </row>
    <row r="412">
      <c r="A412" s="59">
        <f>IF(B412="","",COUNT($B$32:B412))</f>
        <v/>
      </c>
      <c r="B412" s="58">
        <f>IF(C412&lt;&gt;"G",SUM(B411,1),"")</f>
        <v/>
      </c>
      <c r="C412" s="24">
        <f>IF(O412="",IF(AH411&gt;=$E$22,"G",IF(RAND()&lt;$F$22,"W","L")),O412)</f>
        <v/>
      </c>
      <c r="D412" s="58">
        <f>IF(M412="",IF(G411&lt;5500,G411,5500),M412)</f>
        <v/>
      </c>
      <c r="E412" s="58">
        <f>_xlfn.IFS(C411="W",E411+1,C411="L",0,C411="G",E411)</f>
        <v/>
      </c>
      <c r="F412" s="59">
        <f>_xlfn.IFS(C412="W",_xlfn.IFS(E412=0,LOOKUP(D412,$D$2:$D$17,$F$2:$F$17),E412=1,LOOKUP(D412,$D$2:$D$17,$G$2:$G$17),E412=2,LOOKUP(D412,$D$2:$D$17,$H$2:$H$17),E412=3,LOOKUP(D412,$D$2:$D$17,$I$2:$I$17),E412&gt;=4,LOOKUP(D412,$D$2:$D$17,$J$2:$J$17)),C412="L",LOOKUP(D412,$D$2:$D$17,$E$2:$E$17),C412="G",IF(OR(B411&lt;3,B411=""),0,LOOKUP(D412,$D$2:$D$17,$K$2:$K$17)))</f>
        <v/>
      </c>
      <c r="G412" s="59">
        <f>_xlfn.IFS(F412+D412&lt;0,0,F412+D412&gt;5500,5500,TRUE,F412+D412)</f>
        <v/>
      </c>
      <c r="H412" s="40">
        <f>LOOKUP(G412,$D$2:$D$17,$A$2:$A$17)</f>
        <v/>
      </c>
      <c r="I412" s="58">
        <f>IF(C412="W",1+I411,I411)</f>
        <v/>
      </c>
      <c r="J412" s="58">
        <f>IF(C412="L",1+J411,J411)</f>
        <v/>
      </c>
      <c r="K412" s="25">
        <f>I412/(J412+I412)</f>
        <v/>
      </c>
      <c r="L412" s="44">
        <f>IF(F412&gt;0,F412+L411,L411)</f>
        <v/>
      </c>
      <c r="M412" s="23" t="n"/>
      <c r="N412" s="58">
        <f>IF(M412="","",M412-G411)</f>
        <v/>
      </c>
      <c r="O412" s="58" t="n"/>
      <c r="P412" s="27">
        <f>IF(AI412&gt;AI411,$G$22+(7*AI412),"")</f>
        <v/>
      </c>
      <c r="R412" s="58" t="n"/>
      <c r="S412" s="58" t="n"/>
      <c r="T412" s="58" t="n"/>
      <c r="U412" s="58" t="n"/>
      <c r="V412" s="58" t="n"/>
      <c r="W412" s="58" t="n"/>
      <c r="X412" s="57" t="n"/>
      <c r="Y412" s="49">
        <f>_xlfn.IFS(R412 = "","",V412&gt;0,T412/V412,TRUE,T412/1)</f>
        <v/>
      </c>
      <c r="Z412" s="49">
        <f>_xlfn.IFS(R412 = "","",V412&gt;0,(T412+U412)/V412,TRUE,(T412+U412)/1)</f>
        <v/>
      </c>
      <c r="AA412" s="58" t="n"/>
      <c r="AC412" s="35" t="n"/>
      <c r="AD412">
        <f>IF(G412&gt;=2100,0,IF(C412="G",1,0))</f>
        <v/>
      </c>
      <c r="AE412">
        <f>IF(G412&gt;=5500,0,IF(C412="G",1,0))</f>
        <v/>
      </c>
      <c r="AF412">
        <f>IF(G412&gt;=2100,1,0)</f>
        <v/>
      </c>
      <c r="AG412">
        <f>IF(G412&gt;=5500,1,0)</f>
        <v/>
      </c>
      <c r="AH412">
        <f>IF(C412="G",0,AH411+1)</f>
        <v/>
      </c>
      <c r="AI412">
        <f>IF(C412="G",AI411+1,AI411)</f>
        <v/>
      </c>
      <c r="AJ412">
        <f>IF(AJ411="&gt;1000",IF(AF412&gt;0,IF(A412&lt;&gt;"",A412,A411),"&gt;1000"),AJ411)</f>
        <v/>
      </c>
      <c r="AK412">
        <f>IF(AK411="&gt;1000",IF(AG412&gt;0,IF(A412&lt;&gt;"",A412,A411),"&gt;1000"),AK411)</f>
        <v/>
      </c>
      <c r="AL412">
        <f>IF(AL411="&gt;1000",IF(L412&gt;=3500,IF(A412&lt;&gt;"",A412,A411),"&gt;1000"),AL411)</f>
        <v/>
      </c>
    </row>
    <row r="413">
      <c r="A413" s="59">
        <f>IF(B413="","",COUNT($B$32:B413))</f>
        <v/>
      </c>
      <c r="B413" s="58">
        <f>IF(C413&lt;&gt;"G",SUM(B412,1),"")</f>
        <v/>
      </c>
      <c r="C413" s="24">
        <f>IF(O413="",IF(AH412&gt;=$E$22,"G",IF(RAND()&lt;$F$22,"W","L")),O413)</f>
        <v/>
      </c>
      <c r="D413" s="58">
        <f>IF(M413="",IF(G412&lt;5500,G412,5500),M413)</f>
        <v/>
      </c>
      <c r="E413" s="58">
        <f>_xlfn.IFS(C412="W",E412+1,C412="L",0,C412="G",E412)</f>
        <v/>
      </c>
      <c r="F413" s="59">
        <f>_xlfn.IFS(C413="W",_xlfn.IFS(E413=0,LOOKUP(D413,$D$2:$D$17,$F$2:$F$17),E413=1,LOOKUP(D413,$D$2:$D$17,$G$2:$G$17),E413=2,LOOKUP(D413,$D$2:$D$17,$H$2:$H$17),E413=3,LOOKUP(D413,$D$2:$D$17,$I$2:$I$17),E413&gt;=4,LOOKUP(D413,$D$2:$D$17,$J$2:$J$17)),C413="L",LOOKUP(D413,$D$2:$D$17,$E$2:$E$17),C413="G",IF(OR(B412&lt;3,B412=""),0,LOOKUP(D413,$D$2:$D$17,$K$2:$K$17)))</f>
        <v/>
      </c>
      <c r="G413" s="59">
        <f>_xlfn.IFS(F413+D413&lt;0,0,F413+D413&gt;5500,5500,TRUE,F413+D413)</f>
        <v/>
      </c>
      <c r="H413" s="40">
        <f>LOOKUP(G413,$D$2:$D$17,$A$2:$A$17)</f>
        <v/>
      </c>
      <c r="I413" s="58">
        <f>IF(C413="W",1+I412,I412)</f>
        <v/>
      </c>
      <c r="J413" s="58">
        <f>IF(C413="L",1+J412,J412)</f>
        <v/>
      </c>
      <c r="K413" s="25">
        <f>I413/(J413+I413)</f>
        <v/>
      </c>
      <c r="L413" s="44">
        <f>IF(F413&gt;0,F413+L412,L412)</f>
        <v/>
      </c>
      <c r="M413" s="23" t="n"/>
      <c r="N413" s="58">
        <f>IF(M413="","",M413-G412)</f>
        <v/>
      </c>
      <c r="O413" s="58" t="n"/>
      <c r="P413" s="27">
        <f>IF(AI413&gt;AI412,$G$22+(7*AI413),"")</f>
        <v/>
      </c>
      <c r="R413" s="58" t="n"/>
      <c r="S413" s="58" t="n"/>
      <c r="T413" s="58" t="n"/>
      <c r="U413" s="58" t="n"/>
      <c r="V413" s="58" t="n"/>
      <c r="W413" s="58" t="n"/>
      <c r="X413" s="57" t="n"/>
      <c r="Y413" s="49">
        <f>_xlfn.IFS(R413 = "","",V413&gt;0,T413/V413,TRUE,T413/1)</f>
        <v/>
      </c>
      <c r="Z413" s="49">
        <f>_xlfn.IFS(R413 = "","",V413&gt;0,(T413+U413)/V413,TRUE,(T413+U413)/1)</f>
        <v/>
      </c>
      <c r="AA413" s="58" t="n"/>
      <c r="AC413" s="35" t="n"/>
      <c r="AD413">
        <f>IF(G413&gt;=2100,0,IF(C413="G",1,0))</f>
        <v/>
      </c>
      <c r="AE413">
        <f>IF(G413&gt;=5500,0,IF(C413="G",1,0))</f>
        <v/>
      </c>
      <c r="AF413">
        <f>IF(G413&gt;=2100,1,0)</f>
        <v/>
      </c>
      <c r="AG413">
        <f>IF(G413&gt;=5500,1,0)</f>
        <v/>
      </c>
      <c r="AH413">
        <f>IF(C413="G",0,AH412+1)</f>
        <v/>
      </c>
      <c r="AI413">
        <f>IF(C413="G",AI412+1,AI412)</f>
        <v/>
      </c>
      <c r="AJ413">
        <f>IF(AJ412="&gt;1000",IF(AF413&gt;0,IF(A413&lt;&gt;"",A413,A412),"&gt;1000"),AJ412)</f>
        <v/>
      </c>
      <c r="AK413">
        <f>IF(AK412="&gt;1000",IF(AG413&gt;0,IF(A413&lt;&gt;"",A413,A412),"&gt;1000"),AK412)</f>
        <v/>
      </c>
      <c r="AL413">
        <f>IF(AL412="&gt;1000",IF(L413&gt;=3500,IF(A413&lt;&gt;"",A413,A412),"&gt;1000"),AL412)</f>
        <v/>
      </c>
    </row>
    <row r="414">
      <c r="A414" s="59">
        <f>IF(B414="","",COUNT($B$32:B414))</f>
        <v/>
      </c>
      <c r="B414" s="58">
        <f>IF(C414&lt;&gt;"G",SUM(B413,1),"")</f>
        <v/>
      </c>
      <c r="C414" s="24">
        <f>IF(O414="",IF(AH413&gt;=$E$22,"G",IF(RAND()&lt;$F$22,"W","L")),O414)</f>
        <v/>
      </c>
      <c r="D414" s="58">
        <f>IF(M414="",IF(G413&lt;5500,G413,5500),M414)</f>
        <v/>
      </c>
      <c r="E414" s="58">
        <f>_xlfn.IFS(C413="W",E413+1,C413="L",0,C413="G",E413)</f>
        <v/>
      </c>
      <c r="F414" s="59">
        <f>_xlfn.IFS(C414="W",_xlfn.IFS(E414=0,LOOKUP(D414,$D$2:$D$17,$F$2:$F$17),E414=1,LOOKUP(D414,$D$2:$D$17,$G$2:$G$17),E414=2,LOOKUP(D414,$D$2:$D$17,$H$2:$H$17),E414=3,LOOKUP(D414,$D$2:$D$17,$I$2:$I$17),E414&gt;=4,LOOKUP(D414,$D$2:$D$17,$J$2:$J$17)),C414="L",LOOKUP(D414,$D$2:$D$17,$E$2:$E$17),C414="G",IF(OR(B413&lt;3,B413=""),0,LOOKUP(D414,$D$2:$D$17,$K$2:$K$17)))</f>
        <v/>
      </c>
      <c r="G414" s="59">
        <f>_xlfn.IFS(F414+D414&lt;0,0,F414+D414&gt;5500,5500,TRUE,F414+D414)</f>
        <v/>
      </c>
      <c r="H414" s="40">
        <f>LOOKUP(G414,$D$2:$D$17,$A$2:$A$17)</f>
        <v/>
      </c>
      <c r="I414" s="58">
        <f>IF(C414="W",1+I413,I413)</f>
        <v/>
      </c>
      <c r="J414" s="58">
        <f>IF(C414="L",1+J413,J413)</f>
        <v/>
      </c>
      <c r="K414" s="25">
        <f>I414/(J414+I414)</f>
        <v/>
      </c>
      <c r="L414" s="44">
        <f>IF(F414&gt;0,F414+L413,L413)</f>
        <v/>
      </c>
      <c r="M414" s="23" t="n"/>
      <c r="N414" s="58">
        <f>IF(M414="","",M414-G413)</f>
        <v/>
      </c>
      <c r="O414" s="58" t="n"/>
      <c r="P414" s="27">
        <f>IF(AI414&gt;AI413,$G$22+(7*AI414),"")</f>
        <v/>
      </c>
      <c r="R414" s="58" t="n"/>
      <c r="S414" s="58" t="n"/>
      <c r="T414" s="58" t="n"/>
      <c r="U414" s="58" t="n"/>
      <c r="V414" s="58" t="n"/>
      <c r="W414" s="58" t="n"/>
      <c r="X414" s="57" t="n"/>
      <c r="Y414" s="49">
        <f>_xlfn.IFS(R414 = "","",V414&gt;0,T414/V414,TRUE,T414/1)</f>
        <v/>
      </c>
      <c r="Z414" s="49">
        <f>_xlfn.IFS(R414 = "","",V414&gt;0,(T414+U414)/V414,TRUE,(T414+U414)/1)</f>
        <v/>
      </c>
      <c r="AA414" s="58" t="n"/>
      <c r="AC414" s="35" t="n"/>
      <c r="AD414">
        <f>IF(G414&gt;=2100,0,IF(C414="G",1,0))</f>
        <v/>
      </c>
      <c r="AE414">
        <f>IF(G414&gt;=5500,0,IF(C414="G",1,0))</f>
        <v/>
      </c>
      <c r="AF414">
        <f>IF(G414&gt;=2100,1,0)</f>
        <v/>
      </c>
      <c r="AG414">
        <f>IF(G414&gt;=5500,1,0)</f>
        <v/>
      </c>
      <c r="AH414">
        <f>IF(C414="G",0,AH413+1)</f>
        <v/>
      </c>
      <c r="AI414">
        <f>IF(C414="G",AI413+1,AI413)</f>
        <v/>
      </c>
      <c r="AJ414">
        <f>IF(AJ413="&gt;1000",IF(AF414&gt;0,IF(A414&lt;&gt;"",A414,A413),"&gt;1000"),AJ413)</f>
        <v/>
      </c>
      <c r="AK414">
        <f>IF(AK413="&gt;1000",IF(AG414&gt;0,IF(A414&lt;&gt;"",A414,A413),"&gt;1000"),AK413)</f>
        <v/>
      </c>
      <c r="AL414">
        <f>IF(AL413="&gt;1000",IF(L414&gt;=3500,IF(A414&lt;&gt;"",A414,A413),"&gt;1000"),AL413)</f>
        <v/>
      </c>
    </row>
    <row r="415">
      <c r="A415" s="59">
        <f>IF(B415="","",COUNT($B$32:B415))</f>
        <v/>
      </c>
      <c r="B415" s="58">
        <f>IF(C415&lt;&gt;"G",SUM(B414,1),"")</f>
        <v/>
      </c>
      <c r="C415" s="24">
        <f>IF(O415="",IF(AH414&gt;=$E$22,"G",IF(RAND()&lt;$F$22,"W","L")),O415)</f>
        <v/>
      </c>
      <c r="D415" s="58">
        <f>IF(M415="",IF(G414&lt;5500,G414,5500),M415)</f>
        <v/>
      </c>
      <c r="E415" s="58">
        <f>_xlfn.IFS(C414="W",E414+1,C414="L",0,C414="G",E414)</f>
        <v/>
      </c>
      <c r="F415" s="59">
        <f>_xlfn.IFS(C415="W",_xlfn.IFS(E415=0,LOOKUP(D415,$D$2:$D$17,$F$2:$F$17),E415=1,LOOKUP(D415,$D$2:$D$17,$G$2:$G$17),E415=2,LOOKUP(D415,$D$2:$D$17,$H$2:$H$17),E415=3,LOOKUP(D415,$D$2:$D$17,$I$2:$I$17),E415&gt;=4,LOOKUP(D415,$D$2:$D$17,$J$2:$J$17)),C415="L",LOOKUP(D415,$D$2:$D$17,$E$2:$E$17),C415="G",IF(OR(B414&lt;3,B414=""),0,LOOKUP(D415,$D$2:$D$17,$K$2:$K$17)))</f>
        <v/>
      </c>
      <c r="G415" s="59">
        <f>_xlfn.IFS(F415+D415&lt;0,0,F415+D415&gt;5500,5500,TRUE,F415+D415)</f>
        <v/>
      </c>
      <c r="H415" s="40">
        <f>LOOKUP(G415,$D$2:$D$17,$A$2:$A$17)</f>
        <v/>
      </c>
      <c r="I415" s="58">
        <f>IF(C415="W",1+I414,I414)</f>
        <v/>
      </c>
      <c r="J415" s="58">
        <f>IF(C415="L",1+J414,J414)</f>
        <v/>
      </c>
      <c r="K415" s="25">
        <f>I415/(J415+I415)</f>
        <v/>
      </c>
      <c r="L415" s="44">
        <f>IF(F415&gt;0,F415+L414,L414)</f>
        <v/>
      </c>
      <c r="M415" s="23" t="n"/>
      <c r="N415" s="58">
        <f>IF(M415="","",M415-G414)</f>
        <v/>
      </c>
      <c r="O415" s="58" t="n"/>
      <c r="P415" s="27">
        <f>IF(AI415&gt;AI414,$G$22+(7*AI415),"")</f>
        <v/>
      </c>
      <c r="R415" s="58" t="n"/>
      <c r="S415" s="58" t="n"/>
      <c r="T415" s="58" t="n"/>
      <c r="U415" s="58" t="n"/>
      <c r="V415" s="58" t="n"/>
      <c r="W415" s="58" t="n"/>
      <c r="X415" s="57" t="n"/>
      <c r="Y415" s="49">
        <f>_xlfn.IFS(R415 = "","",V415&gt;0,T415/V415,TRUE,T415/1)</f>
        <v/>
      </c>
      <c r="Z415" s="49">
        <f>_xlfn.IFS(R415 = "","",V415&gt;0,(T415+U415)/V415,TRUE,(T415+U415)/1)</f>
        <v/>
      </c>
      <c r="AA415" s="58" t="n"/>
      <c r="AC415" s="35" t="n"/>
      <c r="AD415">
        <f>IF(G415&gt;=2100,0,IF(C415="G",1,0))</f>
        <v/>
      </c>
      <c r="AE415">
        <f>IF(G415&gt;=5500,0,IF(C415="G",1,0))</f>
        <v/>
      </c>
      <c r="AF415">
        <f>IF(G415&gt;=2100,1,0)</f>
        <v/>
      </c>
      <c r="AG415">
        <f>IF(G415&gt;=5500,1,0)</f>
        <v/>
      </c>
      <c r="AH415">
        <f>IF(C415="G",0,AH414+1)</f>
        <v/>
      </c>
      <c r="AI415">
        <f>IF(C415="G",AI414+1,AI414)</f>
        <v/>
      </c>
      <c r="AJ415">
        <f>IF(AJ414="&gt;1000",IF(AF415&gt;0,IF(A415&lt;&gt;"",A415,A414),"&gt;1000"),AJ414)</f>
        <v/>
      </c>
      <c r="AK415">
        <f>IF(AK414="&gt;1000",IF(AG415&gt;0,IF(A415&lt;&gt;"",A415,A414),"&gt;1000"),AK414)</f>
        <v/>
      </c>
      <c r="AL415">
        <f>IF(AL414="&gt;1000",IF(L415&gt;=3500,IF(A415&lt;&gt;"",A415,A414),"&gt;1000"),AL414)</f>
        <v/>
      </c>
    </row>
    <row r="416">
      <c r="A416" s="59">
        <f>IF(B416="","",COUNT($B$32:B416))</f>
        <v/>
      </c>
      <c r="B416" s="58">
        <f>IF(C416&lt;&gt;"G",SUM(B415,1),"")</f>
        <v/>
      </c>
      <c r="C416" s="24">
        <f>IF(O416="",IF(AH415&gt;=$E$22,"G",IF(RAND()&lt;$F$22,"W","L")),O416)</f>
        <v/>
      </c>
      <c r="D416" s="58">
        <f>IF(M416="",IF(G415&lt;5500,G415,5500),M416)</f>
        <v/>
      </c>
      <c r="E416" s="58">
        <f>_xlfn.IFS(C415="W",E415+1,C415="L",0,C415="G",E415)</f>
        <v/>
      </c>
      <c r="F416" s="59">
        <f>_xlfn.IFS(C416="W",_xlfn.IFS(E416=0,LOOKUP(D416,$D$2:$D$17,$F$2:$F$17),E416=1,LOOKUP(D416,$D$2:$D$17,$G$2:$G$17),E416=2,LOOKUP(D416,$D$2:$D$17,$H$2:$H$17),E416=3,LOOKUP(D416,$D$2:$D$17,$I$2:$I$17),E416&gt;=4,LOOKUP(D416,$D$2:$D$17,$J$2:$J$17)),C416="L",LOOKUP(D416,$D$2:$D$17,$E$2:$E$17),C416="G",IF(OR(B415&lt;3,B415=""),0,LOOKUP(D416,$D$2:$D$17,$K$2:$K$17)))</f>
        <v/>
      </c>
      <c r="G416" s="59">
        <f>_xlfn.IFS(F416+D416&lt;0,0,F416+D416&gt;5500,5500,TRUE,F416+D416)</f>
        <v/>
      </c>
      <c r="H416" s="40">
        <f>LOOKUP(G416,$D$2:$D$17,$A$2:$A$17)</f>
        <v/>
      </c>
      <c r="I416" s="58">
        <f>IF(C416="W",1+I415,I415)</f>
        <v/>
      </c>
      <c r="J416" s="58">
        <f>IF(C416="L",1+J415,J415)</f>
        <v/>
      </c>
      <c r="K416" s="25">
        <f>I416/(J416+I416)</f>
        <v/>
      </c>
      <c r="L416" s="44">
        <f>IF(F416&gt;0,F416+L415,L415)</f>
        <v/>
      </c>
      <c r="M416" s="23" t="n"/>
      <c r="N416" s="58">
        <f>IF(M416="","",M416-G415)</f>
        <v/>
      </c>
      <c r="O416" s="58" t="n"/>
      <c r="P416" s="27">
        <f>IF(AI416&gt;AI415,$G$22+(7*AI416),"")</f>
        <v/>
      </c>
      <c r="R416" s="58" t="n"/>
      <c r="S416" s="58" t="n"/>
      <c r="T416" s="58" t="n"/>
      <c r="U416" s="58" t="n"/>
      <c r="V416" s="58" t="n"/>
      <c r="W416" s="58" t="n"/>
      <c r="X416" s="57" t="n"/>
      <c r="Y416" s="49">
        <f>_xlfn.IFS(R416 = "","",V416&gt;0,T416/V416,TRUE,T416/1)</f>
        <v/>
      </c>
      <c r="Z416" s="49">
        <f>_xlfn.IFS(R416 = "","",V416&gt;0,(T416+U416)/V416,TRUE,(T416+U416)/1)</f>
        <v/>
      </c>
      <c r="AA416" s="58" t="n"/>
      <c r="AC416" s="35" t="n"/>
      <c r="AD416">
        <f>IF(G416&gt;=2100,0,IF(C416="G",1,0))</f>
        <v/>
      </c>
      <c r="AE416">
        <f>IF(G416&gt;=5500,0,IF(C416="G",1,0))</f>
        <v/>
      </c>
      <c r="AF416">
        <f>IF(G416&gt;=2100,1,0)</f>
        <v/>
      </c>
      <c r="AG416">
        <f>IF(G416&gt;=5500,1,0)</f>
        <v/>
      </c>
      <c r="AH416">
        <f>IF(C416="G",0,AH415+1)</f>
        <v/>
      </c>
      <c r="AI416">
        <f>IF(C416="G",AI415+1,AI415)</f>
        <v/>
      </c>
      <c r="AJ416">
        <f>IF(AJ415="&gt;1000",IF(AF416&gt;0,IF(A416&lt;&gt;"",A416,A415),"&gt;1000"),AJ415)</f>
        <v/>
      </c>
      <c r="AK416">
        <f>IF(AK415="&gt;1000",IF(AG416&gt;0,IF(A416&lt;&gt;"",A416,A415),"&gt;1000"),AK415)</f>
        <v/>
      </c>
      <c r="AL416">
        <f>IF(AL415="&gt;1000",IF(L416&gt;=3500,IF(A416&lt;&gt;"",A416,A415),"&gt;1000"),AL415)</f>
        <v/>
      </c>
    </row>
    <row r="417">
      <c r="A417" s="59">
        <f>IF(B417="","",COUNT($B$32:B417))</f>
        <v/>
      </c>
      <c r="B417" s="58">
        <f>IF(C417&lt;&gt;"G",SUM(B416,1),"")</f>
        <v/>
      </c>
      <c r="C417" s="24">
        <f>IF(O417="",IF(AH416&gt;=$E$22,"G",IF(RAND()&lt;$F$22,"W","L")),O417)</f>
        <v/>
      </c>
      <c r="D417" s="58">
        <f>IF(M417="",IF(G416&lt;5500,G416,5500),M417)</f>
        <v/>
      </c>
      <c r="E417" s="58">
        <f>_xlfn.IFS(C416="W",E416+1,C416="L",0,C416="G",E416)</f>
        <v/>
      </c>
      <c r="F417" s="59">
        <f>_xlfn.IFS(C417="W",_xlfn.IFS(E417=0,LOOKUP(D417,$D$2:$D$17,$F$2:$F$17),E417=1,LOOKUP(D417,$D$2:$D$17,$G$2:$G$17),E417=2,LOOKUP(D417,$D$2:$D$17,$H$2:$H$17),E417=3,LOOKUP(D417,$D$2:$D$17,$I$2:$I$17),E417&gt;=4,LOOKUP(D417,$D$2:$D$17,$J$2:$J$17)),C417="L",LOOKUP(D417,$D$2:$D$17,$E$2:$E$17),C417="G",IF(OR(B416&lt;3,B416=""),0,LOOKUP(D417,$D$2:$D$17,$K$2:$K$17)))</f>
        <v/>
      </c>
      <c r="G417" s="59">
        <f>_xlfn.IFS(F417+D417&lt;0,0,F417+D417&gt;5500,5500,TRUE,F417+D417)</f>
        <v/>
      </c>
      <c r="H417" s="40">
        <f>LOOKUP(G417,$D$2:$D$17,$A$2:$A$17)</f>
        <v/>
      </c>
      <c r="I417" s="58">
        <f>IF(C417="W",1+I416,I416)</f>
        <v/>
      </c>
      <c r="J417" s="58">
        <f>IF(C417="L",1+J416,J416)</f>
        <v/>
      </c>
      <c r="K417" s="25">
        <f>I417/(J417+I417)</f>
        <v/>
      </c>
      <c r="L417" s="44">
        <f>IF(F417&gt;0,F417+L416,L416)</f>
        <v/>
      </c>
      <c r="M417" s="23" t="n"/>
      <c r="N417" s="58">
        <f>IF(M417="","",M417-G416)</f>
        <v/>
      </c>
      <c r="O417" s="58" t="n"/>
      <c r="P417" s="27">
        <f>IF(AI417&gt;AI416,$G$22+(7*AI417),"")</f>
        <v/>
      </c>
      <c r="R417" s="58" t="n"/>
      <c r="S417" s="58" t="n"/>
      <c r="T417" s="58" t="n"/>
      <c r="U417" s="58" t="n"/>
      <c r="V417" s="58" t="n"/>
      <c r="W417" s="58" t="n"/>
      <c r="X417" s="57" t="n"/>
      <c r="Y417" s="49">
        <f>_xlfn.IFS(R417 = "","",V417&gt;0,T417/V417,TRUE,T417/1)</f>
        <v/>
      </c>
      <c r="Z417" s="49">
        <f>_xlfn.IFS(R417 = "","",V417&gt;0,(T417+U417)/V417,TRUE,(T417+U417)/1)</f>
        <v/>
      </c>
      <c r="AA417" s="58" t="n"/>
      <c r="AC417" s="35" t="n"/>
      <c r="AD417">
        <f>IF(G417&gt;=2100,0,IF(C417="G",1,0))</f>
        <v/>
      </c>
      <c r="AE417">
        <f>IF(G417&gt;=5500,0,IF(C417="G",1,0))</f>
        <v/>
      </c>
      <c r="AF417">
        <f>IF(G417&gt;=2100,1,0)</f>
        <v/>
      </c>
      <c r="AG417">
        <f>IF(G417&gt;=5500,1,0)</f>
        <v/>
      </c>
      <c r="AH417">
        <f>IF(C417="G",0,AH416+1)</f>
        <v/>
      </c>
      <c r="AI417">
        <f>IF(C417="G",AI416+1,AI416)</f>
        <v/>
      </c>
      <c r="AJ417">
        <f>IF(AJ416="&gt;1000",IF(AF417&gt;0,IF(A417&lt;&gt;"",A417,A416),"&gt;1000"),AJ416)</f>
        <v/>
      </c>
      <c r="AK417">
        <f>IF(AK416="&gt;1000",IF(AG417&gt;0,IF(A417&lt;&gt;"",A417,A416),"&gt;1000"),AK416)</f>
        <v/>
      </c>
      <c r="AL417">
        <f>IF(AL416="&gt;1000",IF(L417&gt;=3500,IF(A417&lt;&gt;"",A417,A416),"&gt;1000"),AL416)</f>
        <v/>
      </c>
    </row>
    <row r="418">
      <c r="A418" s="59">
        <f>IF(B418="","",COUNT($B$32:B418))</f>
        <v/>
      </c>
      <c r="B418" s="58">
        <f>IF(C418&lt;&gt;"G",SUM(B417,1),"")</f>
        <v/>
      </c>
      <c r="C418" s="24">
        <f>IF(O418="",IF(AH417&gt;=$E$22,"G",IF(RAND()&lt;$F$22,"W","L")),O418)</f>
        <v/>
      </c>
      <c r="D418" s="58">
        <f>IF(M418="",IF(G417&lt;5500,G417,5500),M418)</f>
        <v/>
      </c>
      <c r="E418" s="58">
        <f>_xlfn.IFS(C417="W",E417+1,C417="L",0,C417="G",E417)</f>
        <v/>
      </c>
      <c r="F418" s="59">
        <f>_xlfn.IFS(C418="W",_xlfn.IFS(E418=0,LOOKUP(D418,$D$2:$D$17,$F$2:$F$17),E418=1,LOOKUP(D418,$D$2:$D$17,$G$2:$G$17),E418=2,LOOKUP(D418,$D$2:$D$17,$H$2:$H$17),E418=3,LOOKUP(D418,$D$2:$D$17,$I$2:$I$17),E418&gt;=4,LOOKUP(D418,$D$2:$D$17,$J$2:$J$17)),C418="L",LOOKUP(D418,$D$2:$D$17,$E$2:$E$17),C418="G",IF(OR(B417&lt;3,B417=""),0,LOOKUP(D418,$D$2:$D$17,$K$2:$K$17)))</f>
        <v/>
      </c>
      <c r="G418" s="59">
        <f>_xlfn.IFS(F418+D418&lt;0,0,F418+D418&gt;5500,5500,TRUE,F418+D418)</f>
        <v/>
      </c>
      <c r="H418" s="40">
        <f>LOOKUP(G418,$D$2:$D$17,$A$2:$A$17)</f>
        <v/>
      </c>
      <c r="I418" s="58">
        <f>IF(C418="W",1+I417,I417)</f>
        <v/>
      </c>
      <c r="J418" s="58">
        <f>IF(C418="L",1+J417,J417)</f>
        <v/>
      </c>
      <c r="K418" s="25">
        <f>I418/(J418+I418)</f>
        <v/>
      </c>
      <c r="L418" s="44">
        <f>IF(F418&gt;0,F418+L417,L417)</f>
        <v/>
      </c>
      <c r="M418" s="23" t="n"/>
      <c r="N418" s="58">
        <f>IF(M418="","",M418-G417)</f>
        <v/>
      </c>
      <c r="O418" s="58" t="n"/>
      <c r="P418" s="27">
        <f>IF(AI418&gt;AI417,$G$22+(7*AI418),"")</f>
        <v/>
      </c>
      <c r="R418" s="58" t="n"/>
      <c r="S418" s="58" t="n"/>
      <c r="T418" s="58" t="n"/>
      <c r="U418" s="58" t="n"/>
      <c r="V418" s="58" t="n"/>
      <c r="W418" s="58" t="n"/>
      <c r="X418" s="57" t="n"/>
      <c r="Y418" s="49">
        <f>_xlfn.IFS(R418 = "","",V418&gt;0,T418/V418,TRUE,T418/1)</f>
        <v/>
      </c>
      <c r="Z418" s="49">
        <f>_xlfn.IFS(R418 = "","",V418&gt;0,(T418+U418)/V418,TRUE,(T418+U418)/1)</f>
        <v/>
      </c>
      <c r="AA418" s="58" t="n"/>
      <c r="AC418" s="35" t="n"/>
      <c r="AD418">
        <f>IF(G418&gt;=2100,0,IF(C418="G",1,0))</f>
        <v/>
      </c>
      <c r="AE418">
        <f>IF(G418&gt;=5500,0,IF(C418="G",1,0))</f>
        <v/>
      </c>
      <c r="AF418">
        <f>IF(G418&gt;=2100,1,0)</f>
        <v/>
      </c>
      <c r="AG418">
        <f>IF(G418&gt;=5500,1,0)</f>
        <v/>
      </c>
      <c r="AH418">
        <f>IF(C418="G",0,AH417+1)</f>
        <v/>
      </c>
      <c r="AI418">
        <f>IF(C418="G",AI417+1,AI417)</f>
        <v/>
      </c>
      <c r="AJ418">
        <f>IF(AJ417="&gt;1000",IF(AF418&gt;0,IF(A418&lt;&gt;"",A418,A417),"&gt;1000"),AJ417)</f>
        <v/>
      </c>
      <c r="AK418">
        <f>IF(AK417="&gt;1000",IF(AG418&gt;0,IF(A418&lt;&gt;"",A418,A417),"&gt;1000"),AK417)</f>
        <v/>
      </c>
      <c r="AL418">
        <f>IF(AL417="&gt;1000",IF(L418&gt;=3500,IF(A418&lt;&gt;"",A418,A417),"&gt;1000"),AL417)</f>
        <v/>
      </c>
    </row>
    <row r="419">
      <c r="A419" s="59">
        <f>IF(B419="","",COUNT($B$32:B419))</f>
        <v/>
      </c>
      <c r="B419" s="58">
        <f>IF(C419&lt;&gt;"G",SUM(B418,1),"")</f>
        <v/>
      </c>
      <c r="C419" s="24">
        <f>IF(O419="",IF(AH418&gt;=$E$22,"G",IF(RAND()&lt;$F$22,"W","L")),O419)</f>
        <v/>
      </c>
      <c r="D419" s="58">
        <f>IF(M419="",IF(G418&lt;5500,G418,5500),M419)</f>
        <v/>
      </c>
      <c r="E419" s="58">
        <f>_xlfn.IFS(C418="W",E418+1,C418="L",0,C418="G",E418)</f>
        <v/>
      </c>
      <c r="F419" s="59">
        <f>_xlfn.IFS(C419="W",_xlfn.IFS(E419=0,LOOKUP(D419,$D$2:$D$17,$F$2:$F$17),E419=1,LOOKUP(D419,$D$2:$D$17,$G$2:$G$17),E419=2,LOOKUP(D419,$D$2:$D$17,$H$2:$H$17),E419=3,LOOKUP(D419,$D$2:$D$17,$I$2:$I$17),E419&gt;=4,LOOKUP(D419,$D$2:$D$17,$J$2:$J$17)),C419="L",LOOKUP(D419,$D$2:$D$17,$E$2:$E$17),C419="G",IF(OR(B418&lt;3,B418=""),0,LOOKUP(D419,$D$2:$D$17,$K$2:$K$17)))</f>
        <v/>
      </c>
      <c r="G419" s="59">
        <f>_xlfn.IFS(F419+D419&lt;0,0,F419+D419&gt;5500,5500,TRUE,F419+D419)</f>
        <v/>
      </c>
      <c r="H419" s="40">
        <f>LOOKUP(G419,$D$2:$D$17,$A$2:$A$17)</f>
        <v/>
      </c>
      <c r="I419" s="58">
        <f>IF(C419="W",1+I418,I418)</f>
        <v/>
      </c>
      <c r="J419" s="58">
        <f>IF(C419="L",1+J418,J418)</f>
        <v/>
      </c>
      <c r="K419" s="25">
        <f>I419/(J419+I419)</f>
        <v/>
      </c>
      <c r="L419" s="44">
        <f>IF(F419&gt;0,F419+L418,L418)</f>
        <v/>
      </c>
      <c r="M419" s="23" t="n"/>
      <c r="N419" s="58">
        <f>IF(M419="","",M419-G418)</f>
        <v/>
      </c>
      <c r="O419" s="58" t="n"/>
      <c r="P419" s="27">
        <f>IF(AI419&gt;AI418,$G$22+(7*AI419),"")</f>
        <v/>
      </c>
      <c r="R419" s="58" t="n"/>
      <c r="S419" s="58" t="n"/>
      <c r="T419" s="58" t="n"/>
      <c r="U419" s="58" t="n"/>
      <c r="V419" s="58" t="n"/>
      <c r="W419" s="58" t="n"/>
      <c r="X419" s="57" t="n"/>
      <c r="Y419" s="49">
        <f>_xlfn.IFS(R419 = "","",V419&gt;0,T419/V419,TRUE,T419/1)</f>
        <v/>
      </c>
      <c r="Z419" s="49">
        <f>_xlfn.IFS(R419 = "","",V419&gt;0,(T419+U419)/V419,TRUE,(T419+U419)/1)</f>
        <v/>
      </c>
      <c r="AA419" s="58" t="n"/>
      <c r="AC419" s="35" t="n"/>
      <c r="AD419">
        <f>IF(G419&gt;=2100,0,IF(C419="G",1,0))</f>
        <v/>
      </c>
      <c r="AE419">
        <f>IF(G419&gt;=5500,0,IF(C419="G",1,0))</f>
        <v/>
      </c>
      <c r="AF419">
        <f>IF(G419&gt;=2100,1,0)</f>
        <v/>
      </c>
      <c r="AG419">
        <f>IF(G419&gt;=5500,1,0)</f>
        <v/>
      </c>
      <c r="AH419">
        <f>IF(C419="G",0,AH418+1)</f>
        <v/>
      </c>
      <c r="AI419">
        <f>IF(C419="G",AI418+1,AI418)</f>
        <v/>
      </c>
      <c r="AJ419">
        <f>IF(AJ418="&gt;1000",IF(AF419&gt;0,IF(A419&lt;&gt;"",A419,A418),"&gt;1000"),AJ418)</f>
        <v/>
      </c>
      <c r="AK419">
        <f>IF(AK418="&gt;1000",IF(AG419&gt;0,IF(A419&lt;&gt;"",A419,A418),"&gt;1000"),AK418)</f>
        <v/>
      </c>
      <c r="AL419">
        <f>IF(AL418="&gt;1000",IF(L419&gt;=3500,IF(A419&lt;&gt;"",A419,A418),"&gt;1000"),AL418)</f>
        <v/>
      </c>
    </row>
    <row r="420">
      <c r="A420" s="59">
        <f>IF(B420="","",COUNT($B$32:B420))</f>
        <v/>
      </c>
      <c r="B420" s="58">
        <f>IF(C420&lt;&gt;"G",SUM(B419,1),"")</f>
        <v/>
      </c>
      <c r="C420" s="24">
        <f>IF(O420="",IF(AH419&gt;=$E$22,"G",IF(RAND()&lt;$F$22,"W","L")),O420)</f>
        <v/>
      </c>
      <c r="D420" s="58">
        <f>IF(M420="",IF(G419&lt;5500,G419,5500),M420)</f>
        <v/>
      </c>
      <c r="E420" s="58">
        <f>_xlfn.IFS(C419="W",E419+1,C419="L",0,C419="G",E419)</f>
        <v/>
      </c>
      <c r="F420" s="59">
        <f>_xlfn.IFS(C420="W",_xlfn.IFS(E420=0,LOOKUP(D420,$D$2:$D$17,$F$2:$F$17),E420=1,LOOKUP(D420,$D$2:$D$17,$G$2:$G$17),E420=2,LOOKUP(D420,$D$2:$D$17,$H$2:$H$17),E420=3,LOOKUP(D420,$D$2:$D$17,$I$2:$I$17),E420&gt;=4,LOOKUP(D420,$D$2:$D$17,$J$2:$J$17)),C420="L",LOOKUP(D420,$D$2:$D$17,$E$2:$E$17),C420="G",IF(OR(B419&lt;3,B419=""),0,LOOKUP(D420,$D$2:$D$17,$K$2:$K$17)))</f>
        <v/>
      </c>
      <c r="G420" s="59">
        <f>_xlfn.IFS(F420+D420&lt;0,0,F420+D420&gt;5500,5500,TRUE,F420+D420)</f>
        <v/>
      </c>
      <c r="H420" s="40">
        <f>LOOKUP(G420,$D$2:$D$17,$A$2:$A$17)</f>
        <v/>
      </c>
      <c r="I420" s="58">
        <f>IF(C420="W",1+I419,I419)</f>
        <v/>
      </c>
      <c r="J420" s="58">
        <f>IF(C420="L",1+J419,J419)</f>
        <v/>
      </c>
      <c r="K420" s="25">
        <f>I420/(J420+I420)</f>
        <v/>
      </c>
      <c r="L420" s="44">
        <f>IF(F420&gt;0,F420+L419,L419)</f>
        <v/>
      </c>
      <c r="M420" s="23" t="n"/>
      <c r="N420" s="58">
        <f>IF(M420="","",M420-G419)</f>
        <v/>
      </c>
      <c r="O420" s="58" t="n"/>
      <c r="P420" s="27">
        <f>IF(AI420&gt;AI419,$G$22+(7*AI420),"")</f>
        <v/>
      </c>
      <c r="R420" s="58" t="n"/>
      <c r="S420" s="58" t="n"/>
      <c r="T420" s="58" t="n"/>
      <c r="U420" s="58" t="n"/>
      <c r="V420" s="58" t="n"/>
      <c r="W420" s="58" t="n"/>
      <c r="X420" s="57" t="n"/>
      <c r="Y420" s="49">
        <f>_xlfn.IFS(R420 = "","",V420&gt;0,T420/V420,TRUE,T420/1)</f>
        <v/>
      </c>
      <c r="Z420" s="49">
        <f>_xlfn.IFS(R420 = "","",V420&gt;0,(T420+U420)/V420,TRUE,(T420+U420)/1)</f>
        <v/>
      </c>
      <c r="AA420" s="58" t="n"/>
      <c r="AC420" s="35" t="n"/>
      <c r="AD420">
        <f>IF(G420&gt;=2100,0,IF(C420="G",1,0))</f>
        <v/>
      </c>
      <c r="AE420">
        <f>IF(G420&gt;=5500,0,IF(C420="G",1,0))</f>
        <v/>
      </c>
      <c r="AF420">
        <f>IF(G420&gt;=2100,1,0)</f>
        <v/>
      </c>
      <c r="AG420">
        <f>IF(G420&gt;=5500,1,0)</f>
        <v/>
      </c>
      <c r="AH420">
        <f>IF(C420="G",0,AH419+1)</f>
        <v/>
      </c>
      <c r="AI420">
        <f>IF(C420="G",AI419+1,AI419)</f>
        <v/>
      </c>
      <c r="AJ420">
        <f>IF(AJ419="&gt;1000",IF(AF420&gt;0,IF(A420&lt;&gt;"",A420,A419),"&gt;1000"),AJ419)</f>
        <v/>
      </c>
      <c r="AK420">
        <f>IF(AK419="&gt;1000",IF(AG420&gt;0,IF(A420&lt;&gt;"",A420,A419),"&gt;1000"),AK419)</f>
        <v/>
      </c>
      <c r="AL420">
        <f>IF(AL419="&gt;1000",IF(L420&gt;=3500,IF(A420&lt;&gt;"",A420,A419),"&gt;1000"),AL419)</f>
        <v/>
      </c>
    </row>
    <row r="421">
      <c r="A421" s="59">
        <f>IF(B421="","",COUNT($B$32:B421))</f>
        <v/>
      </c>
      <c r="B421" s="58">
        <f>IF(C421&lt;&gt;"G",SUM(B420,1),"")</f>
        <v/>
      </c>
      <c r="C421" s="24">
        <f>IF(O421="",IF(AH420&gt;=$E$22,"G",IF(RAND()&lt;$F$22,"W","L")),O421)</f>
        <v/>
      </c>
      <c r="D421" s="58">
        <f>IF(M421="",IF(G420&lt;5500,G420,5500),M421)</f>
        <v/>
      </c>
      <c r="E421" s="58">
        <f>_xlfn.IFS(C420="W",E420+1,C420="L",0,C420="G",E420)</f>
        <v/>
      </c>
      <c r="F421" s="59">
        <f>_xlfn.IFS(C421="W",_xlfn.IFS(E421=0,LOOKUP(D421,$D$2:$D$17,$F$2:$F$17),E421=1,LOOKUP(D421,$D$2:$D$17,$G$2:$G$17),E421=2,LOOKUP(D421,$D$2:$D$17,$H$2:$H$17),E421=3,LOOKUP(D421,$D$2:$D$17,$I$2:$I$17),E421&gt;=4,LOOKUP(D421,$D$2:$D$17,$J$2:$J$17)),C421="L",LOOKUP(D421,$D$2:$D$17,$E$2:$E$17),C421="G",IF(OR(B420&lt;3,B420=""),0,LOOKUP(D421,$D$2:$D$17,$K$2:$K$17)))</f>
        <v/>
      </c>
      <c r="G421" s="59">
        <f>_xlfn.IFS(F421+D421&lt;0,0,F421+D421&gt;5500,5500,TRUE,F421+D421)</f>
        <v/>
      </c>
      <c r="H421" s="40">
        <f>LOOKUP(G421,$D$2:$D$17,$A$2:$A$17)</f>
        <v/>
      </c>
      <c r="I421" s="58">
        <f>IF(C421="W",1+I420,I420)</f>
        <v/>
      </c>
      <c r="J421" s="58">
        <f>IF(C421="L",1+J420,J420)</f>
        <v/>
      </c>
      <c r="K421" s="25">
        <f>I421/(J421+I421)</f>
        <v/>
      </c>
      <c r="L421" s="44">
        <f>IF(F421&gt;0,F421+L420,L420)</f>
        <v/>
      </c>
      <c r="M421" s="23" t="n"/>
      <c r="N421" s="58">
        <f>IF(M421="","",M421-G420)</f>
        <v/>
      </c>
      <c r="O421" s="58" t="n"/>
      <c r="P421" s="27">
        <f>IF(AI421&gt;AI420,$G$22+(7*AI421),"")</f>
        <v/>
      </c>
      <c r="R421" s="58" t="n"/>
      <c r="S421" s="58" t="n"/>
      <c r="T421" s="58" t="n"/>
      <c r="U421" s="58" t="n"/>
      <c r="V421" s="58" t="n"/>
      <c r="W421" s="58" t="n"/>
      <c r="X421" s="57" t="n"/>
      <c r="Y421" s="49">
        <f>_xlfn.IFS(R421 = "","",V421&gt;0,T421/V421,TRUE,T421/1)</f>
        <v/>
      </c>
      <c r="Z421" s="49">
        <f>_xlfn.IFS(R421 = "","",V421&gt;0,(T421+U421)/V421,TRUE,(T421+U421)/1)</f>
        <v/>
      </c>
      <c r="AA421" s="58" t="n"/>
      <c r="AC421" s="35" t="n"/>
      <c r="AD421">
        <f>IF(G421&gt;=2100,0,IF(C421="G",1,0))</f>
        <v/>
      </c>
      <c r="AE421">
        <f>IF(G421&gt;=5500,0,IF(C421="G",1,0))</f>
        <v/>
      </c>
      <c r="AF421">
        <f>IF(G421&gt;=2100,1,0)</f>
        <v/>
      </c>
      <c r="AG421">
        <f>IF(G421&gt;=5500,1,0)</f>
        <v/>
      </c>
      <c r="AH421">
        <f>IF(C421="G",0,AH420+1)</f>
        <v/>
      </c>
      <c r="AI421">
        <f>IF(C421="G",AI420+1,AI420)</f>
        <v/>
      </c>
      <c r="AJ421">
        <f>IF(AJ420="&gt;1000",IF(AF421&gt;0,IF(A421&lt;&gt;"",A421,A420),"&gt;1000"),AJ420)</f>
        <v/>
      </c>
      <c r="AK421">
        <f>IF(AK420="&gt;1000",IF(AG421&gt;0,IF(A421&lt;&gt;"",A421,A420),"&gt;1000"),AK420)</f>
        <v/>
      </c>
      <c r="AL421">
        <f>IF(AL420="&gt;1000",IF(L421&gt;=3500,IF(A421&lt;&gt;"",A421,A420),"&gt;1000"),AL420)</f>
        <v/>
      </c>
    </row>
    <row r="422">
      <c r="A422" s="59">
        <f>IF(B422="","",COUNT($B$32:B422))</f>
        <v/>
      </c>
      <c r="B422" s="58">
        <f>IF(C422&lt;&gt;"G",SUM(B421,1),"")</f>
        <v/>
      </c>
      <c r="C422" s="24">
        <f>IF(O422="",IF(AH421&gt;=$E$22,"G",IF(RAND()&lt;$F$22,"W","L")),O422)</f>
        <v/>
      </c>
      <c r="D422" s="58">
        <f>IF(M422="",IF(G421&lt;5500,G421,5500),M422)</f>
        <v/>
      </c>
      <c r="E422" s="58">
        <f>_xlfn.IFS(C421="W",E421+1,C421="L",0,C421="G",E421)</f>
        <v/>
      </c>
      <c r="F422" s="59">
        <f>_xlfn.IFS(C422="W",_xlfn.IFS(E422=0,LOOKUP(D422,$D$2:$D$17,$F$2:$F$17),E422=1,LOOKUP(D422,$D$2:$D$17,$G$2:$G$17),E422=2,LOOKUP(D422,$D$2:$D$17,$H$2:$H$17),E422=3,LOOKUP(D422,$D$2:$D$17,$I$2:$I$17),E422&gt;=4,LOOKUP(D422,$D$2:$D$17,$J$2:$J$17)),C422="L",LOOKUP(D422,$D$2:$D$17,$E$2:$E$17),C422="G",IF(OR(B421&lt;3,B421=""),0,LOOKUP(D422,$D$2:$D$17,$K$2:$K$17)))</f>
        <v/>
      </c>
      <c r="G422" s="59">
        <f>_xlfn.IFS(F422+D422&lt;0,0,F422+D422&gt;5500,5500,TRUE,F422+D422)</f>
        <v/>
      </c>
      <c r="H422" s="40">
        <f>LOOKUP(G422,$D$2:$D$17,$A$2:$A$17)</f>
        <v/>
      </c>
      <c r="I422" s="58">
        <f>IF(C422="W",1+I421,I421)</f>
        <v/>
      </c>
      <c r="J422" s="58">
        <f>IF(C422="L",1+J421,J421)</f>
        <v/>
      </c>
      <c r="K422" s="25">
        <f>I422/(J422+I422)</f>
        <v/>
      </c>
      <c r="L422" s="44">
        <f>IF(F422&gt;0,F422+L421,L421)</f>
        <v/>
      </c>
      <c r="M422" s="23" t="n"/>
      <c r="N422" s="58">
        <f>IF(M422="","",M422-G421)</f>
        <v/>
      </c>
      <c r="O422" s="58" t="n"/>
      <c r="P422" s="27">
        <f>IF(AI422&gt;AI421,$G$22+(7*AI422),"")</f>
        <v/>
      </c>
      <c r="R422" s="58" t="n"/>
      <c r="S422" s="58" t="n"/>
      <c r="T422" s="58" t="n"/>
      <c r="U422" s="58" t="n"/>
      <c r="V422" s="58" t="n"/>
      <c r="W422" s="58" t="n"/>
      <c r="X422" s="57" t="n"/>
      <c r="Y422" s="49">
        <f>_xlfn.IFS(R422 = "","",V422&gt;0,T422/V422,TRUE,T422/1)</f>
        <v/>
      </c>
      <c r="Z422" s="49">
        <f>_xlfn.IFS(R422 = "","",V422&gt;0,(T422+U422)/V422,TRUE,(T422+U422)/1)</f>
        <v/>
      </c>
      <c r="AA422" s="58" t="n"/>
      <c r="AC422" s="35" t="n"/>
      <c r="AD422">
        <f>IF(G422&gt;=2100,0,IF(C422="G",1,0))</f>
        <v/>
      </c>
      <c r="AE422">
        <f>IF(G422&gt;=5500,0,IF(C422="G",1,0))</f>
        <v/>
      </c>
      <c r="AF422">
        <f>IF(G422&gt;=2100,1,0)</f>
        <v/>
      </c>
      <c r="AG422">
        <f>IF(G422&gt;=5500,1,0)</f>
        <v/>
      </c>
      <c r="AH422">
        <f>IF(C422="G",0,AH421+1)</f>
        <v/>
      </c>
      <c r="AI422">
        <f>IF(C422="G",AI421+1,AI421)</f>
        <v/>
      </c>
      <c r="AJ422">
        <f>IF(AJ421="&gt;1000",IF(AF422&gt;0,IF(A422&lt;&gt;"",A422,A421),"&gt;1000"),AJ421)</f>
        <v/>
      </c>
      <c r="AK422">
        <f>IF(AK421="&gt;1000",IF(AG422&gt;0,IF(A422&lt;&gt;"",A422,A421),"&gt;1000"),AK421)</f>
        <v/>
      </c>
      <c r="AL422">
        <f>IF(AL421="&gt;1000",IF(L422&gt;=3500,IF(A422&lt;&gt;"",A422,A421),"&gt;1000"),AL421)</f>
        <v/>
      </c>
    </row>
    <row r="423">
      <c r="A423" s="59">
        <f>IF(B423="","",COUNT($B$32:B423))</f>
        <v/>
      </c>
      <c r="B423" s="58">
        <f>IF(C423&lt;&gt;"G",SUM(B422,1),"")</f>
        <v/>
      </c>
      <c r="C423" s="24">
        <f>IF(O423="",IF(AH422&gt;=$E$22,"G",IF(RAND()&lt;$F$22,"W","L")),O423)</f>
        <v/>
      </c>
      <c r="D423" s="58">
        <f>IF(M423="",IF(G422&lt;5500,G422,5500),M423)</f>
        <v/>
      </c>
      <c r="E423" s="58">
        <f>_xlfn.IFS(C422="W",E422+1,C422="L",0,C422="G",E422)</f>
        <v/>
      </c>
      <c r="F423" s="59">
        <f>_xlfn.IFS(C423="W",_xlfn.IFS(E423=0,LOOKUP(D423,$D$2:$D$17,$F$2:$F$17),E423=1,LOOKUP(D423,$D$2:$D$17,$G$2:$G$17),E423=2,LOOKUP(D423,$D$2:$D$17,$H$2:$H$17),E423=3,LOOKUP(D423,$D$2:$D$17,$I$2:$I$17),E423&gt;=4,LOOKUP(D423,$D$2:$D$17,$J$2:$J$17)),C423="L",LOOKUP(D423,$D$2:$D$17,$E$2:$E$17),C423="G",IF(OR(B422&lt;3,B422=""),0,LOOKUP(D423,$D$2:$D$17,$K$2:$K$17)))</f>
        <v/>
      </c>
      <c r="G423" s="59">
        <f>_xlfn.IFS(F423+D423&lt;0,0,F423+D423&gt;5500,5500,TRUE,F423+D423)</f>
        <v/>
      </c>
      <c r="H423" s="40">
        <f>LOOKUP(G423,$D$2:$D$17,$A$2:$A$17)</f>
        <v/>
      </c>
      <c r="I423" s="58">
        <f>IF(C423="W",1+I422,I422)</f>
        <v/>
      </c>
      <c r="J423" s="58">
        <f>IF(C423="L",1+J422,J422)</f>
        <v/>
      </c>
      <c r="K423" s="25">
        <f>I423/(J423+I423)</f>
        <v/>
      </c>
      <c r="L423" s="44">
        <f>IF(F423&gt;0,F423+L422,L422)</f>
        <v/>
      </c>
      <c r="M423" s="23" t="n"/>
      <c r="N423" s="58">
        <f>IF(M423="","",M423-G422)</f>
        <v/>
      </c>
      <c r="O423" s="58" t="n"/>
      <c r="P423" s="27">
        <f>IF(AI423&gt;AI422,$G$22+(7*AI423),"")</f>
        <v/>
      </c>
      <c r="R423" s="58" t="n"/>
      <c r="S423" s="58" t="n"/>
      <c r="T423" s="58" t="n"/>
      <c r="U423" s="58" t="n"/>
      <c r="V423" s="58" t="n"/>
      <c r="W423" s="58" t="n"/>
      <c r="X423" s="57" t="n"/>
      <c r="Y423" s="49">
        <f>_xlfn.IFS(R423 = "","",V423&gt;0,T423/V423,TRUE,T423/1)</f>
        <v/>
      </c>
      <c r="Z423" s="49">
        <f>_xlfn.IFS(R423 = "","",V423&gt;0,(T423+U423)/V423,TRUE,(T423+U423)/1)</f>
        <v/>
      </c>
      <c r="AA423" s="58" t="n"/>
      <c r="AC423" s="35" t="n"/>
      <c r="AD423">
        <f>IF(G423&gt;=2100,0,IF(C423="G",1,0))</f>
        <v/>
      </c>
      <c r="AE423">
        <f>IF(G423&gt;=5500,0,IF(C423="G",1,0))</f>
        <v/>
      </c>
      <c r="AF423">
        <f>IF(G423&gt;=2100,1,0)</f>
        <v/>
      </c>
      <c r="AG423">
        <f>IF(G423&gt;=5500,1,0)</f>
        <v/>
      </c>
      <c r="AH423">
        <f>IF(C423="G",0,AH422+1)</f>
        <v/>
      </c>
      <c r="AI423">
        <f>IF(C423="G",AI422+1,AI422)</f>
        <v/>
      </c>
      <c r="AJ423">
        <f>IF(AJ422="&gt;1000",IF(AF423&gt;0,IF(A423&lt;&gt;"",A423,A422),"&gt;1000"),AJ422)</f>
        <v/>
      </c>
      <c r="AK423">
        <f>IF(AK422="&gt;1000",IF(AG423&gt;0,IF(A423&lt;&gt;"",A423,A422),"&gt;1000"),AK422)</f>
        <v/>
      </c>
      <c r="AL423">
        <f>IF(AL422="&gt;1000",IF(L423&gt;=3500,IF(A423&lt;&gt;"",A423,A422),"&gt;1000"),AL422)</f>
        <v/>
      </c>
    </row>
    <row r="424">
      <c r="A424" s="59">
        <f>IF(B424="","",COUNT($B$32:B424))</f>
        <v/>
      </c>
      <c r="B424" s="58">
        <f>IF(C424&lt;&gt;"G",SUM(B423,1),"")</f>
        <v/>
      </c>
      <c r="C424" s="24">
        <f>IF(O424="",IF(AH423&gt;=$E$22,"G",IF(RAND()&lt;$F$22,"W","L")),O424)</f>
        <v/>
      </c>
      <c r="D424" s="58">
        <f>IF(M424="",IF(G423&lt;5500,G423,5500),M424)</f>
        <v/>
      </c>
      <c r="E424" s="58">
        <f>_xlfn.IFS(C423="W",E423+1,C423="L",0,C423="G",E423)</f>
        <v/>
      </c>
      <c r="F424" s="59">
        <f>_xlfn.IFS(C424="W",_xlfn.IFS(E424=0,LOOKUP(D424,$D$2:$D$17,$F$2:$F$17),E424=1,LOOKUP(D424,$D$2:$D$17,$G$2:$G$17),E424=2,LOOKUP(D424,$D$2:$D$17,$H$2:$H$17),E424=3,LOOKUP(D424,$D$2:$D$17,$I$2:$I$17),E424&gt;=4,LOOKUP(D424,$D$2:$D$17,$J$2:$J$17)),C424="L",LOOKUP(D424,$D$2:$D$17,$E$2:$E$17),C424="G",IF(OR(B423&lt;3,B423=""),0,LOOKUP(D424,$D$2:$D$17,$K$2:$K$17)))</f>
        <v/>
      </c>
      <c r="G424" s="59">
        <f>_xlfn.IFS(F424+D424&lt;0,0,F424+D424&gt;5500,5500,TRUE,F424+D424)</f>
        <v/>
      </c>
      <c r="H424" s="40">
        <f>LOOKUP(G424,$D$2:$D$17,$A$2:$A$17)</f>
        <v/>
      </c>
      <c r="I424" s="58">
        <f>IF(C424="W",1+I423,I423)</f>
        <v/>
      </c>
      <c r="J424" s="58">
        <f>IF(C424="L",1+J423,J423)</f>
        <v/>
      </c>
      <c r="K424" s="25">
        <f>I424/(J424+I424)</f>
        <v/>
      </c>
      <c r="L424" s="44">
        <f>IF(F424&gt;0,F424+L423,L423)</f>
        <v/>
      </c>
      <c r="M424" s="23" t="n"/>
      <c r="N424" s="58">
        <f>IF(M424="","",M424-G423)</f>
        <v/>
      </c>
      <c r="O424" s="58" t="n"/>
      <c r="P424" s="27">
        <f>IF(AI424&gt;AI423,$G$22+(7*AI424),"")</f>
        <v/>
      </c>
      <c r="R424" s="58" t="n"/>
      <c r="S424" s="58" t="n"/>
      <c r="T424" s="58" t="n"/>
      <c r="U424" s="58" t="n"/>
      <c r="V424" s="58" t="n"/>
      <c r="W424" s="58" t="n"/>
      <c r="X424" s="57" t="n"/>
      <c r="Y424" s="49">
        <f>_xlfn.IFS(R424 = "","",V424&gt;0,T424/V424,TRUE,T424/1)</f>
        <v/>
      </c>
      <c r="Z424" s="49">
        <f>_xlfn.IFS(R424 = "","",V424&gt;0,(T424+U424)/V424,TRUE,(T424+U424)/1)</f>
        <v/>
      </c>
      <c r="AA424" s="58" t="n"/>
      <c r="AC424" s="35" t="n"/>
      <c r="AD424">
        <f>IF(G424&gt;=2100,0,IF(C424="G",1,0))</f>
        <v/>
      </c>
      <c r="AE424">
        <f>IF(G424&gt;=5500,0,IF(C424="G",1,0))</f>
        <v/>
      </c>
      <c r="AF424">
        <f>IF(G424&gt;=2100,1,0)</f>
        <v/>
      </c>
      <c r="AG424">
        <f>IF(G424&gt;=5500,1,0)</f>
        <v/>
      </c>
      <c r="AH424">
        <f>IF(C424="G",0,AH423+1)</f>
        <v/>
      </c>
      <c r="AI424">
        <f>IF(C424="G",AI423+1,AI423)</f>
        <v/>
      </c>
      <c r="AJ424">
        <f>IF(AJ423="&gt;1000",IF(AF424&gt;0,IF(A424&lt;&gt;"",A424,A423),"&gt;1000"),AJ423)</f>
        <v/>
      </c>
      <c r="AK424">
        <f>IF(AK423="&gt;1000",IF(AG424&gt;0,IF(A424&lt;&gt;"",A424,A423),"&gt;1000"),AK423)</f>
        <v/>
      </c>
      <c r="AL424">
        <f>IF(AL423="&gt;1000",IF(L424&gt;=3500,IF(A424&lt;&gt;"",A424,A423),"&gt;1000"),AL423)</f>
        <v/>
      </c>
    </row>
    <row r="425">
      <c r="A425" s="59">
        <f>IF(B425="","",COUNT($B$32:B425))</f>
        <v/>
      </c>
      <c r="B425" s="58">
        <f>IF(C425&lt;&gt;"G",SUM(B424,1),"")</f>
        <v/>
      </c>
      <c r="C425" s="24">
        <f>IF(O425="",IF(AH424&gt;=$E$22,"G",IF(RAND()&lt;$F$22,"W","L")),O425)</f>
        <v/>
      </c>
      <c r="D425" s="58">
        <f>IF(M425="",IF(G424&lt;5500,G424,5500),M425)</f>
        <v/>
      </c>
      <c r="E425" s="58">
        <f>_xlfn.IFS(C424="W",E424+1,C424="L",0,C424="G",E424)</f>
        <v/>
      </c>
      <c r="F425" s="59">
        <f>_xlfn.IFS(C425="W",_xlfn.IFS(E425=0,LOOKUP(D425,$D$2:$D$17,$F$2:$F$17),E425=1,LOOKUP(D425,$D$2:$D$17,$G$2:$G$17),E425=2,LOOKUP(D425,$D$2:$D$17,$H$2:$H$17),E425=3,LOOKUP(D425,$D$2:$D$17,$I$2:$I$17),E425&gt;=4,LOOKUP(D425,$D$2:$D$17,$J$2:$J$17)),C425="L",LOOKUP(D425,$D$2:$D$17,$E$2:$E$17),C425="G",IF(OR(B424&lt;3,B424=""),0,LOOKUP(D425,$D$2:$D$17,$K$2:$K$17)))</f>
        <v/>
      </c>
      <c r="G425" s="59">
        <f>_xlfn.IFS(F425+D425&lt;0,0,F425+D425&gt;5500,5500,TRUE,F425+D425)</f>
        <v/>
      </c>
      <c r="H425" s="40">
        <f>LOOKUP(G425,$D$2:$D$17,$A$2:$A$17)</f>
        <v/>
      </c>
      <c r="I425" s="58">
        <f>IF(C425="W",1+I424,I424)</f>
        <v/>
      </c>
      <c r="J425" s="58">
        <f>IF(C425="L",1+J424,J424)</f>
        <v/>
      </c>
      <c r="K425" s="25">
        <f>I425/(J425+I425)</f>
        <v/>
      </c>
      <c r="L425" s="44">
        <f>IF(F425&gt;0,F425+L424,L424)</f>
        <v/>
      </c>
      <c r="M425" s="23" t="n"/>
      <c r="N425" s="58">
        <f>IF(M425="","",M425-G424)</f>
        <v/>
      </c>
      <c r="O425" s="58" t="n"/>
      <c r="P425" s="27">
        <f>IF(AI425&gt;AI424,$G$22+(7*AI425),"")</f>
        <v/>
      </c>
      <c r="R425" s="58" t="n"/>
      <c r="S425" s="58" t="n"/>
      <c r="T425" s="58" t="n"/>
      <c r="U425" s="58" t="n"/>
      <c r="V425" s="58" t="n"/>
      <c r="W425" s="58" t="n"/>
      <c r="X425" s="57" t="n"/>
      <c r="Y425" s="49">
        <f>_xlfn.IFS(R425 = "","",V425&gt;0,T425/V425,TRUE,T425/1)</f>
        <v/>
      </c>
      <c r="Z425" s="49">
        <f>_xlfn.IFS(R425 = "","",V425&gt;0,(T425+U425)/V425,TRUE,(T425+U425)/1)</f>
        <v/>
      </c>
      <c r="AA425" s="58" t="n"/>
      <c r="AC425" s="35" t="n"/>
      <c r="AD425">
        <f>IF(G425&gt;=2100,0,IF(C425="G",1,0))</f>
        <v/>
      </c>
      <c r="AE425">
        <f>IF(G425&gt;=5500,0,IF(C425="G",1,0))</f>
        <v/>
      </c>
      <c r="AF425">
        <f>IF(G425&gt;=2100,1,0)</f>
        <v/>
      </c>
      <c r="AG425">
        <f>IF(G425&gt;=5500,1,0)</f>
        <v/>
      </c>
      <c r="AH425">
        <f>IF(C425="G",0,AH424+1)</f>
        <v/>
      </c>
      <c r="AI425">
        <f>IF(C425="G",AI424+1,AI424)</f>
        <v/>
      </c>
      <c r="AJ425">
        <f>IF(AJ424="&gt;1000",IF(AF425&gt;0,IF(A425&lt;&gt;"",A425,A424),"&gt;1000"),AJ424)</f>
        <v/>
      </c>
      <c r="AK425">
        <f>IF(AK424="&gt;1000",IF(AG425&gt;0,IF(A425&lt;&gt;"",A425,A424),"&gt;1000"),AK424)</f>
        <v/>
      </c>
      <c r="AL425">
        <f>IF(AL424="&gt;1000",IF(L425&gt;=3500,IF(A425&lt;&gt;"",A425,A424),"&gt;1000"),AL424)</f>
        <v/>
      </c>
    </row>
    <row r="426">
      <c r="A426" s="59">
        <f>IF(B426="","",COUNT($B$32:B426))</f>
        <v/>
      </c>
      <c r="B426" s="58">
        <f>IF(C426&lt;&gt;"G",SUM(B425,1),"")</f>
        <v/>
      </c>
      <c r="C426" s="24">
        <f>IF(O426="",IF(AH425&gt;=$E$22,"G",IF(RAND()&lt;$F$22,"W","L")),O426)</f>
        <v/>
      </c>
      <c r="D426" s="58">
        <f>IF(M426="",IF(G425&lt;5500,G425,5500),M426)</f>
        <v/>
      </c>
      <c r="E426" s="58">
        <f>_xlfn.IFS(C425="W",E425+1,C425="L",0,C425="G",E425)</f>
        <v/>
      </c>
      <c r="F426" s="59">
        <f>_xlfn.IFS(C426="W",_xlfn.IFS(E426=0,LOOKUP(D426,$D$2:$D$17,$F$2:$F$17),E426=1,LOOKUP(D426,$D$2:$D$17,$G$2:$G$17),E426=2,LOOKUP(D426,$D$2:$D$17,$H$2:$H$17),E426=3,LOOKUP(D426,$D$2:$D$17,$I$2:$I$17),E426&gt;=4,LOOKUP(D426,$D$2:$D$17,$J$2:$J$17)),C426="L",LOOKUP(D426,$D$2:$D$17,$E$2:$E$17),C426="G",IF(OR(B425&lt;3,B425=""),0,LOOKUP(D426,$D$2:$D$17,$K$2:$K$17)))</f>
        <v/>
      </c>
      <c r="G426" s="59">
        <f>_xlfn.IFS(F426+D426&lt;0,0,F426+D426&gt;5500,5500,TRUE,F426+D426)</f>
        <v/>
      </c>
      <c r="H426" s="40">
        <f>LOOKUP(G426,$D$2:$D$17,$A$2:$A$17)</f>
        <v/>
      </c>
      <c r="I426" s="58">
        <f>IF(C426="W",1+I425,I425)</f>
        <v/>
      </c>
      <c r="J426" s="58">
        <f>IF(C426="L",1+J425,J425)</f>
        <v/>
      </c>
      <c r="K426" s="25">
        <f>I426/(J426+I426)</f>
        <v/>
      </c>
      <c r="L426" s="44">
        <f>IF(F426&gt;0,F426+L425,L425)</f>
        <v/>
      </c>
      <c r="M426" s="23" t="n"/>
      <c r="N426" s="58">
        <f>IF(M426="","",M426-G425)</f>
        <v/>
      </c>
      <c r="O426" s="58" t="n"/>
      <c r="P426" s="27">
        <f>IF(AI426&gt;AI425,$G$22+(7*AI426),"")</f>
        <v/>
      </c>
      <c r="R426" s="58" t="n"/>
      <c r="S426" s="58" t="n"/>
      <c r="T426" s="58" t="n"/>
      <c r="U426" s="58" t="n"/>
      <c r="V426" s="58" t="n"/>
      <c r="W426" s="58" t="n"/>
      <c r="X426" s="57" t="n"/>
      <c r="Y426" s="49">
        <f>_xlfn.IFS(R426 = "","",V426&gt;0,T426/V426,TRUE,T426/1)</f>
        <v/>
      </c>
      <c r="Z426" s="49">
        <f>_xlfn.IFS(R426 = "","",V426&gt;0,(T426+U426)/V426,TRUE,(T426+U426)/1)</f>
        <v/>
      </c>
      <c r="AA426" s="58" t="n"/>
      <c r="AC426" s="35" t="n"/>
      <c r="AD426">
        <f>IF(G426&gt;=2100,0,IF(C426="G",1,0))</f>
        <v/>
      </c>
      <c r="AE426">
        <f>IF(G426&gt;=5500,0,IF(C426="G",1,0))</f>
        <v/>
      </c>
      <c r="AF426">
        <f>IF(G426&gt;=2100,1,0)</f>
        <v/>
      </c>
      <c r="AG426">
        <f>IF(G426&gt;=5500,1,0)</f>
        <v/>
      </c>
      <c r="AH426">
        <f>IF(C426="G",0,AH425+1)</f>
        <v/>
      </c>
      <c r="AI426">
        <f>IF(C426="G",AI425+1,AI425)</f>
        <v/>
      </c>
      <c r="AJ426">
        <f>IF(AJ425="&gt;1000",IF(AF426&gt;0,IF(A426&lt;&gt;"",A426,A425),"&gt;1000"),AJ425)</f>
        <v/>
      </c>
      <c r="AK426">
        <f>IF(AK425="&gt;1000",IF(AG426&gt;0,IF(A426&lt;&gt;"",A426,A425),"&gt;1000"),AK425)</f>
        <v/>
      </c>
      <c r="AL426">
        <f>IF(AL425="&gt;1000",IF(L426&gt;=3500,IF(A426&lt;&gt;"",A426,A425),"&gt;1000"),AL425)</f>
        <v/>
      </c>
    </row>
    <row r="427">
      <c r="A427" s="59">
        <f>IF(B427="","",COUNT($B$32:B427))</f>
        <v/>
      </c>
      <c r="B427" s="58">
        <f>IF(C427&lt;&gt;"G",SUM(B426,1),"")</f>
        <v/>
      </c>
      <c r="C427" s="24">
        <f>IF(O427="",IF(AH426&gt;=$E$22,"G",IF(RAND()&lt;$F$22,"W","L")),O427)</f>
        <v/>
      </c>
      <c r="D427" s="58">
        <f>IF(M427="",IF(G426&lt;5500,G426,5500),M427)</f>
        <v/>
      </c>
      <c r="E427" s="58">
        <f>_xlfn.IFS(C426="W",E426+1,C426="L",0,C426="G",E426)</f>
        <v/>
      </c>
      <c r="F427" s="59">
        <f>_xlfn.IFS(C427="W",_xlfn.IFS(E427=0,LOOKUP(D427,$D$2:$D$17,$F$2:$F$17),E427=1,LOOKUP(D427,$D$2:$D$17,$G$2:$G$17),E427=2,LOOKUP(D427,$D$2:$D$17,$H$2:$H$17),E427=3,LOOKUP(D427,$D$2:$D$17,$I$2:$I$17),E427&gt;=4,LOOKUP(D427,$D$2:$D$17,$J$2:$J$17)),C427="L",LOOKUP(D427,$D$2:$D$17,$E$2:$E$17),C427="G",IF(OR(B426&lt;3,B426=""),0,LOOKUP(D427,$D$2:$D$17,$K$2:$K$17)))</f>
        <v/>
      </c>
      <c r="G427" s="59">
        <f>_xlfn.IFS(F427+D427&lt;0,0,F427+D427&gt;5500,5500,TRUE,F427+D427)</f>
        <v/>
      </c>
      <c r="H427" s="40">
        <f>LOOKUP(G427,$D$2:$D$17,$A$2:$A$17)</f>
        <v/>
      </c>
      <c r="I427" s="58">
        <f>IF(C427="W",1+I426,I426)</f>
        <v/>
      </c>
      <c r="J427" s="58">
        <f>IF(C427="L",1+J426,J426)</f>
        <v/>
      </c>
      <c r="K427" s="25">
        <f>I427/(J427+I427)</f>
        <v/>
      </c>
      <c r="L427" s="44">
        <f>IF(F427&gt;0,F427+L426,L426)</f>
        <v/>
      </c>
      <c r="M427" s="23" t="n"/>
      <c r="N427" s="58">
        <f>IF(M427="","",M427-G426)</f>
        <v/>
      </c>
      <c r="O427" s="58" t="n"/>
      <c r="P427" s="27">
        <f>IF(AI427&gt;AI426,$G$22+(7*AI427),"")</f>
        <v/>
      </c>
      <c r="R427" s="58" t="n"/>
      <c r="S427" s="58" t="n"/>
      <c r="T427" s="58" t="n"/>
      <c r="U427" s="58" t="n"/>
      <c r="V427" s="58" t="n"/>
      <c r="W427" s="58" t="n"/>
      <c r="X427" s="57" t="n"/>
      <c r="Y427" s="49">
        <f>_xlfn.IFS(R427 = "","",V427&gt;0,T427/V427,TRUE,T427/1)</f>
        <v/>
      </c>
      <c r="Z427" s="49">
        <f>_xlfn.IFS(R427 = "","",V427&gt;0,(T427+U427)/V427,TRUE,(T427+U427)/1)</f>
        <v/>
      </c>
      <c r="AA427" s="58" t="n"/>
      <c r="AC427" s="35" t="n"/>
      <c r="AD427">
        <f>IF(G427&gt;=2100,0,IF(C427="G",1,0))</f>
        <v/>
      </c>
      <c r="AE427">
        <f>IF(G427&gt;=5500,0,IF(C427="G",1,0))</f>
        <v/>
      </c>
      <c r="AF427">
        <f>IF(G427&gt;=2100,1,0)</f>
        <v/>
      </c>
      <c r="AG427">
        <f>IF(G427&gt;=5500,1,0)</f>
        <v/>
      </c>
      <c r="AH427">
        <f>IF(C427="G",0,AH426+1)</f>
        <v/>
      </c>
      <c r="AI427">
        <f>IF(C427="G",AI426+1,AI426)</f>
        <v/>
      </c>
      <c r="AJ427">
        <f>IF(AJ426="&gt;1000",IF(AF427&gt;0,IF(A427&lt;&gt;"",A427,A426),"&gt;1000"),AJ426)</f>
        <v/>
      </c>
      <c r="AK427">
        <f>IF(AK426="&gt;1000",IF(AG427&gt;0,IF(A427&lt;&gt;"",A427,A426),"&gt;1000"),AK426)</f>
        <v/>
      </c>
      <c r="AL427">
        <f>IF(AL426="&gt;1000",IF(L427&gt;=3500,IF(A427&lt;&gt;"",A427,A426),"&gt;1000"),AL426)</f>
        <v/>
      </c>
    </row>
    <row r="428">
      <c r="A428" s="59">
        <f>IF(B428="","",COUNT($B$32:B428))</f>
        <v/>
      </c>
      <c r="B428" s="58">
        <f>IF(C428&lt;&gt;"G",SUM(B427,1),"")</f>
        <v/>
      </c>
      <c r="C428" s="24">
        <f>IF(O428="",IF(AH427&gt;=$E$22,"G",IF(RAND()&lt;$F$22,"W","L")),O428)</f>
        <v/>
      </c>
      <c r="D428" s="58">
        <f>IF(M428="",IF(G427&lt;5500,G427,5500),M428)</f>
        <v/>
      </c>
      <c r="E428" s="58">
        <f>_xlfn.IFS(C427="W",E427+1,C427="L",0,C427="G",E427)</f>
        <v/>
      </c>
      <c r="F428" s="59">
        <f>_xlfn.IFS(C428="W",_xlfn.IFS(E428=0,LOOKUP(D428,$D$2:$D$17,$F$2:$F$17),E428=1,LOOKUP(D428,$D$2:$D$17,$G$2:$G$17),E428=2,LOOKUP(D428,$D$2:$D$17,$H$2:$H$17),E428=3,LOOKUP(D428,$D$2:$D$17,$I$2:$I$17),E428&gt;=4,LOOKUP(D428,$D$2:$D$17,$J$2:$J$17)),C428="L",LOOKUP(D428,$D$2:$D$17,$E$2:$E$17),C428="G",IF(OR(B427&lt;3,B427=""),0,LOOKUP(D428,$D$2:$D$17,$K$2:$K$17)))</f>
        <v/>
      </c>
      <c r="G428" s="59">
        <f>_xlfn.IFS(F428+D428&lt;0,0,F428+D428&gt;5500,5500,TRUE,F428+D428)</f>
        <v/>
      </c>
      <c r="H428" s="40">
        <f>LOOKUP(G428,$D$2:$D$17,$A$2:$A$17)</f>
        <v/>
      </c>
      <c r="I428" s="58">
        <f>IF(C428="W",1+I427,I427)</f>
        <v/>
      </c>
      <c r="J428" s="58">
        <f>IF(C428="L",1+J427,J427)</f>
        <v/>
      </c>
      <c r="K428" s="25">
        <f>I428/(J428+I428)</f>
        <v/>
      </c>
      <c r="L428" s="44">
        <f>IF(F428&gt;0,F428+L427,L427)</f>
        <v/>
      </c>
      <c r="M428" s="23" t="n"/>
      <c r="N428" s="58">
        <f>IF(M428="","",M428-G427)</f>
        <v/>
      </c>
      <c r="O428" s="58" t="n"/>
      <c r="P428" s="27">
        <f>IF(AI428&gt;AI427,$G$22+(7*AI428),"")</f>
        <v/>
      </c>
      <c r="R428" s="58" t="n"/>
      <c r="S428" s="58" t="n"/>
      <c r="T428" s="58" t="n"/>
      <c r="U428" s="58" t="n"/>
      <c r="V428" s="58" t="n"/>
      <c r="W428" s="58" t="n"/>
      <c r="X428" s="57" t="n"/>
      <c r="Y428" s="49">
        <f>_xlfn.IFS(R428 = "","",V428&gt;0,T428/V428,TRUE,T428/1)</f>
        <v/>
      </c>
      <c r="Z428" s="49">
        <f>_xlfn.IFS(R428 = "","",V428&gt;0,(T428+U428)/V428,TRUE,(T428+U428)/1)</f>
        <v/>
      </c>
      <c r="AA428" s="58" t="n"/>
      <c r="AC428" s="35" t="n"/>
      <c r="AD428">
        <f>IF(G428&gt;=2100,0,IF(C428="G",1,0))</f>
        <v/>
      </c>
      <c r="AE428">
        <f>IF(G428&gt;=5500,0,IF(C428="G",1,0))</f>
        <v/>
      </c>
      <c r="AF428">
        <f>IF(G428&gt;=2100,1,0)</f>
        <v/>
      </c>
      <c r="AG428">
        <f>IF(G428&gt;=5500,1,0)</f>
        <v/>
      </c>
      <c r="AH428">
        <f>IF(C428="G",0,AH427+1)</f>
        <v/>
      </c>
      <c r="AI428">
        <f>IF(C428="G",AI427+1,AI427)</f>
        <v/>
      </c>
      <c r="AJ428">
        <f>IF(AJ427="&gt;1000",IF(AF428&gt;0,IF(A428&lt;&gt;"",A428,A427),"&gt;1000"),AJ427)</f>
        <v/>
      </c>
      <c r="AK428">
        <f>IF(AK427="&gt;1000",IF(AG428&gt;0,IF(A428&lt;&gt;"",A428,A427),"&gt;1000"),AK427)</f>
        <v/>
      </c>
      <c r="AL428">
        <f>IF(AL427="&gt;1000",IF(L428&gt;=3500,IF(A428&lt;&gt;"",A428,A427),"&gt;1000"),AL427)</f>
        <v/>
      </c>
    </row>
    <row r="429">
      <c r="A429" s="59">
        <f>IF(B429="","",COUNT($B$32:B429))</f>
        <v/>
      </c>
      <c r="B429" s="58">
        <f>IF(C429&lt;&gt;"G",SUM(B428,1),"")</f>
        <v/>
      </c>
      <c r="C429" s="24">
        <f>IF(O429="",IF(AH428&gt;=$E$22,"G",IF(RAND()&lt;$F$22,"W","L")),O429)</f>
        <v/>
      </c>
      <c r="D429" s="58">
        <f>IF(M429="",IF(G428&lt;5500,G428,5500),M429)</f>
        <v/>
      </c>
      <c r="E429" s="58">
        <f>_xlfn.IFS(C428="W",E428+1,C428="L",0,C428="G",E428)</f>
        <v/>
      </c>
      <c r="F429" s="59">
        <f>_xlfn.IFS(C429="W",_xlfn.IFS(E429=0,LOOKUP(D429,$D$2:$D$17,$F$2:$F$17),E429=1,LOOKUP(D429,$D$2:$D$17,$G$2:$G$17),E429=2,LOOKUP(D429,$D$2:$D$17,$H$2:$H$17),E429=3,LOOKUP(D429,$D$2:$D$17,$I$2:$I$17),E429&gt;=4,LOOKUP(D429,$D$2:$D$17,$J$2:$J$17)),C429="L",LOOKUP(D429,$D$2:$D$17,$E$2:$E$17),C429="G",IF(OR(B428&lt;3,B428=""),0,LOOKUP(D429,$D$2:$D$17,$K$2:$K$17)))</f>
        <v/>
      </c>
      <c r="G429" s="59">
        <f>_xlfn.IFS(F429+D429&lt;0,0,F429+D429&gt;5500,5500,TRUE,F429+D429)</f>
        <v/>
      </c>
      <c r="H429" s="40">
        <f>LOOKUP(G429,$D$2:$D$17,$A$2:$A$17)</f>
        <v/>
      </c>
      <c r="I429" s="58">
        <f>IF(C429="W",1+I428,I428)</f>
        <v/>
      </c>
      <c r="J429" s="58">
        <f>IF(C429="L",1+J428,J428)</f>
        <v/>
      </c>
      <c r="K429" s="25">
        <f>I429/(J429+I429)</f>
        <v/>
      </c>
      <c r="L429" s="44">
        <f>IF(F429&gt;0,F429+L428,L428)</f>
        <v/>
      </c>
      <c r="M429" s="23" t="n"/>
      <c r="N429" s="58">
        <f>IF(M429="","",M429-G428)</f>
        <v/>
      </c>
      <c r="O429" s="58" t="n"/>
      <c r="P429" s="27">
        <f>IF(AI429&gt;AI428,$G$22+(7*AI429),"")</f>
        <v/>
      </c>
      <c r="R429" s="58" t="n"/>
      <c r="S429" s="58" t="n"/>
      <c r="T429" s="58" t="n"/>
      <c r="U429" s="58" t="n"/>
      <c r="V429" s="58" t="n"/>
      <c r="W429" s="58" t="n"/>
      <c r="X429" s="57" t="n"/>
      <c r="Y429" s="49">
        <f>_xlfn.IFS(R429 = "","",V429&gt;0,T429/V429,TRUE,T429/1)</f>
        <v/>
      </c>
      <c r="Z429" s="49">
        <f>_xlfn.IFS(R429 = "","",V429&gt;0,(T429+U429)/V429,TRUE,(T429+U429)/1)</f>
        <v/>
      </c>
      <c r="AA429" s="58" t="n"/>
      <c r="AC429" s="35" t="n"/>
      <c r="AD429">
        <f>IF(G429&gt;=2100,0,IF(C429="G",1,0))</f>
        <v/>
      </c>
      <c r="AE429">
        <f>IF(G429&gt;=5500,0,IF(C429="G",1,0))</f>
        <v/>
      </c>
      <c r="AF429">
        <f>IF(G429&gt;=2100,1,0)</f>
        <v/>
      </c>
      <c r="AG429">
        <f>IF(G429&gt;=5500,1,0)</f>
        <v/>
      </c>
      <c r="AH429">
        <f>IF(C429="G",0,AH428+1)</f>
        <v/>
      </c>
      <c r="AI429">
        <f>IF(C429="G",AI428+1,AI428)</f>
        <v/>
      </c>
      <c r="AJ429">
        <f>IF(AJ428="&gt;1000",IF(AF429&gt;0,IF(A429&lt;&gt;"",A429,A428),"&gt;1000"),AJ428)</f>
        <v/>
      </c>
      <c r="AK429">
        <f>IF(AK428="&gt;1000",IF(AG429&gt;0,IF(A429&lt;&gt;"",A429,A428),"&gt;1000"),AK428)</f>
        <v/>
      </c>
      <c r="AL429">
        <f>IF(AL428="&gt;1000",IF(L429&gt;=3500,IF(A429&lt;&gt;"",A429,A428),"&gt;1000"),AL428)</f>
        <v/>
      </c>
    </row>
    <row r="430">
      <c r="A430" s="59">
        <f>IF(B430="","",COUNT($B$32:B430))</f>
        <v/>
      </c>
      <c r="B430" s="58">
        <f>IF(C430&lt;&gt;"G",SUM(B429,1),"")</f>
        <v/>
      </c>
      <c r="C430" s="24">
        <f>IF(O430="",IF(AH429&gt;=$E$22,"G",IF(RAND()&lt;$F$22,"W","L")),O430)</f>
        <v/>
      </c>
      <c r="D430" s="58">
        <f>IF(M430="",IF(G429&lt;5500,G429,5500),M430)</f>
        <v/>
      </c>
      <c r="E430" s="58">
        <f>_xlfn.IFS(C429="W",E429+1,C429="L",0,C429="G",E429)</f>
        <v/>
      </c>
      <c r="F430" s="59">
        <f>_xlfn.IFS(C430="W",_xlfn.IFS(E430=0,LOOKUP(D430,$D$2:$D$17,$F$2:$F$17),E430=1,LOOKUP(D430,$D$2:$D$17,$G$2:$G$17),E430=2,LOOKUP(D430,$D$2:$D$17,$H$2:$H$17),E430=3,LOOKUP(D430,$D$2:$D$17,$I$2:$I$17),E430&gt;=4,LOOKUP(D430,$D$2:$D$17,$J$2:$J$17)),C430="L",LOOKUP(D430,$D$2:$D$17,$E$2:$E$17),C430="G",IF(OR(B429&lt;3,B429=""),0,LOOKUP(D430,$D$2:$D$17,$K$2:$K$17)))</f>
        <v/>
      </c>
      <c r="G430" s="59">
        <f>_xlfn.IFS(F430+D430&lt;0,0,F430+D430&gt;5500,5500,TRUE,F430+D430)</f>
        <v/>
      </c>
      <c r="H430" s="40">
        <f>LOOKUP(G430,$D$2:$D$17,$A$2:$A$17)</f>
        <v/>
      </c>
      <c r="I430" s="58">
        <f>IF(C430="W",1+I429,I429)</f>
        <v/>
      </c>
      <c r="J430" s="58">
        <f>IF(C430="L",1+J429,J429)</f>
        <v/>
      </c>
      <c r="K430" s="25">
        <f>I430/(J430+I430)</f>
        <v/>
      </c>
      <c r="L430" s="44">
        <f>IF(F430&gt;0,F430+L429,L429)</f>
        <v/>
      </c>
      <c r="M430" s="23" t="n"/>
      <c r="N430" s="58">
        <f>IF(M430="","",M430-G429)</f>
        <v/>
      </c>
      <c r="O430" s="58" t="n"/>
      <c r="P430" s="27">
        <f>IF(AI430&gt;AI429,$G$22+(7*AI430),"")</f>
        <v/>
      </c>
      <c r="R430" s="58" t="n"/>
      <c r="S430" s="58" t="n"/>
      <c r="T430" s="58" t="n"/>
      <c r="U430" s="58" t="n"/>
      <c r="V430" s="58" t="n"/>
      <c r="W430" s="58" t="n"/>
      <c r="X430" s="57" t="n"/>
      <c r="Y430" s="49">
        <f>_xlfn.IFS(R430 = "","",V430&gt;0,T430/V430,TRUE,T430/1)</f>
        <v/>
      </c>
      <c r="Z430" s="49">
        <f>_xlfn.IFS(R430 = "","",V430&gt;0,(T430+U430)/V430,TRUE,(T430+U430)/1)</f>
        <v/>
      </c>
      <c r="AA430" s="58" t="n"/>
      <c r="AC430" s="35" t="n"/>
      <c r="AD430">
        <f>IF(G430&gt;=2100,0,IF(C430="G",1,0))</f>
        <v/>
      </c>
      <c r="AE430">
        <f>IF(G430&gt;=5500,0,IF(C430="G",1,0))</f>
        <v/>
      </c>
      <c r="AF430">
        <f>IF(G430&gt;=2100,1,0)</f>
        <v/>
      </c>
      <c r="AG430">
        <f>IF(G430&gt;=5500,1,0)</f>
        <v/>
      </c>
      <c r="AH430">
        <f>IF(C430="G",0,AH429+1)</f>
        <v/>
      </c>
      <c r="AI430">
        <f>IF(C430="G",AI429+1,AI429)</f>
        <v/>
      </c>
      <c r="AJ430">
        <f>IF(AJ429="&gt;1000",IF(AF430&gt;0,IF(A430&lt;&gt;"",A430,A429),"&gt;1000"),AJ429)</f>
        <v/>
      </c>
      <c r="AK430">
        <f>IF(AK429="&gt;1000",IF(AG430&gt;0,IF(A430&lt;&gt;"",A430,A429),"&gt;1000"),AK429)</f>
        <v/>
      </c>
      <c r="AL430">
        <f>IF(AL429="&gt;1000",IF(L430&gt;=3500,IF(A430&lt;&gt;"",A430,A429),"&gt;1000"),AL429)</f>
        <v/>
      </c>
    </row>
    <row r="431">
      <c r="A431" s="59">
        <f>IF(B431="","",COUNT($B$32:B431))</f>
        <v/>
      </c>
      <c r="B431" s="58">
        <f>IF(C431&lt;&gt;"G",SUM(B430,1),"")</f>
        <v/>
      </c>
      <c r="C431" s="24">
        <f>IF(O431="",IF(AH430&gt;=$E$22,"G",IF(RAND()&lt;$F$22,"W","L")),O431)</f>
        <v/>
      </c>
      <c r="D431" s="58">
        <f>IF(M431="",IF(G430&lt;5500,G430,5500),M431)</f>
        <v/>
      </c>
      <c r="E431" s="58">
        <f>_xlfn.IFS(C430="W",E430+1,C430="L",0,C430="G",E430)</f>
        <v/>
      </c>
      <c r="F431" s="59">
        <f>_xlfn.IFS(C431="W",_xlfn.IFS(E431=0,LOOKUP(D431,$D$2:$D$17,$F$2:$F$17),E431=1,LOOKUP(D431,$D$2:$D$17,$G$2:$G$17),E431=2,LOOKUP(D431,$D$2:$D$17,$H$2:$H$17),E431=3,LOOKUP(D431,$D$2:$D$17,$I$2:$I$17),E431&gt;=4,LOOKUP(D431,$D$2:$D$17,$J$2:$J$17)),C431="L",LOOKUP(D431,$D$2:$D$17,$E$2:$E$17),C431="G",IF(OR(B430&lt;3,B430=""),0,LOOKUP(D431,$D$2:$D$17,$K$2:$K$17)))</f>
        <v/>
      </c>
      <c r="G431" s="59">
        <f>_xlfn.IFS(F431+D431&lt;0,0,F431+D431&gt;5500,5500,TRUE,F431+D431)</f>
        <v/>
      </c>
      <c r="H431" s="40">
        <f>LOOKUP(G431,$D$2:$D$17,$A$2:$A$17)</f>
        <v/>
      </c>
      <c r="I431" s="58">
        <f>IF(C431="W",1+I430,I430)</f>
        <v/>
      </c>
      <c r="J431" s="58">
        <f>IF(C431="L",1+J430,J430)</f>
        <v/>
      </c>
      <c r="K431" s="25">
        <f>I431/(J431+I431)</f>
        <v/>
      </c>
      <c r="L431" s="44">
        <f>IF(F431&gt;0,F431+L430,L430)</f>
        <v/>
      </c>
      <c r="M431" s="23" t="n"/>
      <c r="N431" s="58">
        <f>IF(M431="","",M431-G430)</f>
        <v/>
      </c>
      <c r="O431" s="58" t="n"/>
      <c r="P431" s="27">
        <f>IF(AI431&gt;AI430,$G$22+(7*AI431),"")</f>
        <v/>
      </c>
      <c r="R431" s="58" t="n"/>
      <c r="S431" s="58" t="n"/>
      <c r="T431" s="58" t="n"/>
      <c r="U431" s="58" t="n"/>
      <c r="V431" s="58" t="n"/>
      <c r="W431" s="58" t="n"/>
      <c r="X431" s="57" t="n"/>
      <c r="Y431" s="49">
        <f>_xlfn.IFS(R431 = "","",V431&gt;0,T431/V431,TRUE,T431/1)</f>
        <v/>
      </c>
      <c r="Z431" s="49">
        <f>_xlfn.IFS(R431 = "","",V431&gt;0,(T431+U431)/V431,TRUE,(T431+U431)/1)</f>
        <v/>
      </c>
      <c r="AA431" s="58" t="n"/>
      <c r="AC431" s="35" t="n"/>
      <c r="AD431">
        <f>IF(G431&gt;=2100,0,IF(C431="G",1,0))</f>
        <v/>
      </c>
      <c r="AE431">
        <f>IF(G431&gt;=5500,0,IF(C431="G",1,0))</f>
        <v/>
      </c>
      <c r="AF431">
        <f>IF(G431&gt;=2100,1,0)</f>
        <v/>
      </c>
      <c r="AG431">
        <f>IF(G431&gt;=5500,1,0)</f>
        <v/>
      </c>
      <c r="AH431">
        <f>IF(C431="G",0,AH430+1)</f>
        <v/>
      </c>
      <c r="AI431">
        <f>IF(C431="G",AI430+1,AI430)</f>
        <v/>
      </c>
      <c r="AJ431">
        <f>IF(AJ430="&gt;1000",IF(AF431&gt;0,IF(A431&lt;&gt;"",A431,A430),"&gt;1000"),AJ430)</f>
        <v/>
      </c>
      <c r="AK431">
        <f>IF(AK430="&gt;1000",IF(AG431&gt;0,IF(A431&lt;&gt;"",A431,A430),"&gt;1000"),AK430)</f>
        <v/>
      </c>
      <c r="AL431">
        <f>IF(AL430="&gt;1000",IF(L431&gt;=3500,IF(A431&lt;&gt;"",A431,A430),"&gt;1000"),AL430)</f>
        <v/>
      </c>
    </row>
    <row r="432">
      <c r="A432" s="59">
        <f>IF(B432="","",COUNT($B$32:B432))</f>
        <v/>
      </c>
      <c r="B432" s="58">
        <f>IF(C432&lt;&gt;"G",SUM(B431,1),"")</f>
        <v/>
      </c>
      <c r="C432" s="24">
        <f>IF(O432="",IF(AH431&gt;=$E$22,"G",IF(RAND()&lt;$F$22,"W","L")),O432)</f>
        <v/>
      </c>
      <c r="D432" s="58">
        <f>IF(M432="",IF(G431&lt;5500,G431,5500),M432)</f>
        <v/>
      </c>
      <c r="E432" s="58">
        <f>_xlfn.IFS(C431="W",E431+1,C431="L",0,C431="G",E431)</f>
        <v/>
      </c>
      <c r="F432" s="59">
        <f>_xlfn.IFS(C432="W",_xlfn.IFS(E432=0,LOOKUP(D432,$D$2:$D$17,$F$2:$F$17),E432=1,LOOKUP(D432,$D$2:$D$17,$G$2:$G$17),E432=2,LOOKUP(D432,$D$2:$D$17,$H$2:$H$17),E432=3,LOOKUP(D432,$D$2:$D$17,$I$2:$I$17),E432&gt;=4,LOOKUP(D432,$D$2:$D$17,$J$2:$J$17)),C432="L",LOOKUP(D432,$D$2:$D$17,$E$2:$E$17),C432="G",IF(OR(B431&lt;3,B431=""),0,LOOKUP(D432,$D$2:$D$17,$K$2:$K$17)))</f>
        <v/>
      </c>
      <c r="G432" s="59">
        <f>_xlfn.IFS(F432+D432&lt;0,0,F432+D432&gt;5500,5500,TRUE,F432+D432)</f>
        <v/>
      </c>
      <c r="H432" s="40">
        <f>LOOKUP(G432,$D$2:$D$17,$A$2:$A$17)</f>
        <v/>
      </c>
      <c r="I432" s="58">
        <f>IF(C432="W",1+I431,I431)</f>
        <v/>
      </c>
      <c r="J432" s="58">
        <f>IF(C432="L",1+J431,J431)</f>
        <v/>
      </c>
      <c r="K432" s="25">
        <f>I432/(J432+I432)</f>
        <v/>
      </c>
      <c r="L432" s="44">
        <f>IF(F432&gt;0,F432+L431,L431)</f>
        <v/>
      </c>
      <c r="M432" s="23" t="n"/>
      <c r="N432" s="58">
        <f>IF(M432="","",M432-G431)</f>
        <v/>
      </c>
      <c r="O432" s="58" t="n"/>
      <c r="P432" s="27">
        <f>IF(AI432&gt;AI431,$G$22+(7*AI432),"")</f>
        <v/>
      </c>
      <c r="R432" s="58" t="n"/>
      <c r="S432" s="58" t="n"/>
      <c r="T432" s="58" t="n"/>
      <c r="U432" s="58" t="n"/>
      <c r="V432" s="58" t="n"/>
      <c r="W432" s="58" t="n"/>
      <c r="X432" s="57" t="n"/>
      <c r="Y432" s="49">
        <f>_xlfn.IFS(R432 = "","",V432&gt;0,T432/V432,TRUE,T432/1)</f>
        <v/>
      </c>
      <c r="Z432" s="49">
        <f>_xlfn.IFS(R432 = "","",V432&gt;0,(T432+U432)/V432,TRUE,(T432+U432)/1)</f>
        <v/>
      </c>
      <c r="AA432" s="58" t="n"/>
      <c r="AC432" s="35" t="n"/>
      <c r="AD432">
        <f>IF(G432&gt;=2100,0,IF(C432="G",1,0))</f>
        <v/>
      </c>
      <c r="AE432">
        <f>IF(G432&gt;=5500,0,IF(C432="G",1,0))</f>
        <v/>
      </c>
      <c r="AF432">
        <f>IF(G432&gt;=2100,1,0)</f>
        <v/>
      </c>
      <c r="AG432">
        <f>IF(G432&gt;=5500,1,0)</f>
        <v/>
      </c>
      <c r="AH432">
        <f>IF(C432="G",0,AH431+1)</f>
        <v/>
      </c>
      <c r="AI432">
        <f>IF(C432="G",AI431+1,AI431)</f>
        <v/>
      </c>
      <c r="AJ432">
        <f>IF(AJ431="&gt;1000",IF(AF432&gt;0,IF(A432&lt;&gt;"",A432,A431),"&gt;1000"),AJ431)</f>
        <v/>
      </c>
      <c r="AK432">
        <f>IF(AK431="&gt;1000",IF(AG432&gt;0,IF(A432&lt;&gt;"",A432,A431),"&gt;1000"),AK431)</f>
        <v/>
      </c>
      <c r="AL432">
        <f>IF(AL431="&gt;1000",IF(L432&gt;=3500,IF(A432&lt;&gt;"",A432,A431),"&gt;1000"),AL431)</f>
        <v/>
      </c>
    </row>
    <row r="433">
      <c r="A433" s="59">
        <f>IF(B433="","",COUNT($B$32:B433))</f>
        <v/>
      </c>
      <c r="B433" s="58">
        <f>IF(C433&lt;&gt;"G",SUM(B432,1),"")</f>
        <v/>
      </c>
      <c r="C433" s="24">
        <f>IF(O433="",IF(AH432&gt;=$E$22,"G",IF(RAND()&lt;$F$22,"W","L")),O433)</f>
        <v/>
      </c>
      <c r="D433" s="58">
        <f>IF(M433="",IF(G432&lt;5500,G432,5500),M433)</f>
        <v/>
      </c>
      <c r="E433" s="58">
        <f>_xlfn.IFS(C432="W",E432+1,C432="L",0,C432="G",E432)</f>
        <v/>
      </c>
      <c r="F433" s="59">
        <f>_xlfn.IFS(C433="W",_xlfn.IFS(E433=0,LOOKUP(D433,$D$2:$D$17,$F$2:$F$17),E433=1,LOOKUP(D433,$D$2:$D$17,$G$2:$G$17),E433=2,LOOKUP(D433,$D$2:$D$17,$H$2:$H$17),E433=3,LOOKUP(D433,$D$2:$D$17,$I$2:$I$17),E433&gt;=4,LOOKUP(D433,$D$2:$D$17,$J$2:$J$17)),C433="L",LOOKUP(D433,$D$2:$D$17,$E$2:$E$17),C433="G",IF(OR(B432&lt;3,B432=""),0,LOOKUP(D433,$D$2:$D$17,$K$2:$K$17)))</f>
        <v/>
      </c>
      <c r="G433" s="59">
        <f>_xlfn.IFS(F433+D433&lt;0,0,F433+D433&gt;5500,5500,TRUE,F433+D433)</f>
        <v/>
      </c>
      <c r="H433" s="40">
        <f>LOOKUP(G433,$D$2:$D$17,$A$2:$A$17)</f>
        <v/>
      </c>
      <c r="I433" s="58">
        <f>IF(C433="W",1+I432,I432)</f>
        <v/>
      </c>
      <c r="J433" s="58">
        <f>IF(C433="L",1+J432,J432)</f>
        <v/>
      </c>
      <c r="K433" s="25">
        <f>I433/(J433+I433)</f>
        <v/>
      </c>
      <c r="L433" s="44">
        <f>IF(F433&gt;0,F433+L432,L432)</f>
        <v/>
      </c>
      <c r="M433" s="23" t="n"/>
      <c r="N433" s="58">
        <f>IF(M433="","",M433-G432)</f>
        <v/>
      </c>
      <c r="O433" s="58" t="n"/>
      <c r="P433" s="27">
        <f>IF(AI433&gt;AI432,$G$22+(7*AI433),"")</f>
        <v/>
      </c>
      <c r="R433" s="58" t="n"/>
      <c r="S433" s="58" t="n"/>
      <c r="T433" s="58" t="n"/>
      <c r="U433" s="58" t="n"/>
      <c r="V433" s="58" t="n"/>
      <c r="W433" s="58" t="n"/>
      <c r="X433" s="57" t="n"/>
      <c r="Y433" s="49">
        <f>_xlfn.IFS(R433 = "","",V433&gt;0,T433/V433,TRUE,T433/1)</f>
        <v/>
      </c>
      <c r="Z433" s="49">
        <f>_xlfn.IFS(R433 = "","",V433&gt;0,(T433+U433)/V433,TRUE,(T433+U433)/1)</f>
        <v/>
      </c>
      <c r="AA433" s="58" t="n"/>
      <c r="AC433" s="35" t="n"/>
      <c r="AD433">
        <f>IF(G433&gt;=2100,0,IF(C433="G",1,0))</f>
        <v/>
      </c>
      <c r="AE433">
        <f>IF(G433&gt;=5500,0,IF(C433="G",1,0))</f>
        <v/>
      </c>
      <c r="AF433">
        <f>IF(G433&gt;=2100,1,0)</f>
        <v/>
      </c>
      <c r="AG433">
        <f>IF(G433&gt;=5500,1,0)</f>
        <v/>
      </c>
      <c r="AH433">
        <f>IF(C433="G",0,AH432+1)</f>
        <v/>
      </c>
      <c r="AI433">
        <f>IF(C433="G",AI432+1,AI432)</f>
        <v/>
      </c>
      <c r="AJ433">
        <f>IF(AJ432="&gt;1000",IF(AF433&gt;0,IF(A433&lt;&gt;"",A433,A432),"&gt;1000"),AJ432)</f>
        <v/>
      </c>
      <c r="AK433">
        <f>IF(AK432="&gt;1000",IF(AG433&gt;0,IF(A433&lt;&gt;"",A433,A432),"&gt;1000"),AK432)</f>
        <v/>
      </c>
      <c r="AL433">
        <f>IF(AL432="&gt;1000",IF(L433&gt;=3500,IF(A433&lt;&gt;"",A433,A432),"&gt;1000"),AL432)</f>
        <v/>
      </c>
    </row>
    <row r="434">
      <c r="A434" s="59">
        <f>IF(B434="","",COUNT($B$32:B434))</f>
        <v/>
      </c>
      <c r="B434" s="58">
        <f>IF(C434&lt;&gt;"G",SUM(B433,1),"")</f>
        <v/>
      </c>
      <c r="C434" s="24">
        <f>IF(O434="",IF(AH433&gt;=$E$22,"G",IF(RAND()&lt;$F$22,"W","L")),O434)</f>
        <v/>
      </c>
      <c r="D434" s="58">
        <f>IF(M434="",IF(G433&lt;5500,G433,5500),M434)</f>
        <v/>
      </c>
      <c r="E434" s="58">
        <f>_xlfn.IFS(C433="W",E433+1,C433="L",0,C433="G",E433)</f>
        <v/>
      </c>
      <c r="F434" s="59">
        <f>_xlfn.IFS(C434="W",_xlfn.IFS(E434=0,LOOKUP(D434,$D$2:$D$17,$F$2:$F$17),E434=1,LOOKUP(D434,$D$2:$D$17,$G$2:$G$17),E434=2,LOOKUP(D434,$D$2:$D$17,$H$2:$H$17),E434=3,LOOKUP(D434,$D$2:$D$17,$I$2:$I$17),E434&gt;=4,LOOKUP(D434,$D$2:$D$17,$J$2:$J$17)),C434="L",LOOKUP(D434,$D$2:$D$17,$E$2:$E$17),C434="G",IF(OR(B433&lt;3,B433=""),0,LOOKUP(D434,$D$2:$D$17,$K$2:$K$17)))</f>
        <v/>
      </c>
      <c r="G434" s="59">
        <f>_xlfn.IFS(F434+D434&lt;0,0,F434+D434&gt;5500,5500,TRUE,F434+D434)</f>
        <v/>
      </c>
      <c r="H434" s="40">
        <f>LOOKUP(G434,$D$2:$D$17,$A$2:$A$17)</f>
        <v/>
      </c>
      <c r="I434" s="58">
        <f>IF(C434="W",1+I433,I433)</f>
        <v/>
      </c>
      <c r="J434" s="58">
        <f>IF(C434="L",1+J433,J433)</f>
        <v/>
      </c>
      <c r="K434" s="25">
        <f>I434/(J434+I434)</f>
        <v/>
      </c>
      <c r="L434" s="44">
        <f>IF(F434&gt;0,F434+L433,L433)</f>
        <v/>
      </c>
      <c r="M434" s="23" t="n"/>
      <c r="N434" s="58">
        <f>IF(M434="","",M434-G433)</f>
        <v/>
      </c>
      <c r="O434" s="58" t="n"/>
      <c r="P434" s="27">
        <f>IF(AI434&gt;AI433,$G$22+(7*AI434),"")</f>
        <v/>
      </c>
      <c r="R434" s="58" t="n"/>
      <c r="S434" s="58" t="n"/>
      <c r="T434" s="58" t="n"/>
      <c r="U434" s="58" t="n"/>
      <c r="V434" s="58" t="n"/>
      <c r="W434" s="58" t="n"/>
      <c r="X434" s="57" t="n"/>
      <c r="Y434" s="49">
        <f>_xlfn.IFS(R434 = "","",V434&gt;0,T434/V434,TRUE,T434/1)</f>
        <v/>
      </c>
      <c r="Z434" s="49">
        <f>_xlfn.IFS(R434 = "","",V434&gt;0,(T434+U434)/V434,TRUE,(T434+U434)/1)</f>
        <v/>
      </c>
      <c r="AA434" s="58" t="n"/>
      <c r="AC434" s="35" t="n"/>
      <c r="AD434">
        <f>IF(G434&gt;=2100,0,IF(C434="G",1,0))</f>
        <v/>
      </c>
      <c r="AE434">
        <f>IF(G434&gt;=5500,0,IF(C434="G",1,0))</f>
        <v/>
      </c>
      <c r="AF434">
        <f>IF(G434&gt;=2100,1,0)</f>
        <v/>
      </c>
      <c r="AG434">
        <f>IF(G434&gt;=5500,1,0)</f>
        <v/>
      </c>
      <c r="AH434">
        <f>IF(C434="G",0,AH433+1)</f>
        <v/>
      </c>
      <c r="AI434">
        <f>IF(C434="G",AI433+1,AI433)</f>
        <v/>
      </c>
      <c r="AJ434">
        <f>IF(AJ433="&gt;1000",IF(AF434&gt;0,IF(A434&lt;&gt;"",A434,A433),"&gt;1000"),AJ433)</f>
        <v/>
      </c>
      <c r="AK434">
        <f>IF(AK433="&gt;1000",IF(AG434&gt;0,IF(A434&lt;&gt;"",A434,A433),"&gt;1000"),AK433)</f>
        <v/>
      </c>
      <c r="AL434">
        <f>IF(AL433="&gt;1000",IF(L434&gt;=3500,IF(A434&lt;&gt;"",A434,A433),"&gt;1000"),AL433)</f>
        <v/>
      </c>
    </row>
    <row r="435">
      <c r="A435" s="59">
        <f>IF(B435="","",COUNT($B$32:B435))</f>
        <v/>
      </c>
      <c r="B435" s="58">
        <f>IF(C435&lt;&gt;"G",SUM(B434,1),"")</f>
        <v/>
      </c>
      <c r="C435" s="24">
        <f>IF(O435="",IF(AH434&gt;=$E$22,"G",IF(RAND()&lt;$F$22,"W","L")),O435)</f>
        <v/>
      </c>
      <c r="D435" s="58">
        <f>IF(M435="",IF(G434&lt;5500,G434,5500),M435)</f>
        <v/>
      </c>
      <c r="E435" s="58">
        <f>_xlfn.IFS(C434="W",E434+1,C434="L",0,C434="G",E434)</f>
        <v/>
      </c>
      <c r="F435" s="59">
        <f>_xlfn.IFS(C435="W",_xlfn.IFS(E435=0,LOOKUP(D435,$D$2:$D$17,$F$2:$F$17),E435=1,LOOKUP(D435,$D$2:$D$17,$G$2:$G$17),E435=2,LOOKUP(D435,$D$2:$D$17,$H$2:$H$17),E435=3,LOOKUP(D435,$D$2:$D$17,$I$2:$I$17),E435&gt;=4,LOOKUP(D435,$D$2:$D$17,$J$2:$J$17)),C435="L",LOOKUP(D435,$D$2:$D$17,$E$2:$E$17),C435="G",IF(OR(B434&lt;3,B434=""),0,LOOKUP(D435,$D$2:$D$17,$K$2:$K$17)))</f>
        <v/>
      </c>
      <c r="G435" s="59">
        <f>_xlfn.IFS(F435+D435&lt;0,0,F435+D435&gt;5500,5500,TRUE,F435+D435)</f>
        <v/>
      </c>
      <c r="H435" s="40">
        <f>LOOKUP(G435,$D$2:$D$17,$A$2:$A$17)</f>
        <v/>
      </c>
      <c r="I435" s="58">
        <f>IF(C435="W",1+I434,I434)</f>
        <v/>
      </c>
      <c r="J435" s="58">
        <f>IF(C435="L",1+J434,J434)</f>
        <v/>
      </c>
      <c r="K435" s="25">
        <f>I435/(J435+I435)</f>
        <v/>
      </c>
      <c r="L435" s="44">
        <f>IF(F435&gt;0,F435+L434,L434)</f>
        <v/>
      </c>
      <c r="M435" s="23" t="n"/>
      <c r="N435" s="58">
        <f>IF(M435="","",M435-G434)</f>
        <v/>
      </c>
      <c r="O435" s="58" t="n"/>
      <c r="P435" s="27">
        <f>IF(AI435&gt;AI434,$G$22+(7*AI435),"")</f>
        <v/>
      </c>
      <c r="R435" s="58" t="n"/>
      <c r="S435" s="58" t="n"/>
      <c r="T435" s="58" t="n"/>
      <c r="U435" s="58" t="n"/>
      <c r="V435" s="58" t="n"/>
      <c r="W435" s="58" t="n"/>
      <c r="X435" s="57" t="n"/>
      <c r="Y435" s="49">
        <f>_xlfn.IFS(R435 = "","",V435&gt;0,T435/V435,TRUE,T435/1)</f>
        <v/>
      </c>
      <c r="Z435" s="49">
        <f>_xlfn.IFS(R435 = "","",V435&gt;0,(T435+U435)/V435,TRUE,(T435+U435)/1)</f>
        <v/>
      </c>
      <c r="AA435" s="58" t="n"/>
      <c r="AC435" s="35" t="n"/>
      <c r="AD435">
        <f>IF(G435&gt;=2100,0,IF(C435="G",1,0))</f>
        <v/>
      </c>
      <c r="AE435">
        <f>IF(G435&gt;=5500,0,IF(C435="G",1,0))</f>
        <v/>
      </c>
      <c r="AF435">
        <f>IF(G435&gt;=2100,1,0)</f>
        <v/>
      </c>
      <c r="AG435">
        <f>IF(G435&gt;=5500,1,0)</f>
        <v/>
      </c>
      <c r="AH435">
        <f>IF(C435="G",0,AH434+1)</f>
        <v/>
      </c>
      <c r="AI435">
        <f>IF(C435="G",AI434+1,AI434)</f>
        <v/>
      </c>
      <c r="AJ435">
        <f>IF(AJ434="&gt;1000",IF(AF435&gt;0,IF(A435&lt;&gt;"",A435,A434),"&gt;1000"),AJ434)</f>
        <v/>
      </c>
      <c r="AK435">
        <f>IF(AK434="&gt;1000",IF(AG435&gt;0,IF(A435&lt;&gt;"",A435,A434),"&gt;1000"),AK434)</f>
        <v/>
      </c>
      <c r="AL435">
        <f>IF(AL434="&gt;1000",IF(L435&gt;=3500,IF(A435&lt;&gt;"",A435,A434),"&gt;1000"),AL434)</f>
        <v/>
      </c>
    </row>
    <row r="436">
      <c r="A436" s="59">
        <f>IF(B436="","",COUNT($B$32:B436))</f>
        <v/>
      </c>
      <c r="B436" s="58">
        <f>IF(C436&lt;&gt;"G",SUM(B435,1),"")</f>
        <v/>
      </c>
      <c r="C436" s="24">
        <f>IF(O436="",IF(AH435&gt;=$E$22,"G",IF(RAND()&lt;$F$22,"W","L")),O436)</f>
        <v/>
      </c>
      <c r="D436" s="58">
        <f>IF(M436="",IF(G435&lt;5500,G435,5500),M436)</f>
        <v/>
      </c>
      <c r="E436" s="58">
        <f>_xlfn.IFS(C435="W",E435+1,C435="L",0,C435="G",E435)</f>
        <v/>
      </c>
      <c r="F436" s="59">
        <f>_xlfn.IFS(C436="W",_xlfn.IFS(E436=0,LOOKUP(D436,$D$2:$D$17,$F$2:$F$17),E436=1,LOOKUP(D436,$D$2:$D$17,$G$2:$G$17),E436=2,LOOKUP(D436,$D$2:$D$17,$H$2:$H$17),E436=3,LOOKUP(D436,$D$2:$D$17,$I$2:$I$17),E436&gt;=4,LOOKUP(D436,$D$2:$D$17,$J$2:$J$17)),C436="L",LOOKUP(D436,$D$2:$D$17,$E$2:$E$17),C436="G",IF(OR(B435&lt;3,B435=""),0,LOOKUP(D436,$D$2:$D$17,$K$2:$K$17)))</f>
        <v/>
      </c>
      <c r="G436" s="59">
        <f>_xlfn.IFS(F436+D436&lt;0,0,F436+D436&gt;5500,5500,TRUE,F436+D436)</f>
        <v/>
      </c>
      <c r="H436" s="40">
        <f>LOOKUP(G436,$D$2:$D$17,$A$2:$A$17)</f>
        <v/>
      </c>
      <c r="I436" s="58">
        <f>IF(C436="W",1+I435,I435)</f>
        <v/>
      </c>
      <c r="J436" s="58">
        <f>IF(C436="L",1+J435,J435)</f>
        <v/>
      </c>
      <c r="K436" s="25">
        <f>I436/(J436+I436)</f>
        <v/>
      </c>
      <c r="L436" s="44">
        <f>IF(F436&gt;0,F436+L435,L435)</f>
        <v/>
      </c>
      <c r="M436" s="23" t="n"/>
      <c r="N436" s="58">
        <f>IF(M436="","",M436-G435)</f>
        <v/>
      </c>
      <c r="O436" s="58" t="n"/>
      <c r="P436" s="27">
        <f>IF(AI436&gt;AI435,$G$22+(7*AI436),"")</f>
        <v/>
      </c>
      <c r="R436" s="58" t="n"/>
      <c r="S436" s="58" t="n"/>
      <c r="T436" s="58" t="n"/>
      <c r="U436" s="58" t="n"/>
      <c r="V436" s="58" t="n"/>
      <c r="W436" s="58" t="n"/>
      <c r="X436" s="57" t="n"/>
      <c r="Y436" s="49">
        <f>_xlfn.IFS(R436 = "","",V436&gt;0,T436/V436,TRUE,T436/1)</f>
        <v/>
      </c>
      <c r="Z436" s="49">
        <f>_xlfn.IFS(R436 = "","",V436&gt;0,(T436+U436)/V436,TRUE,(T436+U436)/1)</f>
        <v/>
      </c>
      <c r="AA436" s="58" t="n"/>
      <c r="AC436" s="35" t="n"/>
      <c r="AD436">
        <f>IF(G436&gt;=2100,0,IF(C436="G",1,0))</f>
        <v/>
      </c>
      <c r="AE436">
        <f>IF(G436&gt;=5500,0,IF(C436="G",1,0))</f>
        <v/>
      </c>
      <c r="AF436">
        <f>IF(G436&gt;=2100,1,0)</f>
        <v/>
      </c>
      <c r="AG436">
        <f>IF(G436&gt;=5500,1,0)</f>
        <v/>
      </c>
      <c r="AH436">
        <f>IF(C436="G",0,AH435+1)</f>
        <v/>
      </c>
      <c r="AI436">
        <f>IF(C436="G",AI435+1,AI435)</f>
        <v/>
      </c>
      <c r="AJ436">
        <f>IF(AJ435="&gt;1000",IF(AF436&gt;0,IF(A436&lt;&gt;"",A436,A435),"&gt;1000"),AJ435)</f>
        <v/>
      </c>
      <c r="AK436">
        <f>IF(AK435="&gt;1000",IF(AG436&gt;0,IF(A436&lt;&gt;"",A436,A435),"&gt;1000"),AK435)</f>
        <v/>
      </c>
      <c r="AL436">
        <f>IF(AL435="&gt;1000",IF(L436&gt;=3500,IF(A436&lt;&gt;"",A436,A435),"&gt;1000"),AL435)</f>
        <v/>
      </c>
    </row>
    <row r="437">
      <c r="A437" s="59">
        <f>IF(B437="","",COUNT($B$32:B437))</f>
        <v/>
      </c>
      <c r="B437" s="58">
        <f>IF(C437&lt;&gt;"G",SUM(B436,1),"")</f>
        <v/>
      </c>
      <c r="C437" s="24">
        <f>IF(O437="",IF(AH436&gt;=$E$22,"G",IF(RAND()&lt;$F$22,"W","L")),O437)</f>
        <v/>
      </c>
      <c r="D437" s="58">
        <f>IF(M437="",IF(G436&lt;5500,G436,5500),M437)</f>
        <v/>
      </c>
      <c r="E437" s="58">
        <f>_xlfn.IFS(C436="W",E436+1,C436="L",0,C436="G",E436)</f>
        <v/>
      </c>
      <c r="F437" s="59">
        <f>_xlfn.IFS(C437="W",_xlfn.IFS(E437=0,LOOKUP(D437,$D$2:$D$17,$F$2:$F$17),E437=1,LOOKUP(D437,$D$2:$D$17,$G$2:$G$17),E437=2,LOOKUP(D437,$D$2:$D$17,$H$2:$H$17),E437=3,LOOKUP(D437,$D$2:$D$17,$I$2:$I$17),E437&gt;=4,LOOKUP(D437,$D$2:$D$17,$J$2:$J$17)),C437="L",LOOKUP(D437,$D$2:$D$17,$E$2:$E$17),C437="G",IF(OR(B436&lt;3,B436=""),0,LOOKUP(D437,$D$2:$D$17,$K$2:$K$17)))</f>
        <v/>
      </c>
      <c r="G437" s="59">
        <f>_xlfn.IFS(F437+D437&lt;0,0,F437+D437&gt;5500,5500,TRUE,F437+D437)</f>
        <v/>
      </c>
      <c r="H437" s="40">
        <f>LOOKUP(G437,$D$2:$D$17,$A$2:$A$17)</f>
        <v/>
      </c>
      <c r="I437" s="58">
        <f>IF(C437="W",1+I436,I436)</f>
        <v/>
      </c>
      <c r="J437" s="58">
        <f>IF(C437="L",1+J436,J436)</f>
        <v/>
      </c>
      <c r="K437" s="25">
        <f>I437/(J437+I437)</f>
        <v/>
      </c>
      <c r="L437" s="44">
        <f>IF(F437&gt;0,F437+L436,L436)</f>
        <v/>
      </c>
      <c r="M437" s="23" t="n"/>
      <c r="N437" s="58">
        <f>IF(M437="","",M437-G436)</f>
        <v/>
      </c>
      <c r="O437" s="58" t="n"/>
      <c r="P437" s="27">
        <f>IF(AI437&gt;AI436,$G$22+(7*AI437),"")</f>
        <v/>
      </c>
      <c r="R437" s="58" t="n"/>
      <c r="S437" s="58" t="n"/>
      <c r="T437" s="58" t="n"/>
      <c r="U437" s="58" t="n"/>
      <c r="V437" s="58" t="n"/>
      <c r="W437" s="58" t="n"/>
      <c r="X437" s="57" t="n"/>
      <c r="Y437" s="49">
        <f>_xlfn.IFS(R437 = "","",V437&gt;0,T437/V437,TRUE,T437/1)</f>
        <v/>
      </c>
      <c r="Z437" s="49">
        <f>_xlfn.IFS(R437 = "","",V437&gt;0,(T437+U437)/V437,TRUE,(T437+U437)/1)</f>
        <v/>
      </c>
      <c r="AA437" s="58" t="n"/>
      <c r="AC437" s="35" t="n"/>
      <c r="AD437">
        <f>IF(G437&gt;=2100,0,IF(C437="G",1,0))</f>
        <v/>
      </c>
      <c r="AE437">
        <f>IF(G437&gt;=5500,0,IF(C437="G",1,0))</f>
        <v/>
      </c>
      <c r="AF437">
        <f>IF(G437&gt;=2100,1,0)</f>
        <v/>
      </c>
      <c r="AG437">
        <f>IF(G437&gt;=5500,1,0)</f>
        <v/>
      </c>
      <c r="AH437">
        <f>IF(C437="G",0,AH436+1)</f>
        <v/>
      </c>
      <c r="AI437">
        <f>IF(C437="G",AI436+1,AI436)</f>
        <v/>
      </c>
      <c r="AJ437">
        <f>IF(AJ436="&gt;1000",IF(AF437&gt;0,IF(A437&lt;&gt;"",A437,A436),"&gt;1000"),AJ436)</f>
        <v/>
      </c>
      <c r="AK437">
        <f>IF(AK436="&gt;1000",IF(AG437&gt;0,IF(A437&lt;&gt;"",A437,A436),"&gt;1000"),AK436)</f>
        <v/>
      </c>
      <c r="AL437">
        <f>IF(AL436="&gt;1000",IF(L437&gt;=3500,IF(A437&lt;&gt;"",A437,A436),"&gt;1000"),AL436)</f>
        <v/>
      </c>
    </row>
    <row r="438">
      <c r="A438" s="59">
        <f>IF(B438="","",COUNT($B$32:B438))</f>
        <v/>
      </c>
      <c r="B438" s="58">
        <f>IF(C438&lt;&gt;"G",SUM(B437,1),"")</f>
        <v/>
      </c>
      <c r="C438" s="24">
        <f>IF(O438="",IF(AH437&gt;=$E$22,"G",IF(RAND()&lt;$F$22,"W","L")),O438)</f>
        <v/>
      </c>
      <c r="D438" s="58">
        <f>IF(M438="",IF(G437&lt;5500,G437,5500),M438)</f>
        <v/>
      </c>
      <c r="E438" s="58">
        <f>_xlfn.IFS(C437="W",E437+1,C437="L",0,C437="G",E437)</f>
        <v/>
      </c>
      <c r="F438" s="59">
        <f>_xlfn.IFS(C438="W",_xlfn.IFS(E438=0,LOOKUP(D438,$D$2:$D$17,$F$2:$F$17),E438=1,LOOKUP(D438,$D$2:$D$17,$G$2:$G$17),E438=2,LOOKUP(D438,$D$2:$D$17,$H$2:$H$17),E438=3,LOOKUP(D438,$D$2:$D$17,$I$2:$I$17),E438&gt;=4,LOOKUP(D438,$D$2:$D$17,$J$2:$J$17)),C438="L",LOOKUP(D438,$D$2:$D$17,$E$2:$E$17),C438="G",IF(OR(B437&lt;3,B437=""),0,LOOKUP(D438,$D$2:$D$17,$K$2:$K$17)))</f>
        <v/>
      </c>
      <c r="G438" s="59">
        <f>_xlfn.IFS(F438+D438&lt;0,0,F438+D438&gt;5500,5500,TRUE,F438+D438)</f>
        <v/>
      </c>
      <c r="H438" s="40">
        <f>LOOKUP(G438,$D$2:$D$17,$A$2:$A$17)</f>
        <v/>
      </c>
      <c r="I438" s="58">
        <f>IF(C438="W",1+I437,I437)</f>
        <v/>
      </c>
      <c r="J438" s="58">
        <f>IF(C438="L",1+J437,J437)</f>
        <v/>
      </c>
      <c r="K438" s="25">
        <f>I438/(J438+I438)</f>
        <v/>
      </c>
      <c r="L438" s="44">
        <f>IF(F438&gt;0,F438+L437,L437)</f>
        <v/>
      </c>
      <c r="M438" s="23" t="n"/>
      <c r="N438" s="58">
        <f>IF(M438="","",M438-G437)</f>
        <v/>
      </c>
      <c r="O438" s="58" t="n"/>
      <c r="P438" s="27">
        <f>IF(AI438&gt;AI437,$G$22+(7*AI438),"")</f>
        <v/>
      </c>
      <c r="R438" s="58" t="n"/>
      <c r="S438" s="58" t="n"/>
      <c r="T438" s="58" t="n"/>
      <c r="U438" s="58" t="n"/>
      <c r="V438" s="58" t="n"/>
      <c r="W438" s="58" t="n"/>
      <c r="X438" s="57" t="n"/>
      <c r="Y438" s="49">
        <f>_xlfn.IFS(R438 = "","",V438&gt;0,T438/V438,TRUE,T438/1)</f>
        <v/>
      </c>
      <c r="Z438" s="49">
        <f>_xlfn.IFS(R438 = "","",V438&gt;0,(T438+U438)/V438,TRUE,(T438+U438)/1)</f>
        <v/>
      </c>
      <c r="AA438" s="58" t="n"/>
      <c r="AC438" s="35" t="n"/>
      <c r="AD438">
        <f>IF(G438&gt;=2100,0,IF(C438="G",1,0))</f>
        <v/>
      </c>
      <c r="AE438">
        <f>IF(G438&gt;=5500,0,IF(C438="G",1,0))</f>
        <v/>
      </c>
      <c r="AF438">
        <f>IF(G438&gt;=2100,1,0)</f>
        <v/>
      </c>
      <c r="AG438">
        <f>IF(G438&gt;=5500,1,0)</f>
        <v/>
      </c>
      <c r="AH438">
        <f>IF(C438="G",0,AH437+1)</f>
        <v/>
      </c>
      <c r="AI438">
        <f>IF(C438="G",AI437+1,AI437)</f>
        <v/>
      </c>
      <c r="AJ438">
        <f>IF(AJ437="&gt;1000",IF(AF438&gt;0,IF(A438&lt;&gt;"",A438,A437),"&gt;1000"),AJ437)</f>
        <v/>
      </c>
      <c r="AK438">
        <f>IF(AK437="&gt;1000",IF(AG438&gt;0,IF(A438&lt;&gt;"",A438,A437),"&gt;1000"),AK437)</f>
        <v/>
      </c>
      <c r="AL438">
        <f>IF(AL437="&gt;1000",IF(L438&gt;=3500,IF(A438&lt;&gt;"",A438,A437),"&gt;1000"),AL437)</f>
        <v/>
      </c>
    </row>
    <row r="439">
      <c r="A439" s="59">
        <f>IF(B439="","",COUNT($B$32:B439))</f>
        <v/>
      </c>
      <c r="B439" s="58">
        <f>IF(C439&lt;&gt;"G",SUM(B438,1),"")</f>
        <v/>
      </c>
      <c r="C439" s="24">
        <f>IF(O439="",IF(AH438&gt;=$E$22,"G",IF(RAND()&lt;$F$22,"W","L")),O439)</f>
        <v/>
      </c>
      <c r="D439" s="58">
        <f>IF(M439="",IF(G438&lt;5500,G438,5500),M439)</f>
        <v/>
      </c>
      <c r="E439" s="58">
        <f>_xlfn.IFS(C438="W",E438+1,C438="L",0,C438="G",E438)</f>
        <v/>
      </c>
      <c r="F439" s="59">
        <f>_xlfn.IFS(C439="W",_xlfn.IFS(E439=0,LOOKUP(D439,$D$2:$D$17,$F$2:$F$17),E439=1,LOOKUP(D439,$D$2:$D$17,$G$2:$G$17),E439=2,LOOKUP(D439,$D$2:$D$17,$H$2:$H$17),E439=3,LOOKUP(D439,$D$2:$D$17,$I$2:$I$17),E439&gt;=4,LOOKUP(D439,$D$2:$D$17,$J$2:$J$17)),C439="L",LOOKUP(D439,$D$2:$D$17,$E$2:$E$17),C439="G",IF(OR(B438&lt;3,B438=""),0,LOOKUP(D439,$D$2:$D$17,$K$2:$K$17)))</f>
        <v/>
      </c>
      <c r="G439" s="59">
        <f>_xlfn.IFS(F439+D439&lt;0,0,F439+D439&gt;5500,5500,TRUE,F439+D439)</f>
        <v/>
      </c>
      <c r="H439" s="40">
        <f>LOOKUP(G439,$D$2:$D$17,$A$2:$A$17)</f>
        <v/>
      </c>
      <c r="I439" s="58">
        <f>IF(C439="W",1+I438,I438)</f>
        <v/>
      </c>
      <c r="J439" s="58">
        <f>IF(C439="L",1+J438,J438)</f>
        <v/>
      </c>
      <c r="K439" s="25">
        <f>I439/(J439+I439)</f>
        <v/>
      </c>
      <c r="L439" s="44">
        <f>IF(F439&gt;0,F439+L438,L438)</f>
        <v/>
      </c>
      <c r="M439" s="23" t="n"/>
      <c r="N439" s="58">
        <f>IF(M439="","",M439-G438)</f>
        <v/>
      </c>
      <c r="O439" s="58" t="n"/>
      <c r="P439" s="27">
        <f>IF(AI439&gt;AI438,$G$22+(7*AI439),"")</f>
        <v/>
      </c>
      <c r="R439" s="58" t="n"/>
      <c r="S439" s="58" t="n"/>
      <c r="T439" s="58" t="n"/>
      <c r="U439" s="58" t="n"/>
      <c r="V439" s="58" t="n"/>
      <c r="W439" s="58" t="n"/>
      <c r="X439" s="57" t="n"/>
      <c r="Y439" s="49">
        <f>_xlfn.IFS(R439 = "","",V439&gt;0,T439/V439,TRUE,T439/1)</f>
        <v/>
      </c>
      <c r="Z439" s="49">
        <f>_xlfn.IFS(R439 = "","",V439&gt;0,(T439+U439)/V439,TRUE,(T439+U439)/1)</f>
        <v/>
      </c>
      <c r="AA439" s="58" t="n"/>
      <c r="AC439" s="35" t="n"/>
      <c r="AD439">
        <f>IF(G439&gt;=2100,0,IF(C439="G",1,0))</f>
        <v/>
      </c>
      <c r="AE439">
        <f>IF(G439&gt;=5500,0,IF(C439="G",1,0))</f>
        <v/>
      </c>
      <c r="AF439">
        <f>IF(G439&gt;=2100,1,0)</f>
        <v/>
      </c>
      <c r="AG439">
        <f>IF(G439&gt;=5500,1,0)</f>
        <v/>
      </c>
      <c r="AH439">
        <f>IF(C439="G",0,AH438+1)</f>
        <v/>
      </c>
      <c r="AI439">
        <f>IF(C439="G",AI438+1,AI438)</f>
        <v/>
      </c>
      <c r="AJ439">
        <f>IF(AJ438="&gt;1000",IF(AF439&gt;0,IF(A439&lt;&gt;"",A439,A438),"&gt;1000"),AJ438)</f>
        <v/>
      </c>
      <c r="AK439">
        <f>IF(AK438="&gt;1000",IF(AG439&gt;0,IF(A439&lt;&gt;"",A439,A438),"&gt;1000"),AK438)</f>
        <v/>
      </c>
      <c r="AL439">
        <f>IF(AL438="&gt;1000",IF(L439&gt;=3500,IF(A439&lt;&gt;"",A439,A438),"&gt;1000"),AL438)</f>
        <v/>
      </c>
    </row>
    <row r="440">
      <c r="A440" s="59">
        <f>IF(B440="","",COUNT($B$32:B440))</f>
        <v/>
      </c>
      <c r="B440" s="58">
        <f>IF(C440&lt;&gt;"G",SUM(B439,1),"")</f>
        <v/>
      </c>
      <c r="C440" s="24">
        <f>IF(O440="",IF(AH439&gt;=$E$22,"G",IF(RAND()&lt;$F$22,"W","L")),O440)</f>
        <v/>
      </c>
      <c r="D440" s="58">
        <f>IF(M440="",IF(G439&lt;5500,G439,5500),M440)</f>
        <v/>
      </c>
      <c r="E440" s="58">
        <f>_xlfn.IFS(C439="W",E439+1,C439="L",0,C439="G",E439)</f>
        <v/>
      </c>
      <c r="F440" s="59">
        <f>_xlfn.IFS(C440="W",_xlfn.IFS(E440=0,LOOKUP(D440,$D$2:$D$17,$F$2:$F$17),E440=1,LOOKUP(D440,$D$2:$D$17,$G$2:$G$17),E440=2,LOOKUP(D440,$D$2:$D$17,$H$2:$H$17),E440=3,LOOKUP(D440,$D$2:$D$17,$I$2:$I$17),E440&gt;=4,LOOKUP(D440,$D$2:$D$17,$J$2:$J$17)),C440="L",LOOKUP(D440,$D$2:$D$17,$E$2:$E$17),C440="G",IF(OR(B439&lt;3,B439=""),0,LOOKUP(D440,$D$2:$D$17,$K$2:$K$17)))</f>
        <v/>
      </c>
      <c r="G440" s="59">
        <f>_xlfn.IFS(F440+D440&lt;0,0,F440+D440&gt;5500,5500,TRUE,F440+D440)</f>
        <v/>
      </c>
      <c r="H440" s="40">
        <f>LOOKUP(G440,$D$2:$D$17,$A$2:$A$17)</f>
        <v/>
      </c>
      <c r="I440" s="58">
        <f>IF(C440="W",1+I439,I439)</f>
        <v/>
      </c>
      <c r="J440" s="58">
        <f>IF(C440="L",1+J439,J439)</f>
        <v/>
      </c>
      <c r="K440" s="25">
        <f>I440/(J440+I440)</f>
        <v/>
      </c>
      <c r="L440" s="44">
        <f>IF(F440&gt;0,F440+L439,L439)</f>
        <v/>
      </c>
      <c r="M440" s="23" t="n"/>
      <c r="N440" s="58">
        <f>IF(M440="","",M440-G439)</f>
        <v/>
      </c>
      <c r="O440" s="58" t="n"/>
      <c r="P440" s="27">
        <f>IF(AI440&gt;AI439,$G$22+(7*AI440),"")</f>
        <v/>
      </c>
      <c r="R440" s="58" t="n"/>
      <c r="S440" s="58" t="n"/>
      <c r="T440" s="58" t="n"/>
      <c r="U440" s="58" t="n"/>
      <c r="V440" s="58" t="n"/>
      <c r="W440" s="58" t="n"/>
      <c r="X440" s="57" t="n"/>
      <c r="Y440" s="49">
        <f>_xlfn.IFS(R440 = "","",V440&gt;0,T440/V440,TRUE,T440/1)</f>
        <v/>
      </c>
      <c r="Z440" s="49">
        <f>_xlfn.IFS(R440 = "","",V440&gt;0,(T440+U440)/V440,TRUE,(T440+U440)/1)</f>
        <v/>
      </c>
      <c r="AA440" s="58" t="n"/>
      <c r="AC440" s="35" t="n"/>
      <c r="AD440">
        <f>IF(G440&gt;=2100,0,IF(C440="G",1,0))</f>
        <v/>
      </c>
      <c r="AE440">
        <f>IF(G440&gt;=5500,0,IF(C440="G",1,0))</f>
        <v/>
      </c>
      <c r="AF440">
        <f>IF(G440&gt;=2100,1,0)</f>
        <v/>
      </c>
      <c r="AG440">
        <f>IF(G440&gt;=5500,1,0)</f>
        <v/>
      </c>
      <c r="AH440">
        <f>IF(C440="G",0,AH439+1)</f>
        <v/>
      </c>
      <c r="AI440">
        <f>IF(C440="G",AI439+1,AI439)</f>
        <v/>
      </c>
      <c r="AJ440">
        <f>IF(AJ439="&gt;1000",IF(AF440&gt;0,IF(A440&lt;&gt;"",A440,A439),"&gt;1000"),AJ439)</f>
        <v/>
      </c>
      <c r="AK440">
        <f>IF(AK439="&gt;1000",IF(AG440&gt;0,IF(A440&lt;&gt;"",A440,A439),"&gt;1000"),AK439)</f>
        <v/>
      </c>
      <c r="AL440">
        <f>IF(AL439="&gt;1000",IF(L440&gt;=3500,IF(A440&lt;&gt;"",A440,A439),"&gt;1000"),AL439)</f>
        <v/>
      </c>
    </row>
    <row r="441">
      <c r="A441" s="59">
        <f>IF(B441="","",COUNT($B$32:B441))</f>
        <v/>
      </c>
      <c r="B441" s="58">
        <f>IF(C441&lt;&gt;"G",SUM(B440,1),"")</f>
        <v/>
      </c>
      <c r="C441" s="24">
        <f>IF(O441="",IF(AH440&gt;=$E$22,"G",IF(RAND()&lt;$F$22,"W","L")),O441)</f>
        <v/>
      </c>
      <c r="D441" s="58">
        <f>IF(M441="",IF(G440&lt;5500,G440,5500),M441)</f>
        <v/>
      </c>
      <c r="E441" s="58">
        <f>_xlfn.IFS(C440="W",E440+1,C440="L",0,C440="G",E440)</f>
        <v/>
      </c>
      <c r="F441" s="59">
        <f>_xlfn.IFS(C441="W",_xlfn.IFS(E441=0,LOOKUP(D441,$D$2:$D$17,$F$2:$F$17),E441=1,LOOKUP(D441,$D$2:$D$17,$G$2:$G$17),E441=2,LOOKUP(D441,$D$2:$D$17,$H$2:$H$17),E441=3,LOOKUP(D441,$D$2:$D$17,$I$2:$I$17),E441&gt;=4,LOOKUP(D441,$D$2:$D$17,$J$2:$J$17)),C441="L",LOOKUP(D441,$D$2:$D$17,$E$2:$E$17),C441="G",IF(OR(B440&lt;3,B440=""),0,LOOKUP(D441,$D$2:$D$17,$K$2:$K$17)))</f>
        <v/>
      </c>
      <c r="G441" s="59">
        <f>_xlfn.IFS(F441+D441&lt;0,0,F441+D441&gt;5500,5500,TRUE,F441+D441)</f>
        <v/>
      </c>
      <c r="H441" s="40">
        <f>LOOKUP(G441,$D$2:$D$17,$A$2:$A$17)</f>
        <v/>
      </c>
      <c r="I441" s="58">
        <f>IF(C441="W",1+I440,I440)</f>
        <v/>
      </c>
      <c r="J441" s="58">
        <f>IF(C441="L",1+J440,J440)</f>
        <v/>
      </c>
      <c r="K441" s="25">
        <f>I441/(J441+I441)</f>
        <v/>
      </c>
      <c r="L441" s="44">
        <f>IF(F441&gt;0,F441+L440,L440)</f>
        <v/>
      </c>
      <c r="M441" s="23" t="n"/>
      <c r="N441" s="58">
        <f>IF(M441="","",M441-G440)</f>
        <v/>
      </c>
      <c r="O441" s="58" t="n"/>
      <c r="P441" s="27">
        <f>IF(AI441&gt;AI440,$G$22+(7*AI441),"")</f>
        <v/>
      </c>
      <c r="R441" s="58" t="n"/>
      <c r="S441" s="58" t="n"/>
      <c r="T441" s="58" t="n"/>
      <c r="U441" s="58" t="n"/>
      <c r="V441" s="58" t="n"/>
      <c r="W441" s="58" t="n"/>
      <c r="X441" s="57" t="n"/>
      <c r="Y441" s="49">
        <f>_xlfn.IFS(R441 = "","",V441&gt;0,T441/V441,TRUE,T441/1)</f>
        <v/>
      </c>
      <c r="Z441" s="49">
        <f>_xlfn.IFS(R441 = "","",V441&gt;0,(T441+U441)/V441,TRUE,(T441+U441)/1)</f>
        <v/>
      </c>
      <c r="AA441" s="58" t="n"/>
      <c r="AC441" s="35" t="n"/>
      <c r="AD441">
        <f>IF(G441&gt;=2100,0,IF(C441="G",1,0))</f>
        <v/>
      </c>
      <c r="AE441">
        <f>IF(G441&gt;=5500,0,IF(C441="G",1,0))</f>
        <v/>
      </c>
      <c r="AF441">
        <f>IF(G441&gt;=2100,1,0)</f>
        <v/>
      </c>
      <c r="AG441">
        <f>IF(G441&gt;=5500,1,0)</f>
        <v/>
      </c>
      <c r="AH441">
        <f>IF(C441="G",0,AH440+1)</f>
        <v/>
      </c>
      <c r="AI441">
        <f>IF(C441="G",AI440+1,AI440)</f>
        <v/>
      </c>
      <c r="AJ441">
        <f>IF(AJ440="&gt;1000",IF(AF441&gt;0,IF(A441&lt;&gt;"",A441,A440),"&gt;1000"),AJ440)</f>
        <v/>
      </c>
      <c r="AK441">
        <f>IF(AK440="&gt;1000",IF(AG441&gt;0,IF(A441&lt;&gt;"",A441,A440),"&gt;1000"),AK440)</f>
        <v/>
      </c>
      <c r="AL441">
        <f>IF(AL440="&gt;1000",IF(L441&gt;=3500,IF(A441&lt;&gt;"",A441,A440),"&gt;1000"),AL440)</f>
        <v/>
      </c>
    </row>
    <row r="442">
      <c r="A442" s="59">
        <f>IF(B442="","",COUNT($B$32:B442))</f>
        <v/>
      </c>
      <c r="B442" s="58">
        <f>IF(C442&lt;&gt;"G",SUM(B441,1),"")</f>
        <v/>
      </c>
      <c r="C442" s="24">
        <f>IF(O442="",IF(AH441&gt;=$E$22,"G",IF(RAND()&lt;$F$22,"W","L")),O442)</f>
        <v/>
      </c>
      <c r="D442" s="58">
        <f>IF(M442="",IF(G441&lt;5500,G441,5500),M442)</f>
        <v/>
      </c>
      <c r="E442" s="58">
        <f>_xlfn.IFS(C441="W",E441+1,C441="L",0,C441="G",E441)</f>
        <v/>
      </c>
      <c r="F442" s="59">
        <f>_xlfn.IFS(C442="W",_xlfn.IFS(E442=0,LOOKUP(D442,$D$2:$D$17,$F$2:$F$17),E442=1,LOOKUP(D442,$D$2:$D$17,$G$2:$G$17),E442=2,LOOKUP(D442,$D$2:$D$17,$H$2:$H$17),E442=3,LOOKUP(D442,$D$2:$D$17,$I$2:$I$17),E442&gt;=4,LOOKUP(D442,$D$2:$D$17,$J$2:$J$17)),C442="L",LOOKUP(D442,$D$2:$D$17,$E$2:$E$17),C442="G",IF(OR(B441&lt;3,B441=""),0,LOOKUP(D442,$D$2:$D$17,$K$2:$K$17)))</f>
        <v/>
      </c>
      <c r="G442" s="59">
        <f>_xlfn.IFS(F442+D442&lt;0,0,F442+D442&gt;5500,5500,TRUE,F442+D442)</f>
        <v/>
      </c>
      <c r="H442" s="40">
        <f>LOOKUP(G442,$D$2:$D$17,$A$2:$A$17)</f>
        <v/>
      </c>
      <c r="I442" s="58">
        <f>IF(C442="W",1+I441,I441)</f>
        <v/>
      </c>
      <c r="J442" s="58">
        <f>IF(C442="L",1+J441,J441)</f>
        <v/>
      </c>
      <c r="K442" s="25">
        <f>I442/(J442+I442)</f>
        <v/>
      </c>
      <c r="L442" s="44">
        <f>IF(F442&gt;0,F442+L441,L441)</f>
        <v/>
      </c>
      <c r="M442" s="23" t="n"/>
      <c r="N442" s="58">
        <f>IF(M442="","",M442-G441)</f>
        <v/>
      </c>
      <c r="O442" s="58" t="n"/>
      <c r="P442" s="27">
        <f>IF(AI442&gt;AI441,$G$22+(7*AI442),"")</f>
        <v/>
      </c>
      <c r="R442" s="58" t="n"/>
      <c r="S442" s="58" t="n"/>
      <c r="T442" s="58" t="n"/>
      <c r="U442" s="58" t="n"/>
      <c r="V442" s="58" t="n"/>
      <c r="W442" s="58" t="n"/>
      <c r="X442" s="57" t="n"/>
      <c r="Y442" s="49">
        <f>_xlfn.IFS(R442 = "","",V442&gt;0,T442/V442,TRUE,T442/1)</f>
        <v/>
      </c>
      <c r="Z442" s="49">
        <f>_xlfn.IFS(R442 = "","",V442&gt;0,(T442+U442)/V442,TRUE,(T442+U442)/1)</f>
        <v/>
      </c>
      <c r="AA442" s="58" t="n"/>
      <c r="AC442" s="35" t="n"/>
      <c r="AD442">
        <f>IF(G442&gt;=2100,0,IF(C442="G",1,0))</f>
        <v/>
      </c>
      <c r="AE442">
        <f>IF(G442&gt;=5500,0,IF(C442="G",1,0))</f>
        <v/>
      </c>
      <c r="AF442">
        <f>IF(G442&gt;=2100,1,0)</f>
        <v/>
      </c>
      <c r="AG442">
        <f>IF(G442&gt;=5500,1,0)</f>
        <v/>
      </c>
      <c r="AH442">
        <f>IF(C442="G",0,AH441+1)</f>
        <v/>
      </c>
      <c r="AI442">
        <f>IF(C442="G",AI441+1,AI441)</f>
        <v/>
      </c>
      <c r="AJ442">
        <f>IF(AJ441="&gt;1000",IF(AF442&gt;0,IF(A442&lt;&gt;"",A442,A441),"&gt;1000"),AJ441)</f>
        <v/>
      </c>
      <c r="AK442">
        <f>IF(AK441="&gt;1000",IF(AG442&gt;0,IF(A442&lt;&gt;"",A442,A441),"&gt;1000"),AK441)</f>
        <v/>
      </c>
      <c r="AL442">
        <f>IF(AL441="&gt;1000",IF(L442&gt;=3500,IF(A442&lt;&gt;"",A442,A441),"&gt;1000"),AL441)</f>
        <v/>
      </c>
    </row>
    <row r="443">
      <c r="A443" s="59">
        <f>IF(B443="","",COUNT($B$32:B443))</f>
        <v/>
      </c>
      <c r="B443" s="58">
        <f>IF(C443&lt;&gt;"G",SUM(B442,1),"")</f>
        <v/>
      </c>
      <c r="C443" s="24">
        <f>IF(O443="",IF(AH442&gt;=$E$22,"G",IF(RAND()&lt;$F$22,"W","L")),O443)</f>
        <v/>
      </c>
      <c r="D443" s="58">
        <f>IF(M443="",IF(G442&lt;5500,G442,5500),M443)</f>
        <v/>
      </c>
      <c r="E443" s="58">
        <f>_xlfn.IFS(C442="W",E442+1,C442="L",0,C442="G",E442)</f>
        <v/>
      </c>
      <c r="F443" s="59">
        <f>_xlfn.IFS(C443="W",_xlfn.IFS(E443=0,LOOKUP(D443,$D$2:$D$17,$F$2:$F$17),E443=1,LOOKUP(D443,$D$2:$D$17,$G$2:$G$17),E443=2,LOOKUP(D443,$D$2:$D$17,$H$2:$H$17),E443=3,LOOKUP(D443,$D$2:$D$17,$I$2:$I$17),E443&gt;=4,LOOKUP(D443,$D$2:$D$17,$J$2:$J$17)),C443="L",LOOKUP(D443,$D$2:$D$17,$E$2:$E$17),C443="G",IF(OR(B442&lt;3,B442=""),0,LOOKUP(D443,$D$2:$D$17,$K$2:$K$17)))</f>
        <v/>
      </c>
      <c r="G443" s="59">
        <f>_xlfn.IFS(F443+D443&lt;0,0,F443+D443&gt;5500,5500,TRUE,F443+D443)</f>
        <v/>
      </c>
      <c r="H443" s="40">
        <f>LOOKUP(G443,$D$2:$D$17,$A$2:$A$17)</f>
        <v/>
      </c>
      <c r="I443" s="58">
        <f>IF(C443="W",1+I442,I442)</f>
        <v/>
      </c>
      <c r="J443" s="58">
        <f>IF(C443="L",1+J442,J442)</f>
        <v/>
      </c>
      <c r="K443" s="25">
        <f>I443/(J443+I443)</f>
        <v/>
      </c>
      <c r="L443" s="44">
        <f>IF(F443&gt;0,F443+L442,L442)</f>
        <v/>
      </c>
      <c r="M443" s="23" t="n"/>
      <c r="N443" s="58">
        <f>IF(M443="","",M443-G442)</f>
        <v/>
      </c>
      <c r="O443" s="58" t="n"/>
      <c r="P443" s="27">
        <f>IF(AI443&gt;AI442,$G$22+(7*AI443),"")</f>
        <v/>
      </c>
      <c r="R443" s="58" t="n"/>
      <c r="S443" s="58" t="n"/>
      <c r="T443" s="58" t="n"/>
      <c r="U443" s="58" t="n"/>
      <c r="V443" s="58" t="n"/>
      <c r="W443" s="58" t="n"/>
      <c r="X443" s="57" t="n"/>
      <c r="Y443" s="49">
        <f>_xlfn.IFS(R443 = "","",V443&gt;0,T443/V443,TRUE,T443/1)</f>
        <v/>
      </c>
      <c r="Z443" s="49">
        <f>_xlfn.IFS(R443 = "","",V443&gt;0,(T443+U443)/V443,TRUE,(T443+U443)/1)</f>
        <v/>
      </c>
      <c r="AA443" s="58" t="n"/>
      <c r="AC443" s="35" t="n"/>
      <c r="AD443">
        <f>IF(G443&gt;=2100,0,IF(C443="G",1,0))</f>
        <v/>
      </c>
      <c r="AE443">
        <f>IF(G443&gt;=5500,0,IF(C443="G",1,0))</f>
        <v/>
      </c>
      <c r="AF443">
        <f>IF(G443&gt;=2100,1,0)</f>
        <v/>
      </c>
      <c r="AG443">
        <f>IF(G443&gt;=5500,1,0)</f>
        <v/>
      </c>
      <c r="AH443">
        <f>IF(C443="G",0,AH442+1)</f>
        <v/>
      </c>
      <c r="AI443">
        <f>IF(C443="G",AI442+1,AI442)</f>
        <v/>
      </c>
      <c r="AJ443">
        <f>IF(AJ442="&gt;1000",IF(AF443&gt;0,IF(A443&lt;&gt;"",A443,A442),"&gt;1000"),AJ442)</f>
        <v/>
      </c>
      <c r="AK443">
        <f>IF(AK442="&gt;1000",IF(AG443&gt;0,IF(A443&lt;&gt;"",A443,A442),"&gt;1000"),AK442)</f>
        <v/>
      </c>
      <c r="AL443">
        <f>IF(AL442="&gt;1000",IF(L443&gt;=3500,IF(A443&lt;&gt;"",A443,A442),"&gt;1000"),AL442)</f>
        <v/>
      </c>
    </row>
    <row r="444">
      <c r="A444" s="59">
        <f>IF(B444="","",COUNT($B$32:B444))</f>
        <v/>
      </c>
      <c r="B444" s="58">
        <f>IF(C444&lt;&gt;"G",SUM(B443,1),"")</f>
        <v/>
      </c>
      <c r="C444" s="24">
        <f>IF(O444="",IF(AH443&gt;=$E$22,"G",IF(RAND()&lt;$F$22,"W","L")),O444)</f>
        <v/>
      </c>
      <c r="D444" s="58">
        <f>IF(M444="",IF(G443&lt;5500,G443,5500),M444)</f>
        <v/>
      </c>
      <c r="E444" s="58">
        <f>_xlfn.IFS(C443="W",E443+1,C443="L",0,C443="G",E443)</f>
        <v/>
      </c>
      <c r="F444" s="59">
        <f>_xlfn.IFS(C444="W",_xlfn.IFS(E444=0,LOOKUP(D444,$D$2:$D$17,$F$2:$F$17),E444=1,LOOKUP(D444,$D$2:$D$17,$G$2:$G$17),E444=2,LOOKUP(D444,$D$2:$D$17,$H$2:$H$17),E444=3,LOOKUP(D444,$D$2:$D$17,$I$2:$I$17),E444&gt;=4,LOOKUP(D444,$D$2:$D$17,$J$2:$J$17)),C444="L",LOOKUP(D444,$D$2:$D$17,$E$2:$E$17),C444="G",IF(OR(B443&lt;3,B443=""),0,LOOKUP(D444,$D$2:$D$17,$K$2:$K$17)))</f>
        <v/>
      </c>
      <c r="G444" s="59">
        <f>_xlfn.IFS(F444+D444&lt;0,0,F444+D444&gt;5500,5500,TRUE,F444+D444)</f>
        <v/>
      </c>
      <c r="H444" s="40">
        <f>LOOKUP(G444,$D$2:$D$17,$A$2:$A$17)</f>
        <v/>
      </c>
      <c r="I444" s="58">
        <f>IF(C444="W",1+I443,I443)</f>
        <v/>
      </c>
      <c r="J444" s="58">
        <f>IF(C444="L",1+J443,J443)</f>
        <v/>
      </c>
      <c r="K444" s="25">
        <f>I444/(J444+I444)</f>
        <v/>
      </c>
      <c r="L444" s="44">
        <f>IF(F444&gt;0,F444+L443,L443)</f>
        <v/>
      </c>
      <c r="M444" s="23" t="n"/>
      <c r="N444" s="58">
        <f>IF(M444="","",M444-G443)</f>
        <v/>
      </c>
      <c r="O444" s="58" t="n"/>
      <c r="P444" s="27">
        <f>IF(AI444&gt;AI443,$G$22+(7*AI444),"")</f>
        <v/>
      </c>
      <c r="R444" s="58" t="n"/>
      <c r="S444" s="58" t="n"/>
      <c r="T444" s="58" t="n"/>
      <c r="U444" s="58" t="n"/>
      <c r="V444" s="58" t="n"/>
      <c r="W444" s="58" t="n"/>
      <c r="X444" s="57" t="n"/>
      <c r="Y444" s="49">
        <f>_xlfn.IFS(R444 = "","",V444&gt;0,T444/V444,TRUE,T444/1)</f>
        <v/>
      </c>
      <c r="Z444" s="49">
        <f>_xlfn.IFS(R444 = "","",V444&gt;0,(T444+U444)/V444,TRUE,(T444+U444)/1)</f>
        <v/>
      </c>
      <c r="AA444" s="58" t="n"/>
      <c r="AC444" s="35" t="n"/>
      <c r="AD444">
        <f>IF(G444&gt;=2100,0,IF(C444="G",1,0))</f>
        <v/>
      </c>
      <c r="AE444">
        <f>IF(G444&gt;=5500,0,IF(C444="G",1,0))</f>
        <v/>
      </c>
      <c r="AF444">
        <f>IF(G444&gt;=2100,1,0)</f>
        <v/>
      </c>
      <c r="AG444">
        <f>IF(G444&gt;=5500,1,0)</f>
        <v/>
      </c>
      <c r="AH444">
        <f>IF(C444="G",0,AH443+1)</f>
        <v/>
      </c>
      <c r="AI444">
        <f>IF(C444="G",AI443+1,AI443)</f>
        <v/>
      </c>
      <c r="AJ444">
        <f>IF(AJ443="&gt;1000",IF(AF444&gt;0,IF(A444&lt;&gt;"",A444,A443),"&gt;1000"),AJ443)</f>
        <v/>
      </c>
      <c r="AK444">
        <f>IF(AK443="&gt;1000",IF(AG444&gt;0,IF(A444&lt;&gt;"",A444,A443),"&gt;1000"),AK443)</f>
        <v/>
      </c>
      <c r="AL444">
        <f>IF(AL443="&gt;1000",IF(L444&gt;=3500,IF(A444&lt;&gt;"",A444,A443),"&gt;1000"),AL443)</f>
        <v/>
      </c>
    </row>
    <row r="445">
      <c r="A445" s="59">
        <f>IF(B445="","",COUNT($B$32:B445))</f>
        <v/>
      </c>
      <c r="B445" s="58">
        <f>IF(C445&lt;&gt;"G",SUM(B444,1),"")</f>
        <v/>
      </c>
      <c r="C445" s="24">
        <f>IF(O445="",IF(AH444&gt;=$E$22,"G",IF(RAND()&lt;$F$22,"W","L")),O445)</f>
        <v/>
      </c>
      <c r="D445" s="58">
        <f>IF(M445="",IF(G444&lt;5500,G444,5500),M445)</f>
        <v/>
      </c>
      <c r="E445" s="58">
        <f>_xlfn.IFS(C444="W",E444+1,C444="L",0,C444="G",E444)</f>
        <v/>
      </c>
      <c r="F445" s="59">
        <f>_xlfn.IFS(C445="W",_xlfn.IFS(E445=0,LOOKUP(D445,$D$2:$D$17,$F$2:$F$17),E445=1,LOOKUP(D445,$D$2:$D$17,$G$2:$G$17),E445=2,LOOKUP(D445,$D$2:$D$17,$H$2:$H$17),E445=3,LOOKUP(D445,$D$2:$D$17,$I$2:$I$17),E445&gt;=4,LOOKUP(D445,$D$2:$D$17,$J$2:$J$17)),C445="L",LOOKUP(D445,$D$2:$D$17,$E$2:$E$17),C445="G",IF(OR(B444&lt;3,B444=""),0,LOOKUP(D445,$D$2:$D$17,$K$2:$K$17)))</f>
        <v/>
      </c>
      <c r="G445" s="59">
        <f>_xlfn.IFS(F445+D445&lt;0,0,F445+D445&gt;5500,5500,TRUE,F445+D445)</f>
        <v/>
      </c>
      <c r="H445" s="40">
        <f>LOOKUP(G445,$D$2:$D$17,$A$2:$A$17)</f>
        <v/>
      </c>
      <c r="I445" s="58">
        <f>IF(C445="W",1+I444,I444)</f>
        <v/>
      </c>
      <c r="J445" s="58">
        <f>IF(C445="L",1+J444,J444)</f>
        <v/>
      </c>
      <c r="K445" s="25">
        <f>I445/(J445+I445)</f>
        <v/>
      </c>
      <c r="L445" s="44">
        <f>IF(F445&gt;0,F445+L444,L444)</f>
        <v/>
      </c>
      <c r="M445" s="23" t="n"/>
      <c r="N445" s="58">
        <f>IF(M445="","",M445-G444)</f>
        <v/>
      </c>
      <c r="O445" s="58" t="n"/>
      <c r="P445" s="27">
        <f>IF(AI445&gt;AI444,$G$22+(7*AI445),"")</f>
        <v/>
      </c>
      <c r="R445" s="58" t="n"/>
      <c r="S445" s="58" t="n"/>
      <c r="T445" s="58" t="n"/>
      <c r="U445" s="58" t="n"/>
      <c r="V445" s="58" t="n"/>
      <c r="W445" s="58" t="n"/>
      <c r="X445" s="57" t="n"/>
      <c r="Y445" s="49">
        <f>_xlfn.IFS(R445 = "","",V445&gt;0,T445/V445,TRUE,T445/1)</f>
        <v/>
      </c>
      <c r="Z445" s="49">
        <f>_xlfn.IFS(R445 = "","",V445&gt;0,(T445+U445)/V445,TRUE,(T445+U445)/1)</f>
        <v/>
      </c>
      <c r="AA445" s="58" t="n"/>
      <c r="AC445" s="35" t="n"/>
      <c r="AD445">
        <f>IF(G445&gt;=2100,0,IF(C445="G",1,0))</f>
        <v/>
      </c>
      <c r="AE445">
        <f>IF(G445&gt;=5500,0,IF(C445="G",1,0))</f>
        <v/>
      </c>
      <c r="AF445">
        <f>IF(G445&gt;=2100,1,0)</f>
        <v/>
      </c>
      <c r="AG445">
        <f>IF(G445&gt;=5500,1,0)</f>
        <v/>
      </c>
      <c r="AH445">
        <f>IF(C445="G",0,AH444+1)</f>
        <v/>
      </c>
      <c r="AI445">
        <f>IF(C445="G",AI444+1,AI444)</f>
        <v/>
      </c>
      <c r="AJ445">
        <f>IF(AJ444="&gt;1000",IF(AF445&gt;0,IF(A445&lt;&gt;"",A445,A444),"&gt;1000"),AJ444)</f>
        <v/>
      </c>
      <c r="AK445">
        <f>IF(AK444="&gt;1000",IF(AG445&gt;0,IF(A445&lt;&gt;"",A445,A444),"&gt;1000"),AK444)</f>
        <v/>
      </c>
      <c r="AL445">
        <f>IF(AL444="&gt;1000",IF(L445&gt;=3500,IF(A445&lt;&gt;"",A445,A444),"&gt;1000"),AL444)</f>
        <v/>
      </c>
    </row>
    <row r="446">
      <c r="A446" s="59">
        <f>IF(B446="","",COUNT($B$32:B446))</f>
        <v/>
      </c>
      <c r="B446" s="58">
        <f>IF(C446&lt;&gt;"G",SUM(B445,1),"")</f>
        <v/>
      </c>
      <c r="C446" s="24">
        <f>IF(O446="",IF(AH445&gt;=$E$22,"G",IF(RAND()&lt;$F$22,"W","L")),O446)</f>
        <v/>
      </c>
      <c r="D446" s="58">
        <f>IF(M446="",IF(G445&lt;5500,G445,5500),M446)</f>
        <v/>
      </c>
      <c r="E446" s="58">
        <f>_xlfn.IFS(C445="W",E445+1,C445="L",0,C445="G",E445)</f>
        <v/>
      </c>
      <c r="F446" s="59">
        <f>_xlfn.IFS(C446="W",_xlfn.IFS(E446=0,LOOKUP(D446,$D$2:$D$17,$F$2:$F$17),E446=1,LOOKUP(D446,$D$2:$D$17,$G$2:$G$17),E446=2,LOOKUP(D446,$D$2:$D$17,$H$2:$H$17),E446=3,LOOKUP(D446,$D$2:$D$17,$I$2:$I$17),E446&gt;=4,LOOKUP(D446,$D$2:$D$17,$J$2:$J$17)),C446="L",LOOKUP(D446,$D$2:$D$17,$E$2:$E$17),C446="G",IF(OR(B445&lt;3,B445=""),0,LOOKUP(D446,$D$2:$D$17,$K$2:$K$17)))</f>
        <v/>
      </c>
      <c r="G446" s="59">
        <f>_xlfn.IFS(F446+D446&lt;0,0,F446+D446&gt;5500,5500,TRUE,F446+D446)</f>
        <v/>
      </c>
      <c r="H446" s="40">
        <f>LOOKUP(G446,$D$2:$D$17,$A$2:$A$17)</f>
        <v/>
      </c>
      <c r="I446" s="58">
        <f>IF(C446="W",1+I445,I445)</f>
        <v/>
      </c>
      <c r="J446" s="58">
        <f>IF(C446="L",1+J445,J445)</f>
        <v/>
      </c>
      <c r="K446" s="25">
        <f>I446/(J446+I446)</f>
        <v/>
      </c>
      <c r="L446" s="44">
        <f>IF(F446&gt;0,F446+L445,L445)</f>
        <v/>
      </c>
      <c r="M446" s="23" t="n"/>
      <c r="N446" s="58">
        <f>IF(M446="","",M446-G445)</f>
        <v/>
      </c>
      <c r="O446" s="58" t="n"/>
      <c r="P446" s="27">
        <f>IF(AI446&gt;AI445,$G$22+(7*AI446),"")</f>
        <v/>
      </c>
      <c r="R446" s="58" t="n"/>
      <c r="S446" s="58" t="n"/>
      <c r="T446" s="58" t="n"/>
      <c r="U446" s="58" t="n"/>
      <c r="V446" s="58" t="n"/>
      <c r="W446" s="58" t="n"/>
      <c r="X446" s="57" t="n"/>
      <c r="Y446" s="49">
        <f>_xlfn.IFS(R446 = "","",V446&gt;0,T446/V446,TRUE,T446/1)</f>
        <v/>
      </c>
      <c r="Z446" s="49">
        <f>_xlfn.IFS(R446 = "","",V446&gt;0,(T446+U446)/V446,TRUE,(T446+U446)/1)</f>
        <v/>
      </c>
      <c r="AA446" s="58" t="n"/>
      <c r="AC446" s="35" t="n"/>
      <c r="AD446">
        <f>IF(G446&gt;=2100,0,IF(C446="G",1,0))</f>
        <v/>
      </c>
      <c r="AE446">
        <f>IF(G446&gt;=5500,0,IF(C446="G",1,0))</f>
        <v/>
      </c>
      <c r="AF446">
        <f>IF(G446&gt;=2100,1,0)</f>
        <v/>
      </c>
      <c r="AG446">
        <f>IF(G446&gt;=5500,1,0)</f>
        <v/>
      </c>
      <c r="AH446">
        <f>IF(C446="G",0,AH445+1)</f>
        <v/>
      </c>
      <c r="AI446">
        <f>IF(C446="G",AI445+1,AI445)</f>
        <v/>
      </c>
      <c r="AJ446">
        <f>IF(AJ445="&gt;1000",IF(AF446&gt;0,IF(A446&lt;&gt;"",A446,A445),"&gt;1000"),AJ445)</f>
        <v/>
      </c>
      <c r="AK446">
        <f>IF(AK445="&gt;1000",IF(AG446&gt;0,IF(A446&lt;&gt;"",A446,A445),"&gt;1000"),AK445)</f>
        <v/>
      </c>
      <c r="AL446">
        <f>IF(AL445="&gt;1000",IF(L446&gt;=3500,IF(A446&lt;&gt;"",A446,A445),"&gt;1000"),AL445)</f>
        <v/>
      </c>
    </row>
    <row r="447">
      <c r="A447" s="59">
        <f>IF(B447="","",COUNT($B$32:B447))</f>
        <v/>
      </c>
      <c r="B447" s="58">
        <f>IF(C447&lt;&gt;"G",SUM(B446,1),"")</f>
        <v/>
      </c>
      <c r="C447" s="24">
        <f>IF(O447="",IF(AH446&gt;=$E$22,"G",IF(RAND()&lt;$F$22,"W","L")),O447)</f>
        <v/>
      </c>
      <c r="D447" s="58">
        <f>IF(M447="",IF(G446&lt;5500,G446,5500),M447)</f>
        <v/>
      </c>
      <c r="E447" s="58">
        <f>_xlfn.IFS(C446="W",E446+1,C446="L",0,C446="G",E446)</f>
        <v/>
      </c>
      <c r="F447" s="59">
        <f>_xlfn.IFS(C447="W",_xlfn.IFS(E447=0,LOOKUP(D447,$D$2:$D$17,$F$2:$F$17),E447=1,LOOKUP(D447,$D$2:$D$17,$G$2:$G$17),E447=2,LOOKUP(D447,$D$2:$D$17,$H$2:$H$17),E447=3,LOOKUP(D447,$D$2:$D$17,$I$2:$I$17),E447&gt;=4,LOOKUP(D447,$D$2:$D$17,$J$2:$J$17)),C447="L",LOOKUP(D447,$D$2:$D$17,$E$2:$E$17),C447="G",IF(OR(B446&lt;3,B446=""),0,LOOKUP(D447,$D$2:$D$17,$K$2:$K$17)))</f>
        <v/>
      </c>
      <c r="G447" s="59">
        <f>_xlfn.IFS(F447+D447&lt;0,0,F447+D447&gt;5500,5500,TRUE,F447+D447)</f>
        <v/>
      </c>
      <c r="H447" s="40">
        <f>LOOKUP(G447,$D$2:$D$17,$A$2:$A$17)</f>
        <v/>
      </c>
      <c r="I447" s="58">
        <f>IF(C447="W",1+I446,I446)</f>
        <v/>
      </c>
      <c r="J447" s="58">
        <f>IF(C447="L",1+J446,J446)</f>
        <v/>
      </c>
      <c r="K447" s="25">
        <f>I447/(J447+I447)</f>
        <v/>
      </c>
      <c r="L447" s="44">
        <f>IF(F447&gt;0,F447+L446,L446)</f>
        <v/>
      </c>
      <c r="M447" s="23" t="n"/>
      <c r="N447" s="58">
        <f>IF(M447="","",M447-G446)</f>
        <v/>
      </c>
      <c r="O447" s="58" t="n"/>
      <c r="P447" s="27">
        <f>IF(AI447&gt;AI446,$G$22+(7*AI447),"")</f>
        <v/>
      </c>
      <c r="R447" s="58" t="n"/>
      <c r="S447" s="58" t="n"/>
      <c r="T447" s="58" t="n"/>
      <c r="U447" s="58" t="n"/>
      <c r="V447" s="58" t="n"/>
      <c r="W447" s="58" t="n"/>
      <c r="X447" s="57" t="n"/>
      <c r="Y447" s="49">
        <f>_xlfn.IFS(R447 = "","",V447&gt;0,T447/V447,TRUE,T447/1)</f>
        <v/>
      </c>
      <c r="Z447" s="49">
        <f>_xlfn.IFS(R447 = "","",V447&gt;0,(T447+U447)/V447,TRUE,(T447+U447)/1)</f>
        <v/>
      </c>
      <c r="AA447" s="58" t="n"/>
      <c r="AC447" s="35" t="n"/>
      <c r="AD447">
        <f>IF(G447&gt;=2100,0,IF(C447="G",1,0))</f>
        <v/>
      </c>
      <c r="AE447">
        <f>IF(G447&gt;=5500,0,IF(C447="G",1,0))</f>
        <v/>
      </c>
      <c r="AF447">
        <f>IF(G447&gt;=2100,1,0)</f>
        <v/>
      </c>
      <c r="AG447">
        <f>IF(G447&gt;=5500,1,0)</f>
        <v/>
      </c>
      <c r="AH447">
        <f>IF(C447="G",0,AH446+1)</f>
        <v/>
      </c>
      <c r="AI447">
        <f>IF(C447="G",AI446+1,AI446)</f>
        <v/>
      </c>
      <c r="AJ447">
        <f>IF(AJ446="&gt;1000",IF(AF447&gt;0,IF(A447&lt;&gt;"",A447,A446),"&gt;1000"),AJ446)</f>
        <v/>
      </c>
      <c r="AK447">
        <f>IF(AK446="&gt;1000",IF(AG447&gt;0,IF(A447&lt;&gt;"",A447,A446),"&gt;1000"),AK446)</f>
        <v/>
      </c>
      <c r="AL447">
        <f>IF(AL446="&gt;1000",IF(L447&gt;=3500,IF(A447&lt;&gt;"",A447,A446),"&gt;1000"),AL446)</f>
        <v/>
      </c>
    </row>
    <row r="448">
      <c r="A448" s="59">
        <f>IF(B448="","",COUNT($B$32:B448))</f>
        <v/>
      </c>
      <c r="B448" s="58">
        <f>IF(C448&lt;&gt;"G",SUM(B447,1),"")</f>
        <v/>
      </c>
      <c r="C448" s="24">
        <f>IF(O448="",IF(AH447&gt;=$E$22,"G",IF(RAND()&lt;$F$22,"W","L")),O448)</f>
        <v/>
      </c>
      <c r="D448" s="58">
        <f>IF(M448="",IF(G447&lt;5500,G447,5500),M448)</f>
        <v/>
      </c>
      <c r="E448" s="58">
        <f>_xlfn.IFS(C447="W",E447+1,C447="L",0,C447="G",E447)</f>
        <v/>
      </c>
      <c r="F448" s="59">
        <f>_xlfn.IFS(C448="W",_xlfn.IFS(E448=0,LOOKUP(D448,$D$2:$D$17,$F$2:$F$17),E448=1,LOOKUP(D448,$D$2:$D$17,$G$2:$G$17),E448=2,LOOKUP(D448,$D$2:$D$17,$H$2:$H$17),E448=3,LOOKUP(D448,$D$2:$D$17,$I$2:$I$17),E448&gt;=4,LOOKUP(D448,$D$2:$D$17,$J$2:$J$17)),C448="L",LOOKUP(D448,$D$2:$D$17,$E$2:$E$17),C448="G",IF(OR(B447&lt;3,B447=""),0,LOOKUP(D448,$D$2:$D$17,$K$2:$K$17)))</f>
        <v/>
      </c>
      <c r="G448" s="59">
        <f>_xlfn.IFS(F448+D448&lt;0,0,F448+D448&gt;5500,5500,TRUE,F448+D448)</f>
        <v/>
      </c>
      <c r="H448" s="40">
        <f>LOOKUP(G448,$D$2:$D$17,$A$2:$A$17)</f>
        <v/>
      </c>
      <c r="I448" s="58">
        <f>IF(C448="W",1+I447,I447)</f>
        <v/>
      </c>
      <c r="J448" s="58">
        <f>IF(C448="L",1+J447,J447)</f>
        <v/>
      </c>
      <c r="K448" s="25">
        <f>I448/(J448+I448)</f>
        <v/>
      </c>
      <c r="L448" s="44">
        <f>IF(F448&gt;0,F448+L447,L447)</f>
        <v/>
      </c>
      <c r="M448" s="23" t="n"/>
      <c r="N448" s="58">
        <f>IF(M448="","",M448-G447)</f>
        <v/>
      </c>
      <c r="O448" s="58" t="n"/>
      <c r="P448" s="27">
        <f>IF(AI448&gt;AI447,$G$22+(7*AI448),"")</f>
        <v/>
      </c>
      <c r="R448" s="58" t="n"/>
      <c r="S448" s="58" t="n"/>
      <c r="T448" s="58" t="n"/>
      <c r="U448" s="58" t="n"/>
      <c r="V448" s="58" t="n"/>
      <c r="W448" s="58" t="n"/>
      <c r="X448" s="57" t="n"/>
      <c r="Y448" s="49">
        <f>_xlfn.IFS(R448 = "","",V448&gt;0,T448/V448,TRUE,T448/1)</f>
        <v/>
      </c>
      <c r="Z448" s="49">
        <f>_xlfn.IFS(R448 = "","",V448&gt;0,(T448+U448)/V448,TRUE,(T448+U448)/1)</f>
        <v/>
      </c>
      <c r="AA448" s="58" t="n"/>
      <c r="AC448" s="35" t="n"/>
      <c r="AD448">
        <f>IF(G448&gt;=2100,0,IF(C448="G",1,0))</f>
        <v/>
      </c>
      <c r="AE448">
        <f>IF(G448&gt;=5500,0,IF(C448="G",1,0))</f>
        <v/>
      </c>
      <c r="AF448">
        <f>IF(G448&gt;=2100,1,0)</f>
        <v/>
      </c>
      <c r="AG448">
        <f>IF(G448&gt;=5500,1,0)</f>
        <v/>
      </c>
      <c r="AH448">
        <f>IF(C448="G",0,AH447+1)</f>
        <v/>
      </c>
      <c r="AI448">
        <f>IF(C448="G",AI447+1,AI447)</f>
        <v/>
      </c>
      <c r="AJ448">
        <f>IF(AJ447="&gt;1000",IF(AF448&gt;0,IF(A448&lt;&gt;"",A448,A447),"&gt;1000"),AJ447)</f>
        <v/>
      </c>
      <c r="AK448">
        <f>IF(AK447="&gt;1000",IF(AG448&gt;0,IF(A448&lt;&gt;"",A448,A447),"&gt;1000"),AK447)</f>
        <v/>
      </c>
      <c r="AL448">
        <f>IF(AL447="&gt;1000",IF(L448&gt;=3500,IF(A448&lt;&gt;"",A448,A447),"&gt;1000"),AL447)</f>
        <v/>
      </c>
    </row>
    <row r="449">
      <c r="A449" s="59">
        <f>IF(B449="","",COUNT($B$32:B449))</f>
        <v/>
      </c>
      <c r="B449" s="58">
        <f>IF(C449&lt;&gt;"G",SUM(B448,1),"")</f>
        <v/>
      </c>
      <c r="C449" s="24">
        <f>IF(O449="",IF(AH448&gt;=$E$22,"G",IF(RAND()&lt;$F$22,"W","L")),O449)</f>
        <v/>
      </c>
      <c r="D449" s="58">
        <f>IF(M449="",IF(G448&lt;5500,G448,5500),M449)</f>
        <v/>
      </c>
      <c r="E449" s="58">
        <f>_xlfn.IFS(C448="W",E448+1,C448="L",0,C448="G",E448)</f>
        <v/>
      </c>
      <c r="F449" s="59">
        <f>_xlfn.IFS(C449="W",_xlfn.IFS(E449=0,LOOKUP(D449,$D$2:$D$17,$F$2:$F$17),E449=1,LOOKUP(D449,$D$2:$D$17,$G$2:$G$17),E449=2,LOOKUP(D449,$D$2:$D$17,$H$2:$H$17),E449=3,LOOKUP(D449,$D$2:$D$17,$I$2:$I$17),E449&gt;=4,LOOKUP(D449,$D$2:$D$17,$J$2:$J$17)),C449="L",LOOKUP(D449,$D$2:$D$17,$E$2:$E$17),C449="G",IF(OR(B448&lt;3,B448=""),0,LOOKUP(D449,$D$2:$D$17,$K$2:$K$17)))</f>
        <v/>
      </c>
      <c r="G449" s="59">
        <f>_xlfn.IFS(F449+D449&lt;0,0,F449+D449&gt;5500,5500,TRUE,F449+D449)</f>
        <v/>
      </c>
      <c r="H449" s="40">
        <f>LOOKUP(G449,$D$2:$D$17,$A$2:$A$17)</f>
        <v/>
      </c>
      <c r="I449" s="58">
        <f>IF(C449="W",1+I448,I448)</f>
        <v/>
      </c>
      <c r="J449" s="58">
        <f>IF(C449="L",1+J448,J448)</f>
        <v/>
      </c>
      <c r="K449" s="25">
        <f>I449/(J449+I449)</f>
        <v/>
      </c>
      <c r="L449" s="44">
        <f>IF(F449&gt;0,F449+L448,L448)</f>
        <v/>
      </c>
      <c r="M449" s="23" t="n"/>
      <c r="N449" s="58">
        <f>IF(M449="","",M449-G448)</f>
        <v/>
      </c>
      <c r="O449" s="58" t="n"/>
      <c r="P449" s="27">
        <f>IF(AI449&gt;AI448,$G$22+(7*AI449),"")</f>
        <v/>
      </c>
      <c r="R449" s="58" t="n"/>
      <c r="S449" s="58" t="n"/>
      <c r="T449" s="58" t="n"/>
      <c r="U449" s="58" t="n"/>
      <c r="V449" s="58" t="n"/>
      <c r="W449" s="58" t="n"/>
      <c r="X449" s="57" t="n"/>
      <c r="Y449" s="49">
        <f>_xlfn.IFS(R449 = "","",V449&gt;0,T449/V449,TRUE,T449/1)</f>
        <v/>
      </c>
      <c r="Z449" s="49">
        <f>_xlfn.IFS(R449 = "","",V449&gt;0,(T449+U449)/V449,TRUE,(T449+U449)/1)</f>
        <v/>
      </c>
      <c r="AA449" s="58" t="n"/>
      <c r="AC449" s="35" t="n"/>
      <c r="AD449">
        <f>IF(G449&gt;=2100,0,IF(C449="G",1,0))</f>
        <v/>
      </c>
      <c r="AE449">
        <f>IF(G449&gt;=5500,0,IF(C449="G",1,0))</f>
        <v/>
      </c>
      <c r="AF449">
        <f>IF(G449&gt;=2100,1,0)</f>
        <v/>
      </c>
      <c r="AG449">
        <f>IF(G449&gt;=5500,1,0)</f>
        <v/>
      </c>
      <c r="AH449">
        <f>IF(C449="G",0,AH448+1)</f>
        <v/>
      </c>
      <c r="AI449">
        <f>IF(C449="G",AI448+1,AI448)</f>
        <v/>
      </c>
      <c r="AJ449">
        <f>IF(AJ448="&gt;1000",IF(AF449&gt;0,IF(A449&lt;&gt;"",A449,A448),"&gt;1000"),AJ448)</f>
        <v/>
      </c>
      <c r="AK449">
        <f>IF(AK448="&gt;1000",IF(AG449&gt;0,IF(A449&lt;&gt;"",A449,A448),"&gt;1000"),AK448)</f>
        <v/>
      </c>
      <c r="AL449">
        <f>IF(AL448="&gt;1000",IF(L449&gt;=3500,IF(A449&lt;&gt;"",A449,A448),"&gt;1000"),AL448)</f>
        <v/>
      </c>
    </row>
    <row r="450">
      <c r="A450" s="59">
        <f>IF(B450="","",COUNT($B$32:B450))</f>
        <v/>
      </c>
      <c r="B450" s="58">
        <f>IF(C450&lt;&gt;"G",SUM(B449,1),"")</f>
        <v/>
      </c>
      <c r="C450" s="24">
        <f>IF(O450="",IF(AH449&gt;=$E$22,"G",IF(RAND()&lt;$F$22,"W","L")),O450)</f>
        <v/>
      </c>
      <c r="D450" s="58">
        <f>IF(M450="",IF(G449&lt;5500,G449,5500),M450)</f>
        <v/>
      </c>
      <c r="E450" s="58">
        <f>_xlfn.IFS(C449="W",E449+1,C449="L",0,C449="G",E449)</f>
        <v/>
      </c>
      <c r="F450" s="59">
        <f>_xlfn.IFS(C450="W",_xlfn.IFS(E450=0,LOOKUP(D450,$D$2:$D$17,$F$2:$F$17),E450=1,LOOKUP(D450,$D$2:$D$17,$G$2:$G$17),E450=2,LOOKUP(D450,$D$2:$D$17,$H$2:$H$17),E450=3,LOOKUP(D450,$D$2:$D$17,$I$2:$I$17),E450&gt;=4,LOOKUP(D450,$D$2:$D$17,$J$2:$J$17)),C450="L",LOOKUP(D450,$D$2:$D$17,$E$2:$E$17),C450="G",IF(OR(B449&lt;3,B449=""),0,LOOKUP(D450,$D$2:$D$17,$K$2:$K$17)))</f>
        <v/>
      </c>
      <c r="G450" s="59">
        <f>_xlfn.IFS(F450+D450&lt;0,0,F450+D450&gt;5500,5500,TRUE,F450+D450)</f>
        <v/>
      </c>
      <c r="H450" s="40">
        <f>LOOKUP(G450,$D$2:$D$17,$A$2:$A$17)</f>
        <v/>
      </c>
      <c r="I450" s="58">
        <f>IF(C450="W",1+I449,I449)</f>
        <v/>
      </c>
      <c r="J450" s="58">
        <f>IF(C450="L",1+J449,J449)</f>
        <v/>
      </c>
      <c r="K450" s="25">
        <f>I450/(J450+I450)</f>
        <v/>
      </c>
      <c r="L450" s="44">
        <f>IF(F450&gt;0,F450+L449,L449)</f>
        <v/>
      </c>
      <c r="M450" s="23" t="n"/>
      <c r="N450" s="58">
        <f>IF(M450="","",M450-G449)</f>
        <v/>
      </c>
      <c r="O450" s="58" t="n"/>
      <c r="P450" s="27">
        <f>IF(AI450&gt;AI449,$G$22+(7*AI450),"")</f>
        <v/>
      </c>
      <c r="R450" s="58" t="n"/>
      <c r="S450" s="58" t="n"/>
      <c r="T450" s="58" t="n"/>
      <c r="U450" s="58" t="n"/>
      <c r="V450" s="58" t="n"/>
      <c r="W450" s="58" t="n"/>
      <c r="X450" s="57" t="n"/>
      <c r="Y450" s="49">
        <f>_xlfn.IFS(R450 = "","",V450&gt;0,T450/V450,TRUE,T450/1)</f>
        <v/>
      </c>
      <c r="Z450" s="49">
        <f>_xlfn.IFS(R450 = "","",V450&gt;0,(T450+U450)/V450,TRUE,(T450+U450)/1)</f>
        <v/>
      </c>
      <c r="AA450" s="58" t="n"/>
      <c r="AC450" s="35" t="n"/>
      <c r="AD450">
        <f>IF(G450&gt;=2100,0,IF(C450="G",1,0))</f>
        <v/>
      </c>
      <c r="AE450">
        <f>IF(G450&gt;=5500,0,IF(C450="G",1,0))</f>
        <v/>
      </c>
      <c r="AF450">
        <f>IF(G450&gt;=2100,1,0)</f>
        <v/>
      </c>
      <c r="AG450">
        <f>IF(G450&gt;=5500,1,0)</f>
        <v/>
      </c>
      <c r="AH450">
        <f>IF(C450="G",0,AH449+1)</f>
        <v/>
      </c>
      <c r="AI450">
        <f>IF(C450="G",AI449+1,AI449)</f>
        <v/>
      </c>
      <c r="AJ450">
        <f>IF(AJ449="&gt;1000",IF(AF450&gt;0,IF(A450&lt;&gt;"",A450,A449),"&gt;1000"),AJ449)</f>
        <v/>
      </c>
      <c r="AK450">
        <f>IF(AK449="&gt;1000",IF(AG450&gt;0,IF(A450&lt;&gt;"",A450,A449),"&gt;1000"),AK449)</f>
        <v/>
      </c>
      <c r="AL450">
        <f>IF(AL449="&gt;1000",IF(L450&gt;=3500,IF(A450&lt;&gt;"",A450,A449),"&gt;1000"),AL449)</f>
        <v/>
      </c>
    </row>
    <row r="451">
      <c r="A451" s="59">
        <f>IF(B451="","",COUNT($B$32:B451))</f>
        <v/>
      </c>
      <c r="B451" s="58">
        <f>IF(C451&lt;&gt;"G",SUM(B450,1),"")</f>
        <v/>
      </c>
      <c r="C451" s="24">
        <f>IF(O451="",IF(AH450&gt;=$E$22,"G",IF(RAND()&lt;$F$22,"W","L")),O451)</f>
        <v/>
      </c>
      <c r="D451" s="58">
        <f>IF(M451="",IF(G450&lt;5500,G450,5500),M451)</f>
        <v/>
      </c>
      <c r="E451" s="58">
        <f>_xlfn.IFS(C450="W",E450+1,C450="L",0,C450="G",E450)</f>
        <v/>
      </c>
      <c r="F451" s="59">
        <f>_xlfn.IFS(C451="W",_xlfn.IFS(E451=0,LOOKUP(D451,$D$2:$D$17,$F$2:$F$17),E451=1,LOOKUP(D451,$D$2:$D$17,$G$2:$G$17),E451=2,LOOKUP(D451,$D$2:$D$17,$H$2:$H$17),E451=3,LOOKUP(D451,$D$2:$D$17,$I$2:$I$17),E451&gt;=4,LOOKUP(D451,$D$2:$D$17,$J$2:$J$17)),C451="L",LOOKUP(D451,$D$2:$D$17,$E$2:$E$17),C451="G",IF(OR(B450&lt;3,B450=""),0,LOOKUP(D451,$D$2:$D$17,$K$2:$K$17)))</f>
        <v/>
      </c>
      <c r="G451" s="59">
        <f>_xlfn.IFS(F451+D451&lt;0,0,F451+D451&gt;5500,5500,TRUE,F451+D451)</f>
        <v/>
      </c>
      <c r="H451" s="40">
        <f>LOOKUP(G451,$D$2:$D$17,$A$2:$A$17)</f>
        <v/>
      </c>
      <c r="I451" s="58">
        <f>IF(C451="W",1+I450,I450)</f>
        <v/>
      </c>
      <c r="J451" s="58">
        <f>IF(C451="L",1+J450,J450)</f>
        <v/>
      </c>
      <c r="K451" s="25">
        <f>I451/(J451+I451)</f>
        <v/>
      </c>
      <c r="L451" s="44">
        <f>IF(F451&gt;0,F451+L450,L450)</f>
        <v/>
      </c>
      <c r="M451" s="23" t="n"/>
      <c r="N451" s="58">
        <f>IF(M451="","",M451-G450)</f>
        <v/>
      </c>
      <c r="O451" s="58" t="n"/>
      <c r="P451" s="27">
        <f>IF(AI451&gt;AI450,$G$22+(7*AI451),"")</f>
        <v/>
      </c>
      <c r="R451" s="58" t="n"/>
      <c r="S451" s="58" t="n"/>
      <c r="T451" s="58" t="n"/>
      <c r="U451" s="58" t="n"/>
      <c r="V451" s="58" t="n"/>
      <c r="W451" s="58" t="n"/>
      <c r="X451" s="57" t="n"/>
      <c r="Y451" s="49">
        <f>_xlfn.IFS(R451 = "","",V451&gt;0,T451/V451,TRUE,T451/1)</f>
        <v/>
      </c>
      <c r="Z451" s="49">
        <f>_xlfn.IFS(R451 = "","",V451&gt;0,(T451+U451)/V451,TRUE,(T451+U451)/1)</f>
        <v/>
      </c>
      <c r="AA451" s="58" t="n"/>
      <c r="AC451" s="35" t="n"/>
      <c r="AD451">
        <f>IF(G451&gt;=2100,0,IF(C451="G",1,0))</f>
        <v/>
      </c>
      <c r="AE451">
        <f>IF(G451&gt;=5500,0,IF(C451="G",1,0))</f>
        <v/>
      </c>
      <c r="AF451">
        <f>IF(G451&gt;=2100,1,0)</f>
        <v/>
      </c>
      <c r="AG451">
        <f>IF(G451&gt;=5500,1,0)</f>
        <v/>
      </c>
      <c r="AH451">
        <f>IF(C451="G",0,AH450+1)</f>
        <v/>
      </c>
      <c r="AI451">
        <f>IF(C451="G",AI450+1,AI450)</f>
        <v/>
      </c>
      <c r="AJ451">
        <f>IF(AJ450="&gt;1000",IF(AF451&gt;0,IF(A451&lt;&gt;"",A451,A450),"&gt;1000"),AJ450)</f>
        <v/>
      </c>
      <c r="AK451">
        <f>IF(AK450="&gt;1000",IF(AG451&gt;0,IF(A451&lt;&gt;"",A451,A450),"&gt;1000"),AK450)</f>
        <v/>
      </c>
      <c r="AL451">
        <f>IF(AL450="&gt;1000",IF(L451&gt;=3500,IF(A451&lt;&gt;"",A451,A450),"&gt;1000"),AL450)</f>
        <v/>
      </c>
    </row>
    <row r="452">
      <c r="A452" s="59">
        <f>IF(B452="","",COUNT($B$32:B452))</f>
        <v/>
      </c>
      <c r="B452" s="58">
        <f>IF(C452&lt;&gt;"G",SUM(B451,1),"")</f>
        <v/>
      </c>
      <c r="C452" s="24">
        <f>IF(O452="",IF(AH451&gt;=$E$22,"G",IF(RAND()&lt;$F$22,"W","L")),O452)</f>
        <v/>
      </c>
      <c r="D452" s="58">
        <f>IF(M452="",IF(G451&lt;5500,G451,5500),M452)</f>
        <v/>
      </c>
      <c r="E452" s="58">
        <f>_xlfn.IFS(C451="W",E451+1,C451="L",0,C451="G",E451)</f>
        <v/>
      </c>
      <c r="F452" s="59">
        <f>_xlfn.IFS(C452="W",_xlfn.IFS(E452=0,LOOKUP(D452,$D$2:$D$17,$F$2:$F$17),E452=1,LOOKUP(D452,$D$2:$D$17,$G$2:$G$17),E452=2,LOOKUP(D452,$D$2:$D$17,$H$2:$H$17),E452=3,LOOKUP(D452,$D$2:$D$17,$I$2:$I$17),E452&gt;=4,LOOKUP(D452,$D$2:$D$17,$J$2:$J$17)),C452="L",LOOKUP(D452,$D$2:$D$17,$E$2:$E$17),C452="G",IF(OR(B451&lt;3,B451=""),0,LOOKUP(D452,$D$2:$D$17,$K$2:$K$17)))</f>
        <v/>
      </c>
      <c r="G452" s="59">
        <f>_xlfn.IFS(F452+D452&lt;0,0,F452+D452&gt;5500,5500,TRUE,F452+D452)</f>
        <v/>
      </c>
      <c r="H452" s="40">
        <f>LOOKUP(G452,$D$2:$D$17,$A$2:$A$17)</f>
        <v/>
      </c>
      <c r="I452" s="58">
        <f>IF(C452="W",1+I451,I451)</f>
        <v/>
      </c>
      <c r="J452" s="58">
        <f>IF(C452="L",1+J451,J451)</f>
        <v/>
      </c>
      <c r="K452" s="25">
        <f>I452/(J452+I452)</f>
        <v/>
      </c>
      <c r="L452" s="44">
        <f>IF(F452&gt;0,F452+L451,L451)</f>
        <v/>
      </c>
      <c r="M452" s="23" t="n"/>
      <c r="N452" s="58">
        <f>IF(M452="","",M452-G451)</f>
        <v/>
      </c>
      <c r="O452" s="58" t="n"/>
      <c r="P452" s="27">
        <f>IF(AI452&gt;AI451,$G$22+(7*AI452),"")</f>
        <v/>
      </c>
      <c r="R452" s="58" t="n"/>
      <c r="S452" s="58" t="n"/>
      <c r="T452" s="58" t="n"/>
      <c r="U452" s="58" t="n"/>
      <c r="V452" s="58" t="n"/>
      <c r="W452" s="58" t="n"/>
      <c r="X452" s="57" t="n"/>
      <c r="Y452" s="49">
        <f>_xlfn.IFS(R452 = "","",V452&gt;0,T452/V452,TRUE,T452/1)</f>
        <v/>
      </c>
      <c r="Z452" s="49">
        <f>_xlfn.IFS(R452 = "","",V452&gt;0,(T452+U452)/V452,TRUE,(T452+U452)/1)</f>
        <v/>
      </c>
      <c r="AA452" s="58" t="n"/>
      <c r="AC452" s="35" t="n"/>
      <c r="AD452">
        <f>IF(G452&gt;=2100,0,IF(C452="G",1,0))</f>
        <v/>
      </c>
      <c r="AE452">
        <f>IF(G452&gt;=5500,0,IF(C452="G",1,0))</f>
        <v/>
      </c>
      <c r="AF452">
        <f>IF(G452&gt;=2100,1,0)</f>
        <v/>
      </c>
      <c r="AG452">
        <f>IF(G452&gt;=5500,1,0)</f>
        <v/>
      </c>
      <c r="AH452">
        <f>IF(C452="G",0,AH451+1)</f>
        <v/>
      </c>
      <c r="AI452">
        <f>IF(C452="G",AI451+1,AI451)</f>
        <v/>
      </c>
      <c r="AJ452">
        <f>IF(AJ451="&gt;1000",IF(AF452&gt;0,IF(A452&lt;&gt;"",A452,A451),"&gt;1000"),AJ451)</f>
        <v/>
      </c>
      <c r="AK452">
        <f>IF(AK451="&gt;1000",IF(AG452&gt;0,IF(A452&lt;&gt;"",A452,A451),"&gt;1000"),AK451)</f>
        <v/>
      </c>
      <c r="AL452">
        <f>IF(AL451="&gt;1000",IF(L452&gt;=3500,IF(A452&lt;&gt;"",A452,A451),"&gt;1000"),AL451)</f>
        <v/>
      </c>
    </row>
    <row r="453">
      <c r="A453" s="59">
        <f>IF(B453="","",COUNT($B$32:B453))</f>
        <v/>
      </c>
      <c r="B453" s="58">
        <f>IF(C453&lt;&gt;"G",SUM(B452,1),"")</f>
        <v/>
      </c>
      <c r="C453" s="24">
        <f>IF(O453="",IF(AH452&gt;=$E$22,"G",IF(RAND()&lt;$F$22,"W","L")),O453)</f>
        <v/>
      </c>
      <c r="D453" s="58">
        <f>IF(M453="",IF(G452&lt;5500,G452,5500),M453)</f>
        <v/>
      </c>
      <c r="E453" s="58">
        <f>_xlfn.IFS(C452="W",E452+1,C452="L",0,C452="G",E452)</f>
        <v/>
      </c>
      <c r="F453" s="59">
        <f>_xlfn.IFS(C453="W",_xlfn.IFS(E453=0,LOOKUP(D453,$D$2:$D$17,$F$2:$F$17),E453=1,LOOKUP(D453,$D$2:$D$17,$G$2:$G$17),E453=2,LOOKUP(D453,$D$2:$D$17,$H$2:$H$17),E453=3,LOOKUP(D453,$D$2:$D$17,$I$2:$I$17),E453&gt;=4,LOOKUP(D453,$D$2:$D$17,$J$2:$J$17)),C453="L",LOOKUP(D453,$D$2:$D$17,$E$2:$E$17),C453="G",IF(OR(B452&lt;3,B452=""),0,LOOKUP(D453,$D$2:$D$17,$K$2:$K$17)))</f>
        <v/>
      </c>
      <c r="G453" s="59">
        <f>_xlfn.IFS(F453+D453&lt;0,0,F453+D453&gt;5500,5500,TRUE,F453+D453)</f>
        <v/>
      </c>
      <c r="H453" s="40">
        <f>LOOKUP(G453,$D$2:$D$17,$A$2:$A$17)</f>
        <v/>
      </c>
      <c r="I453" s="58">
        <f>IF(C453="W",1+I452,I452)</f>
        <v/>
      </c>
      <c r="J453" s="58">
        <f>IF(C453="L",1+J452,J452)</f>
        <v/>
      </c>
      <c r="K453" s="25">
        <f>I453/(J453+I453)</f>
        <v/>
      </c>
      <c r="L453" s="44">
        <f>IF(F453&gt;0,F453+L452,L452)</f>
        <v/>
      </c>
      <c r="M453" s="23" t="n"/>
      <c r="N453" s="58">
        <f>IF(M453="","",M453-G452)</f>
        <v/>
      </c>
      <c r="O453" s="58" t="n"/>
      <c r="P453" s="27">
        <f>IF(AI453&gt;AI452,$G$22+(7*AI453),"")</f>
        <v/>
      </c>
      <c r="R453" s="58" t="n"/>
      <c r="S453" s="58" t="n"/>
      <c r="T453" s="58" t="n"/>
      <c r="U453" s="58" t="n"/>
      <c r="V453" s="58" t="n"/>
      <c r="W453" s="58" t="n"/>
      <c r="X453" s="57" t="n"/>
      <c r="Y453" s="49">
        <f>_xlfn.IFS(R453 = "","",V453&gt;0,T453/V453,TRUE,T453/1)</f>
        <v/>
      </c>
      <c r="Z453" s="49">
        <f>_xlfn.IFS(R453 = "","",V453&gt;0,(T453+U453)/V453,TRUE,(T453+U453)/1)</f>
        <v/>
      </c>
      <c r="AA453" s="58" t="n"/>
      <c r="AC453" s="35" t="n"/>
      <c r="AD453">
        <f>IF(G453&gt;=2100,0,IF(C453="G",1,0))</f>
        <v/>
      </c>
      <c r="AE453">
        <f>IF(G453&gt;=5500,0,IF(C453="G",1,0))</f>
        <v/>
      </c>
      <c r="AF453">
        <f>IF(G453&gt;=2100,1,0)</f>
        <v/>
      </c>
      <c r="AG453">
        <f>IF(G453&gt;=5500,1,0)</f>
        <v/>
      </c>
      <c r="AH453">
        <f>IF(C453="G",0,AH452+1)</f>
        <v/>
      </c>
      <c r="AI453">
        <f>IF(C453="G",AI452+1,AI452)</f>
        <v/>
      </c>
      <c r="AJ453">
        <f>IF(AJ452="&gt;1000",IF(AF453&gt;0,IF(A453&lt;&gt;"",A453,A452),"&gt;1000"),AJ452)</f>
        <v/>
      </c>
      <c r="AK453">
        <f>IF(AK452="&gt;1000",IF(AG453&gt;0,IF(A453&lt;&gt;"",A453,A452),"&gt;1000"),AK452)</f>
        <v/>
      </c>
      <c r="AL453">
        <f>IF(AL452="&gt;1000",IF(L453&gt;=3500,IF(A453&lt;&gt;"",A453,A452),"&gt;1000"),AL452)</f>
        <v/>
      </c>
    </row>
    <row r="454">
      <c r="A454" s="59">
        <f>IF(B454="","",COUNT($B$32:B454))</f>
        <v/>
      </c>
      <c r="B454" s="58">
        <f>IF(C454&lt;&gt;"G",SUM(B453,1),"")</f>
        <v/>
      </c>
      <c r="C454" s="24">
        <f>IF(O454="",IF(AH453&gt;=$E$22,"G",IF(RAND()&lt;$F$22,"W","L")),O454)</f>
        <v/>
      </c>
      <c r="D454" s="58">
        <f>IF(M454="",IF(G453&lt;5500,G453,5500),M454)</f>
        <v/>
      </c>
      <c r="E454" s="58">
        <f>_xlfn.IFS(C453="W",E453+1,C453="L",0,C453="G",E453)</f>
        <v/>
      </c>
      <c r="F454" s="59">
        <f>_xlfn.IFS(C454="W",_xlfn.IFS(E454=0,LOOKUP(D454,$D$2:$D$17,$F$2:$F$17),E454=1,LOOKUP(D454,$D$2:$D$17,$G$2:$G$17),E454=2,LOOKUP(D454,$D$2:$D$17,$H$2:$H$17),E454=3,LOOKUP(D454,$D$2:$D$17,$I$2:$I$17),E454&gt;=4,LOOKUP(D454,$D$2:$D$17,$J$2:$J$17)),C454="L",LOOKUP(D454,$D$2:$D$17,$E$2:$E$17),C454="G",IF(OR(B453&lt;3,B453=""),0,LOOKUP(D454,$D$2:$D$17,$K$2:$K$17)))</f>
        <v/>
      </c>
      <c r="G454" s="59">
        <f>_xlfn.IFS(F454+D454&lt;0,0,F454+D454&gt;5500,5500,TRUE,F454+D454)</f>
        <v/>
      </c>
      <c r="H454" s="40">
        <f>LOOKUP(G454,$D$2:$D$17,$A$2:$A$17)</f>
        <v/>
      </c>
      <c r="I454" s="58">
        <f>IF(C454="W",1+I453,I453)</f>
        <v/>
      </c>
      <c r="J454" s="58">
        <f>IF(C454="L",1+J453,J453)</f>
        <v/>
      </c>
      <c r="K454" s="25">
        <f>I454/(J454+I454)</f>
        <v/>
      </c>
      <c r="L454" s="44">
        <f>IF(F454&gt;0,F454+L453,L453)</f>
        <v/>
      </c>
      <c r="M454" s="23" t="n"/>
      <c r="N454" s="58">
        <f>IF(M454="","",M454-G453)</f>
        <v/>
      </c>
      <c r="O454" s="58" t="n"/>
      <c r="P454" s="27">
        <f>IF(AI454&gt;AI453,$G$22+(7*AI454),"")</f>
        <v/>
      </c>
      <c r="R454" s="58" t="n"/>
      <c r="S454" s="58" t="n"/>
      <c r="T454" s="58" t="n"/>
      <c r="U454" s="58" t="n"/>
      <c r="V454" s="58" t="n"/>
      <c r="W454" s="58" t="n"/>
      <c r="X454" s="57" t="n"/>
      <c r="Y454" s="49">
        <f>_xlfn.IFS(R454 = "","",V454&gt;0,T454/V454,TRUE,T454/1)</f>
        <v/>
      </c>
      <c r="Z454" s="49">
        <f>_xlfn.IFS(R454 = "","",V454&gt;0,(T454+U454)/V454,TRUE,(T454+U454)/1)</f>
        <v/>
      </c>
      <c r="AA454" s="58" t="n"/>
      <c r="AC454" s="35" t="n"/>
      <c r="AD454">
        <f>IF(G454&gt;=2100,0,IF(C454="G",1,0))</f>
        <v/>
      </c>
      <c r="AE454">
        <f>IF(G454&gt;=5500,0,IF(C454="G",1,0))</f>
        <v/>
      </c>
      <c r="AF454">
        <f>IF(G454&gt;=2100,1,0)</f>
        <v/>
      </c>
      <c r="AG454">
        <f>IF(G454&gt;=5500,1,0)</f>
        <v/>
      </c>
      <c r="AH454">
        <f>IF(C454="G",0,AH453+1)</f>
        <v/>
      </c>
      <c r="AI454">
        <f>IF(C454="G",AI453+1,AI453)</f>
        <v/>
      </c>
      <c r="AJ454">
        <f>IF(AJ453="&gt;1000",IF(AF454&gt;0,IF(A454&lt;&gt;"",A454,A453),"&gt;1000"),AJ453)</f>
        <v/>
      </c>
      <c r="AK454">
        <f>IF(AK453="&gt;1000",IF(AG454&gt;0,IF(A454&lt;&gt;"",A454,A453),"&gt;1000"),AK453)</f>
        <v/>
      </c>
      <c r="AL454">
        <f>IF(AL453="&gt;1000",IF(L454&gt;=3500,IF(A454&lt;&gt;"",A454,A453),"&gt;1000"),AL453)</f>
        <v/>
      </c>
    </row>
    <row r="455">
      <c r="A455" s="59">
        <f>IF(B455="","",COUNT($B$32:B455))</f>
        <v/>
      </c>
      <c r="B455" s="58">
        <f>IF(C455&lt;&gt;"G",SUM(B454,1),"")</f>
        <v/>
      </c>
      <c r="C455" s="24">
        <f>IF(O455="",IF(AH454&gt;=$E$22,"G",IF(RAND()&lt;$F$22,"W","L")),O455)</f>
        <v/>
      </c>
      <c r="D455" s="58">
        <f>IF(M455="",IF(G454&lt;5500,G454,5500),M455)</f>
        <v/>
      </c>
      <c r="E455" s="58">
        <f>_xlfn.IFS(C454="W",E454+1,C454="L",0,C454="G",E454)</f>
        <v/>
      </c>
      <c r="F455" s="59">
        <f>_xlfn.IFS(C455="W",_xlfn.IFS(E455=0,LOOKUP(D455,$D$2:$D$17,$F$2:$F$17),E455=1,LOOKUP(D455,$D$2:$D$17,$G$2:$G$17),E455=2,LOOKUP(D455,$D$2:$D$17,$H$2:$H$17),E455=3,LOOKUP(D455,$D$2:$D$17,$I$2:$I$17),E455&gt;=4,LOOKUP(D455,$D$2:$D$17,$J$2:$J$17)),C455="L",LOOKUP(D455,$D$2:$D$17,$E$2:$E$17),C455="G",IF(OR(B454&lt;3,B454=""),0,LOOKUP(D455,$D$2:$D$17,$K$2:$K$17)))</f>
        <v/>
      </c>
      <c r="G455" s="59">
        <f>_xlfn.IFS(F455+D455&lt;0,0,F455+D455&gt;5500,5500,TRUE,F455+D455)</f>
        <v/>
      </c>
      <c r="H455" s="40">
        <f>LOOKUP(G455,$D$2:$D$17,$A$2:$A$17)</f>
        <v/>
      </c>
      <c r="I455" s="58">
        <f>IF(C455="W",1+I454,I454)</f>
        <v/>
      </c>
      <c r="J455" s="58">
        <f>IF(C455="L",1+J454,J454)</f>
        <v/>
      </c>
      <c r="K455" s="25">
        <f>I455/(J455+I455)</f>
        <v/>
      </c>
      <c r="L455" s="44">
        <f>IF(F455&gt;0,F455+L454,L454)</f>
        <v/>
      </c>
      <c r="M455" s="23" t="n"/>
      <c r="N455" s="58">
        <f>IF(M455="","",M455-G454)</f>
        <v/>
      </c>
      <c r="O455" s="58" t="n"/>
      <c r="P455" s="27">
        <f>IF(AI455&gt;AI454,$G$22+(7*AI455),"")</f>
        <v/>
      </c>
      <c r="R455" s="58" t="n"/>
      <c r="S455" s="58" t="n"/>
      <c r="T455" s="58" t="n"/>
      <c r="U455" s="58" t="n"/>
      <c r="V455" s="58" t="n"/>
      <c r="W455" s="58" t="n"/>
      <c r="X455" s="57" t="n"/>
      <c r="Y455" s="49">
        <f>_xlfn.IFS(R455 = "","",V455&gt;0,T455/V455,TRUE,T455/1)</f>
        <v/>
      </c>
      <c r="Z455" s="49">
        <f>_xlfn.IFS(R455 = "","",V455&gt;0,(T455+U455)/V455,TRUE,(T455+U455)/1)</f>
        <v/>
      </c>
      <c r="AA455" s="58" t="n"/>
      <c r="AC455" s="35" t="n"/>
      <c r="AD455">
        <f>IF(G455&gt;=2100,0,IF(C455="G",1,0))</f>
        <v/>
      </c>
      <c r="AE455">
        <f>IF(G455&gt;=5500,0,IF(C455="G",1,0))</f>
        <v/>
      </c>
      <c r="AF455">
        <f>IF(G455&gt;=2100,1,0)</f>
        <v/>
      </c>
      <c r="AG455">
        <f>IF(G455&gt;=5500,1,0)</f>
        <v/>
      </c>
      <c r="AH455">
        <f>IF(C455="G",0,AH454+1)</f>
        <v/>
      </c>
      <c r="AI455">
        <f>IF(C455="G",AI454+1,AI454)</f>
        <v/>
      </c>
      <c r="AJ455">
        <f>IF(AJ454="&gt;1000",IF(AF455&gt;0,IF(A455&lt;&gt;"",A455,A454),"&gt;1000"),AJ454)</f>
        <v/>
      </c>
      <c r="AK455">
        <f>IF(AK454="&gt;1000",IF(AG455&gt;0,IF(A455&lt;&gt;"",A455,A454),"&gt;1000"),AK454)</f>
        <v/>
      </c>
      <c r="AL455">
        <f>IF(AL454="&gt;1000",IF(L455&gt;=3500,IF(A455&lt;&gt;"",A455,A454),"&gt;1000"),AL454)</f>
        <v/>
      </c>
    </row>
    <row r="456">
      <c r="A456" s="59">
        <f>IF(B456="","",COUNT($B$32:B456))</f>
        <v/>
      </c>
      <c r="B456" s="58">
        <f>IF(C456&lt;&gt;"G",SUM(B455,1),"")</f>
        <v/>
      </c>
      <c r="C456" s="24">
        <f>IF(O456="",IF(AH455&gt;=$E$22,"G",IF(RAND()&lt;$F$22,"W","L")),O456)</f>
        <v/>
      </c>
      <c r="D456" s="58">
        <f>IF(M456="",IF(G455&lt;5500,G455,5500),M456)</f>
        <v/>
      </c>
      <c r="E456" s="58">
        <f>_xlfn.IFS(C455="W",E455+1,C455="L",0,C455="G",E455)</f>
        <v/>
      </c>
      <c r="F456" s="59">
        <f>_xlfn.IFS(C456="W",_xlfn.IFS(E456=0,LOOKUP(D456,$D$2:$D$17,$F$2:$F$17),E456=1,LOOKUP(D456,$D$2:$D$17,$G$2:$G$17),E456=2,LOOKUP(D456,$D$2:$D$17,$H$2:$H$17),E456=3,LOOKUP(D456,$D$2:$D$17,$I$2:$I$17),E456&gt;=4,LOOKUP(D456,$D$2:$D$17,$J$2:$J$17)),C456="L",LOOKUP(D456,$D$2:$D$17,$E$2:$E$17),C456="G",IF(OR(B455&lt;3,B455=""),0,LOOKUP(D456,$D$2:$D$17,$K$2:$K$17)))</f>
        <v/>
      </c>
      <c r="G456" s="59">
        <f>_xlfn.IFS(F456+D456&lt;0,0,F456+D456&gt;5500,5500,TRUE,F456+D456)</f>
        <v/>
      </c>
      <c r="H456" s="40">
        <f>LOOKUP(G456,$D$2:$D$17,$A$2:$A$17)</f>
        <v/>
      </c>
      <c r="I456" s="58">
        <f>IF(C456="W",1+I455,I455)</f>
        <v/>
      </c>
      <c r="J456" s="58">
        <f>IF(C456="L",1+J455,J455)</f>
        <v/>
      </c>
      <c r="K456" s="25">
        <f>I456/(J456+I456)</f>
        <v/>
      </c>
      <c r="L456" s="44">
        <f>IF(F456&gt;0,F456+L455,L455)</f>
        <v/>
      </c>
      <c r="M456" s="23" t="n"/>
      <c r="N456" s="58">
        <f>IF(M456="","",M456-G455)</f>
        <v/>
      </c>
      <c r="O456" s="58" t="n"/>
      <c r="P456" s="27">
        <f>IF(AI456&gt;AI455,$G$22+(7*AI456),"")</f>
        <v/>
      </c>
      <c r="R456" s="58" t="n"/>
      <c r="S456" s="58" t="n"/>
      <c r="T456" s="58" t="n"/>
      <c r="U456" s="58" t="n"/>
      <c r="V456" s="58" t="n"/>
      <c r="W456" s="58" t="n"/>
      <c r="X456" s="57" t="n"/>
      <c r="Y456" s="49">
        <f>_xlfn.IFS(R456 = "","",V456&gt;0,T456/V456,TRUE,T456/1)</f>
        <v/>
      </c>
      <c r="Z456" s="49">
        <f>_xlfn.IFS(R456 = "","",V456&gt;0,(T456+U456)/V456,TRUE,(T456+U456)/1)</f>
        <v/>
      </c>
      <c r="AA456" s="58" t="n"/>
      <c r="AC456" s="35" t="n"/>
      <c r="AD456">
        <f>IF(G456&gt;=2100,0,IF(C456="G",1,0))</f>
        <v/>
      </c>
      <c r="AE456">
        <f>IF(G456&gt;=5500,0,IF(C456="G",1,0))</f>
        <v/>
      </c>
      <c r="AF456">
        <f>IF(G456&gt;=2100,1,0)</f>
        <v/>
      </c>
      <c r="AG456">
        <f>IF(G456&gt;=5500,1,0)</f>
        <v/>
      </c>
      <c r="AH456">
        <f>IF(C456="G",0,AH455+1)</f>
        <v/>
      </c>
      <c r="AI456">
        <f>IF(C456="G",AI455+1,AI455)</f>
        <v/>
      </c>
      <c r="AJ456">
        <f>IF(AJ455="&gt;1000",IF(AF456&gt;0,IF(A456&lt;&gt;"",A456,A455),"&gt;1000"),AJ455)</f>
        <v/>
      </c>
      <c r="AK456">
        <f>IF(AK455="&gt;1000",IF(AG456&gt;0,IF(A456&lt;&gt;"",A456,A455),"&gt;1000"),AK455)</f>
        <v/>
      </c>
      <c r="AL456">
        <f>IF(AL455="&gt;1000",IF(L456&gt;=3500,IF(A456&lt;&gt;"",A456,A455),"&gt;1000"),AL455)</f>
        <v/>
      </c>
    </row>
    <row r="457">
      <c r="A457" s="59">
        <f>IF(B457="","",COUNT($B$32:B457))</f>
        <v/>
      </c>
      <c r="B457" s="58">
        <f>IF(C457&lt;&gt;"G",SUM(B456,1),"")</f>
        <v/>
      </c>
      <c r="C457" s="24">
        <f>IF(O457="",IF(AH456&gt;=$E$22,"G",IF(RAND()&lt;$F$22,"W","L")),O457)</f>
        <v/>
      </c>
      <c r="D457" s="58">
        <f>IF(M457="",IF(G456&lt;5500,G456,5500),M457)</f>
        <v/>
      </c>
      <c r="E457" s="58">
        <f>_xlfn.IFS(C456="W",E456+1,C456="L",0,C456="G",E456)</f>
        <v/>
      </c>
      <c r="F457" s="59">
        <f>_xlfn.IFS(C457="W",_xlfn.IFS(E457=0,LOOKUP(D457,$D$2:$D$17,$F$2:$F$17),E457=1,LOOKUP(D457,$D$2:$D$17,$G$2:$G$17),E457=2,LOOKUP(D457,$D$2:$D$17,$H$2:$H$17),E457=3,LOOKUP(D457,$D$2:$D$17,$I$2:$I$17),E457&gt;=4,LOOKUP(D457,$D$2:$D$17,$J$2:$J$17)),C457="L",LOOKUP(D457,$D$2:$D$17,$E$2:$E$17),C457="G",IF(OR(B456&lt;3,B456=""),0,LOOKUP(D457,$D$2:$D$17,$K$2:$K$17)))</f>
        <v/>
      </c>
      <c r="G457" s="59">
        <f>_xlfn.IFS(F457+D457&lt;0,0,F457+D457&gt;5500,5500,TRUE,F457+D457)</f>
        <v/>
      </c>
      <c r="H457" s="40">
        <f>LOOKUP(G457,$D$2:$D$17,$A$2:$A$17)</f>
        <v/>
      </c>
      <c r="I457" s="58">
        <f>IF(C457="W",1+I456,I456)</f>
        <v/>
      </c>
      <c r="J457" s="58">
        <f>IF(C457="L",1+J456,J456)</f>
        <v/>
      </c>
      <c r="K457" s="25">
        <f>I457/(J457+I457)</f>
        <v/>
      </c>
      <c r="L457" s="44">
        <f>IF(F457&gt;0,F457+L456,L456)</f>
        <v/>
      </c>
      <c r="M457" s="23" t="n"/>
      <c r="N457" s="58">
        <f>IF(M457="","",M457-G456)</f>
        <v/>
      </c>
      <c r="O457" s="58" t="n"/>
      <c r="P457" s="27">
        <f>IF(AI457&gt;AI456,$G$22+(7*AI457),"")</f>
        <v/>
      </c>
      <c r="R457" s="58" t="n"/>
      <c r="S457" s="58" t="n"/>
      <c r="T457" s="58" t="n"/>
      <c r="U457" s="58" t="n"/>
      <c r="V457" s="58" t="n"/>
      <c r="W457" s="58" t="n"/>
      <c r="X457" s="57" t="n"/>
      <c r="Y457" s="49">
        <f>_xlfn.IFS(R457 = "","",V457&gt;0,T457/V457,TRUE,T457/1)</f>
        <v/>
      </c>
      <c r="Z457" s="49">
        <f>_xlfn.IFS(R457 = "","",V457&gt;0,(T457+U457)/V457,TRUE,(T457+U457)/1)</f>
        <v/>
      </c>
      <c r="AA457" s="58" t="n"/>
      <c r="AC457" s="35" t="n"/>
      <c r="AD457">
        <f>IF(G457&gt;=2100,0,IF(C457="G",1,0))</f>
        <v/>
      </c>
      <c r="AE457">
        <f>IF(G457&gt;=5500,0,IF(C457="G",1,0))</f>
        <v/>
      </c>
      <c r="AF457">
        <f>IF(G457&gt;=2100,1,0)</f>
        <v/>
      </c>
      <c r="AG457">
        <f>IF(G457&gt;=5500,1,0)</f>
        <v/>
      </c>
      <c r="AH457">
        <f>IF(C457="G",0,AH456+1)</f>
        <v/>
      </c>
      <c r="AI457">
        <f>IF(C457="G",AI456+1,AI456)</f>
        <v/>
      </c>
      <c r="AJ457">
        <f>IF(AJ456="&gt;1000",IF(AF457&gt;0,IF(A457&lt;&gt;"",A457,A456),"&gt;1000"),AJ456)</f>
        <v/>
      </c>
      <c r="AK457">
        <f>IF(AK456="&gt;1000",IF(AG457&gt;0,IF(A457&lt;&gt;"",A457,A456),"&gt;1000"),AK456)</f>
        <v/>
      </c>
      <c r="AL457">
        <f>IF(AL456="&gt;1000",IF(L457&gt;=3500,IF(A457&lt;&gt;"",A457,A456),"&gt;1000"),AL456)</f>
        <v/>
      </c>
    </row>
    <row r="458">
      <c r="A458" s="59">
        <f>IF(B458="","",COUNT($B$32:B458))</f>
        <v/>
      </c>
      <c r="B458" s="58">
        <f>IF(C458&lt;&gt;"G",SUM(B457,1),"")</f>
        <v/>
      </c>
      <c r="C458" s="24">
        <f>IF(O458="",IF(AH457&gt;=$E$22,"G",IF(RAND()&lt;$F$22,"W","L")),O458)</f>
        <v/>
      </c>
      <c r="D458" s="58">
        <f>IF(M458="",IF(G457&lt;5500,G457,5500),M458)</f>
        <v/>
      </c>
      <c r="E458" s="58">
        <f>_xlfn.IFS(C457="W",E457+1,C457="L",0,C457="G",E457)</f>
        <v/>
      </c>
      <c r="F458" s="59">
        <f>_xlfn.IFS(C458="W",_xlfn.IFS(E458=0,LOOKUP(D458,$D$2:$D$17,$F$2:$F$17),E458=1,LOOKUP(D458,$D$2:$D$17,$G$2:$G$17),E458=2,LOOKUP(D458,$D$2:$D$17,$H$2:$H$17),E458=3,LOOKUP(D458,$D$2:$D$17,$I$2:$I$17),E458&gt;=4,LOOKUP(D458,$D$2:$D$17,$J$2:$J$17)),C458="L",LOOKUP(D458,$D$2:$D$17,$E$2:$E$17),C458="G",IF(OR(B457&lt;3,B457=""),0,LOOKUP(D458,$D$2:$D$17,$K$2:$K$17)))</f>
        <v/>
      </c>
      <c r="G458" s="59">
        <f>_xlfn.IFS(F458+D458&lt;0,0,F458+D458&gt;5500,5500,TRUE,F458+D458)</f>
        <v/>
      </c>
      <c r="H458" s="40">
        <f>LOOKUP(G458,$D$2:$D$17,$A$2:$A$17)</f>
        <v/>
      </c>
      <c r="I458" s="58">
        <f>IF(C458="W",1+I457,I457)</f>
        <v/>
      </c>
      <c r="J458" s="58">
        <f>IF(C458="L",1+J457,J457)</f>
        <v/>
      </c>
      <c r="K458" s="25">
        <f>I458/(J458+I458)</f>
        <v/>
      </c>
      <c r="L458" s="44">
        <f>IF(F458&gt;0,F458+L457,L457)</f>
        <v/>
      </c>
      <c r="M458" s="23" t="n"/>
      <c r="N458" s="58">
        <f>IF(M458="","",M458-G457)</f>
        <v/>
      </c>
      <c r="O458" s="58" t="n"/>
      <c r="P458" s="27">
        <f>IF(AI458&gt;AI457,$G$22+(7*AI458),"")</f>
        <v/>
      </c>
      <c r="R458" s="58" t="n"/>
      <c r="S458" s="58" t="n"/>
      <c r="T458" s="58" t="n"/>
      <c r="U458" s="58" t="n"/>
      <c r="V458" s="58" t="n"/>
      <c r="W458" s="58" t="n"/>
      <c r="X458" s="57" t="n"/>
      <c r="Y458" s="49">
        <f>_xlfn.IFS(R458 = "","",V458&gt;0,T458/V458,TRUE,T458/1)</f>
        <v/>
      </c>
      <c r="Z458" s="49">
        <f>_xlfn.IFS(R458 = "","",V458&gt;0,(T458+U458)/V458,TRUE,(T458+U458)/1)</f>
        <v/>
      </c>
      <c r="AA458" s="58" t="n"/>
      <c r="AC458" s="35" t="n"/>
      <c r="AD458">
        <f>IF(G458&gt;=2100,0,IF(C458="G",1,0))</f>
        <v/>
      </c>
      <c r="AE458">
        <f>IF(G458&gt;=5500,0,IF(C458="G",1,0))</f>
        <v/>
      </c>
      <c r="AF458">
        <f>IF(G458&gt;=2100,1,0)</f>
        <v/>
      </c>
      <c r="AG458">
        <f>IF(G458&gt;=5500,1,0)</f>
        <v/>
      </c>
      <c r="AH458">
        <f>IF(C458="G",0,AH457+1)</f>
        <v/>
      </c>
      <c r="AI458">
        <f>IF(C458="G",AI457+1,AI457)</f>
        <v/>
      </c>
      <c r="AJ458">
        <f>IF(AJ457="&gt;1000",IF(AF458&gt;0,IF(A458&lt;&gt;"",A458,A457),"&gt;1000"),AJ457)</f>
        <v/>
      </c>
      <c r="AK458">
        <f>IF(AK457="&gt;1000",IF(AG458&gt;0,IF(A458&lt;&gt;"",A458,A457),"&gt;1000"),AK457)</f>
        <v/>
      </c>
      <c r="AL458">
        <f>IF(AL457="&gt;1000",IF(L458&gt;=3500,IF(A458&lt;&gt;"",A458,A457),"&gt;1000"),AL457)</f>
        <v/>
      </c>
    </row>
    <row r="459">
      <c r="A459" s="59">
        <f>IF(B459="","",COUNT($B$32:B459))</f>
        <v/>
      </c>
      <c r="B459" s="58">
        <f>IF(C459&lt;&gt;"G",SUM(B458,1),"")</f>
        <v/>
      </c>
      <c r="C459" s="24">
        <f>IF(O459="",IF(AH458&gt;=$E$22,"G",IF(RAND()&lt;$F$22,"W","L")),O459)</f>
        <v/>
      </c>
      <c r="D459" s="58">
        <f>IF(M459="",IF(G458&lt;5500,G458,5500),M459)</f>
        <v/>
      </c>
      <c r="E459" s="58">
        <f>_xlfn.IFS(C458="W",E458+1,C458="L",0,C458="G",E458)</f>
        <v/>
      </c>
      <c r="F459" s="59">
        <f>_xlfn.IFS(C459="W",_xlfn.IFS(E459=0,LOOKUP(D459,$D$2:$D$17,$F$2:$F$17),E459=1,LOOKUP(D459,$D$2:$D$17,$G$2:$G$17),E459=2,LOOKUP(D459,$D$2:$D$17,$H$2:$H$17),E459=3,LOOKUP(D459,$D$2:$D$17,$I$2:$I$17),E459&gt;=4,LOOKUP(D459,$D$2:$D$17,$J$2:$J$17)),C459="L",LOOKUP(D459,$D$2:$D$17,$E$2:$E$17),C459="G",IF(OR(B458&lt;3,B458=""),0,LOOKUP(D459,$D$2:$D$17,$K$2:$K$17)))</f>
        <v/>
      </c>
      <c r="G459" s="59">
        <f>_xlfn.IFS(F459+D459&lt;0,0,F459+D459&gt;5500,5500,TRUE,F459+D459)</f>
        <v/>
      </c>
      <c r="H459" s="40">
        <f>LOOKUP(G459,$D$2:$D$17,$A$2:$A$17)</f>
        <v/>
      </c>
      <c r="I459" s="58">
        <f>IF(C459="W",1+I458,I458)</f>
        <v/>
      </c>
      <c r="J459" s="58">
        <f>IF(C459="L",1+J458,J458)</f>
        <v/>
      </c>
      <c r="K459" s="25">
        <f>I459/(J459+I459)</f>
        <v/>
      </c>
      <c r="L459" s="44">
        <f>IF(F459&gt;0,F459+L458,L458)</f>
        <v/>
      </c>
      <c r="M459" s="23" t="n"/>
      <c r="N459" s="58">
        <f>IF(M459="","",M459-G458)</f>
        <v/>
      </c>
      <c r="O459" s="58" t="n"/>
      <c r="P459" s="27">
        <f>IF(AI459&gt;AI458,$G$22+(7*AI459),"")</f>
        <v/>
      </c>
      <c r="R459" s="58" t="n"/>
      <c r="S459" s="58" t="n"/>
      <c r="T459" s="58" t="n"/>
      <c r="U459" s="58" t="n"/>
      <c r="V459" s="58" t="n"/>
      <c r="W459" s="58" t="n"/>
      <c r="X459" s="57" t="n"/>
      <c r="Y459" s="49">
        <f>_xlfn.IFS(R459 = "","",V459&gt;0,T459/V459,TRUE,T459/1)</f>
        <v/>
      </c>
      <c r="Z459" s="49">
        <f>_xlfn.IFS(R459 = "","",V459&gt;0,(T459+U459)/V459,TRUE,(T459+U459)/1)</f>
        <v/>
      </c>
      <c r="AA459" s="58" t="n"/>
      <c r="AC459" s="35" t="n"/>
      <c r="AD459">
        <f>IF(G459&gt;=2100,0,IF(C459="G",1,0))</f>
        <v/>
      </c>
      <c r="AE459">
        <f>IF(G459&gt;=5500,0,IF(C459="G",1,0))</f>
        <v/>
      </c>
      <c r="AF459">
        <f>IF(G459&gt;=2100,1,0)</f>
        <v/>
      </c>
      <c r="AG459">
        <f>IF(G459&gt;=5500,1,0)</f>
        <v/>
      </c>
      <c r="AH459">
        <f>IF(C459="G",0,AH458+1)</f>
        <v/>
      </c>
      <c r="AI459">
        <f>IF(C459="G",AI458+1,AI458)</f>
        <v/>
      </c>
      <c r="AJ459">
        <f>IF(AJ458="&gt;1000",IF(AF459&gt;0,IF(A459&lt;&gt;"",A459,A458),"&gt;1000"),AJ458)</f>
        <v/>
      </c>
      <c r="AK459">
        <f>IF(AK458="&gt;1000",IF(AG459&gt;0,IF(A459&lt;&gt;"",A459,A458),"&gt;1000"),AK458)</f>
        <v/>
      </c>
      <c r="AL459">
        <f>IF(AL458="&gt;1000",IF(L459&gt;=3500,IF(A459&lt;&gt;"",A459,A458),"&gt;1000"),AL458)</f>
        <v/>
      </c>
    </row>
    <row r="460">
      <c r="A460" s="59">
        <f>IF(B460="","",COUNT($B$32:B460))</f>
        <v/>
      </c>
      <c r="B460" s="58">
        <f>IF(C460&lt;&gt;"G",SUM(B459,1),"")</f>
        <v/>
      </c>
      <c r="C460" s="24">
        <f>IF(O460="",IF(AH459&gt;=$E$22,"G",IF(RAND()&lt;$F$22,"W","L")),O460)</f>
        <v/>
      </c>
      <c r="D460" s="58">
        <f>IF(M460="",IF(G459&lt;5500,G459,5500),M460)</f>
        <v/>
      </c>
      <c r="E460" s="58">
        <f>_xlfn.IFS(C459="W",E459+1,C459="L",0,C459="G",E459)</f>
        <v/>
      </c>
      <c r="F460" s="59">
        <f>_xlfn.IFS(C460="W",_xlfn.IFS(E460=0,LOOKUP(D460,$D$2:$D$17,$F$2:$F$17),E460=1,LOOKUP(D460,$D$2:$D$17,$G$2:$G$17),E460=2,LOOKUP(D460,$D$2:$D$17,$H$2:$H$17),E460=3,LOOKUP(D460,$D$2:$D$17,$I$2:$I$17),E460&gt;=4,LOOKUP(D460,$D$2:$D$17,$J$2:$J$17)),C460="L",LOOKUP(D460,$D$2:$D$17,$E$2:$E$17),C460="G",IF(OR(B459&lt;3,B459=""),0,LOOKUP(D460,$D$2:$D$17,$K$2:$K$17)))</f>
        <v/>
      </c>
      <c r="G460" s="59">
        <f>_xlfn.IFS(F460+D460&lt;0,0,F460+D460&gt;5500,5500,TRUE,F460+D460)</f>
        <v/>
      </c>
      <c r="H460" s="40">
        <f>LOOKUP(G460,$D$2:$D$17,$A$2:$A$17)</f>
        <v/>
      </c>
      <c r="I460" s="58">
        <f>IF(C460="W",1+I459,I459)</f>
        <v/>
      </c>
      <c r="J460" s="58">
        <f>IF(C460="L",1+J459,J459)</f>
        <v/>
      </c>
      <c r="K460" s="25">
        <f>I460/(J460+I460)</f>
        <v/>
      </c>
      <c r="L460" s="44">
        <f>IF(F460&gt;0,F460+L459,L459)</f>
        <v/>
      </c>
      <c r="M460" s="23" t="n"/>
      <c r="N460" s="58">
        <f>IF(M460="","",M460-G459)</f>
        <v/>
      </c>
      <c r="O460" s="58" t="n"/>
      <c r="P460" s="27">
        <f>IF(AI460&gt;AI459,$G$22+(7*AI460),"")</f>
        <v/>
      </c>
      <c r="R460" s="58" t="n"/>
      <c r="S460" s="58" t="n"/>
      <c r="T460" s="58" t="n"/>
      <c r="U460" s="58" t="n"/>
      <c r="V460" s="58" t="n"/>
      <c r="W460" s="58" t="n"/>
      <c r="X460" s="57" t="n"/>
      <c r="Y460" s="49">
        <f>_xlfn.IFS(R460 = "","",V460&gt;0,T460/V460,TRUE,T460/1)</f>
        <v/>
      </c>
      <c r="Z460" s="49">
        <f>_xlfn.IFS(R460 = "","",V460&gt;0,(T460+U460)/V460,TRUE,(T460+U460)/1)</f>
        <v/>
      </c>
      <c r="AA460" s="58" t="n"/>
      <c r="AC460" s="35" t="n"/>
      <c r="AD460">
        <f>IF(G460&gt;=2100,0,IF(C460="G",1,0))</f>
        <v/>
      </c>
      <c r="AE460">
        <f>IF(G460&gt;=5500,0,IF(C460="G",1,0))</f>
        <v/>
      </c>
      <c r="AF460">
        <f>IF(G460&gt;=2100,1,0)</f>
        <v/>
      </c>
      <c r="AG460">
        <f>IF(G460&gt;=5500,1,0)</f>
        <v/>
      </c>
      <c r="AH460">
        <f>IF(C460="G",0,AH459+1)</f>
        <v/>
      </c>
      <c r="AI460">
        <f>IF(C460="G",AI459+1,AI459)</f>
        <v/>
      </c>
      <c r="AJ460">
        <f>IF(AJ459="&gt;1000",IF(AF460&gt;0,IF(A460&lt;&gt;"",A460,A459),"&gt;1000"),AJ459)</f>
        <v/>
      </c>
      <c r="AK460">
        <f>IF(AK459="&gt;1000",IF(AG460&gt;0,IF(A460&lt;&gt;"",A460,A459),"&gt;1000"),AK459)</f>
        <v/>
      </c>
      <c r="AL460">
        <f>IF(AL459="&gt;1000",IF(L460&gt;=3500,IF(A460&lt;&gt;"",A460,A459),"&gt;1000"),AL459)</f>
        <v/>
      </c>
    </row>
    <row r="461">
      <c r="A461" s="59">
        <f>IF(B461="","",COUNT($B$32:B461))</f>
        <v/>
      </c>
      <c r="B461" s="58">
        <f>IF(C461&lt;&gt;"G",SUM(B460,1),"")</f>
        <v/>
      </c>
      <c r="C461" s="24">
        <f>IF(O461="",IF(AH460&gt;=$E$22,"G",IF(RAND()&lt;$F$22,"W","L")),O461)</f>
        <v/>
      </c>
      <c r="D461" s="58">
        <f>IF(M461="",IF(G460&lt;5500,G460,5500),M461)</f>
        <v/>
      </c>
      <c r="E461" s="58">
        <f>_xlfn.IFS(C460="W",E460+1,C460="L",0,C460="G",E460)</f>
        <v/>
      </c>
      <c r="F461" s="59">
        <f>_xlfn.IFS(C461="W",_xlfn.IFS(E461=0,LOOKUP(D461,$D$2:$D$17,$F$2:$F$17),E461=1,LOOKUP(D461,$D$2:$D$17,$G$2:$G$17),E461=2,LOOKUP(D461,$D$2:$D$17,$H$2:$H$17),E461=3,LOOKUP(D461,$D$2:$D$17,$I$2:$I$17),E461&gt;=4,LOOKUP(D461,$D$2:$D$17,$J$2:$J$17)),C461="L",LOOKUP(D461,$D$2:$D$17,$E$2:$E$17),C461="G",IF(OR(B460&lt;3,B460=""),0,LOOKUP(D461,$D$2:$D$17,$K$2:$K$17)))</f>
        <v/>
      </c>
      <c r="G461" s="59">
        <f>_xlfn.IFS(F461+D461&lt;0,0,F461+D461&gt;5500,5500,TRUE,F461+D461)</f>
        <v/>
      </c>
      <c r="H461" s="40">
        <f>LOOKUP(G461,$D$2:$D$17,$A$2:$A$17)</f>
        <v/>
      </c>
      <c r="I461" s="58">
        <f>IF(C461="W",1+I460,I460)</f>
        <v/>
      </c>
      <c r="J461" s="58">
        <f>IF(C461="L",1+J460,J460)</f>
        <v/>
      </c>
      <c r="K461" s="25">
        <f>I461/(J461+I461)</f>
        <v/>
      </c>
      <c r="L461" s="44">
        <f>IF(F461&gt;0,F461+L460,L460)</f>
        <v/>
      </c>
      <c r="M461" s="23" t="n"/>
      <c r="N461" s="58">
        <f>IF(M461="","",M461-G460)</f>
        <v/>
      </c>
      <c r="O461" s="58" t="n"/>
      <c r="P461" s="27">
        <f>IF(AI461&gt;AI460,$G$22+(7*AI461),"")</f>
        <v/>
      </c>
      <c r="R461" s="58" t="n"/>
      <c r="S461" s="58" t="n"/>
      <c r="T461" s="58" t="n"/>
      <c r="U461" s="58" t="n"/>
      <c r="V461" s="58" t="n"/>
      <c r="W461" s="58" t="n"/>
      <c r="X461" s="57" t="n"/>
      <c r="Y461" s="49">
        <f>_xlfn.IFS(R461 = "","",V461&gt;0,T461/V461,TRUE,T461/1)</f>
        <v/>
      </c>
      <c r="Z461" s="49">
        <f>_xlfn.IFS(R461 = "","",V461&gt;0,(T461+U461)/V461,TRUE,(T461+U461)/1)</f>
        <v/>
      </c>
      <c r="AA461" s="58" t="n"/>
      <c r="AC461" s="35" t="n"/>
      <c r="AD461">
        <f>IF(G461&gt;=2100,0,IF(C461="G",1,0))</f>
        <v/>
      </c>
      <c r="AE461">
        <f>IF(G461&gt;=5500,0,IF(C461="G",1,0))</f>
        <v/>
      </c>
      <c r="AF461">
        <f>IF(G461&gt;=2100,1,0)</f>
        <v/>
      </c>
      <c r="AG461">
        <f>IF(G461&gt;=5500,1,0)</f>
        <v/>
      </c>
      <c r="AH461">
        <f>IF(C461="G",0,AH460+1)</f>
        <v/>
      </c>
      <c r="AI461">
        <f>IF(C461="G",AI460+1,AI460)</f>
        <v/>
      </c>
      <c r="AJ461">
        <f>IF(AJ460="&gt;1000",IF(AF461&gt;0,IF(A461&lt;&gt;"",A461,A460),"&gt;1000"),AJ460)</f>
        <v/>
      </c>
      <c r="AK461">
        <f>IF(AK460="&gt;1000",IF(AG461&gt;0,IF(A461&lt;&gt;"",A461,A460),"&gt;1000"),AK460)</f>
        <v/>
      </c>
      <c r="AL461">
        <f>IF(AL460="&gt;1000",IF(L461&gt;=3500,IF(A461&lt;&gt;"",A461,A460),"&gt;1000"),AL460)</f>
        <v/>
      </c>
    </row>
    <row r="462">
      <c r="A462" s="59">
        <f>IF(B462="","",COUNT($B$32:B462))</f>
        <v/>
      </c>
      <c r="B462" s="58">
        <f>IF(C462&lt;&gt;"G",SUM(B461,1),"")</f>
        <v/>
      </c>
      <c r="C462" s="24">
        <f>IF(O462="",IF(AH461&gt;=$E$22,"G",IF(RAND()&lt;$F$22,"W","L")),O462)</f>
        <v/>
      </c>
      <c r="D462" s="58">
        <f>IF(M462="",IF(G461&lt;5500,G461,5500),M462)</f>
        <v/>
      </c>
      <c r="E462" s="58">
        <f>_xlfn.IFS(C461="W",E461+1,C461="L",0,C461="G",E461)</f>
        <v/>
      </c>
      <c r="F462" s="59">
        <f>_xlfn.IFS(C462="W",_xlfn.IFS(E462=0,LOOKUP(D462,$D$2:$D$17,$F$2:$F$17),E462=1,LOOKUP(D462,$D$2:$D$17,$G$2:$G$17),E462=2,LOOKUP(D462,$D$2:$D$17,$H$2:$H$17),E462=3,LOOKUP(D462,$D$2:$D$17,$I$2:$I$17),E462&gt;=4,LOOKUP(D462,$D$2:$D$17,$J$2:$J$17)),C462="L",LOOKUP(D462,$D$2:$D$17,$E$2:$E$17),C462="G",IF(OR(B461&lt;3,B461=""),0,LOOKUP(D462,$D$2:$D$17,$K$2:$K$17)))</f>
        <v/>
      </c>
      <c r="G462" s="59">
        <f>_xlfn.IFS(F462+D462&lt;0,0,F462+D462&gt;5500,5500,TRUE,F462+D462)</f>
        <v/>
      </c>
      <c r="H462" s="40">
        <f>LOOKUP(G462,$D$2:$D$17,$A$2:$A$17)</f>
        <v/>
      </c>
      <c r="I462" s="58">
        <f>IF(C462="W",1+I461,I461)</f>
        <v/>
      </c>
      <c r="J462" s="58">
        <f>IF(C462="L",1+J461,J461)</f>
        <v/>
      </c>
      <c r="K462" s="25">
        <f>I462/(J462+I462)</f>
        <v/>
      </c>
      <c r="L462" s="44">
        <f>IF(F462&gt;0,F462+L461,L461)</f>
        <v/>
      </c>
      <c r="M462" s="23" t="n"/>
      <c r="N462" s="58">
        <f>IF(M462="","",M462-G461)</f>
        <v/>
      </c>
      <c r="O462" s="58" t="n"/>
      <c r="P462" s="27">
        <f>IF(AI462&gt;AI461,$G$22+(7*AI462),"")</f>
        <v/>
      </c>
      <c r="R462" s="58" t="n"/>
      <c r="S462" s="58" t="n"/>
      <c r="T462" s="58" t="n"/>
      <c r="U462" s="58" t="n"/>
      <c r="V462" s="58" t="n"/>
      <c r="W462" s="58" t="n"/>
      <c r="X462" s="57" t="n"/>
      <c r="Y462" s="49">
        <f>_xlfn.IFS(R462 = "","",V462&gt;0,T462/V462,TRUE,T462/1)</f>
        <v/>
      </c>
      <c r="Z462" s="49">
        <f>_xlfn.IFS(R462 = "","",V462&gt;0,(T462+U462)/V462,TRUE,(T462+U462)/1)</f>
        <v/>
      </c>
      <c r="AA462" s="58" t="n"/>
      <c r="AC462" s="35" t="n"/>
      <c r="AD462">
        <f>IF(G462&gt;=2100,0,IF(C462="G",1,0))</f>
        <v/>
      </c>
      <c r="AE462">
        <f>IF(G462&gt;=5500,0,IF(C462="G",1,0))</f>
        <v/>
      </c>
      <c r="AF462">
        <f>IF(G462&gt;=2100,1,0)</f>
        <v/>
      </c>
      <c r="AG462">
        <f>IF(G462&gt;=5500,1,0)</f>
        <v/>
      </c>
      <c r="AH462">
        <f>IF(C462="G",0,AH461+1)</f>
        <v/>
      </c>
      <c r="AI462">
        <f>IF(C462="G",AI461+1,AI461)</f>
        <v/>
      </c>
      <c r="AJ462">
        <f>IF(AJ461="&gt;1000",IF(AF462&gt;0,IF(A462&lt;&gt;"",A462,A461),"&gt;1000"),AJ461)</f>
        <v/>
      </c>
      <c r="AK462">
        <f>IF(AK461="&gt;1000",IF(AG462&gt;0,IF(A462&lt;&gt;"",A462,A461),"&gt;1000"),AK461)</f>
        <v/>
      </c>
      <c r="AL462">
        <f>IF(AL461="&gt;1000",IF(L462&gt;=3500,IF(A462&lt;&gt;"",A462,A461),"&gt;1000"),AL461)</f>
        <v/>
      </c>
    </row>
    <row r="463">
      <c r="A463" s="59">
        <f>IF(B463="","",COUNT($B$32:B463))</f>
        <v/>
      </c>
      <c r="B463" s="58">
        <f>IF(C463&lt;&gt;"G",SUM(B462,1),"")</f>
        <v/>
      </c>
      <c r="C463" s="24">
        <f>IF(O463="",IF(AH462&gt;=$E$22,"G",IF(RAND()&lt;$F$22,"W","L")),O463)</f>
        <v/>
      </c>
      <c r="D463" s="58">
        <f>IF(M463="",IF(G462&lt;5500,G462,5500),M463)</f>
        <v/>
      </c>
      <c r="E463" s="58">
        <f>_xlfn.IFS(C462="W",E462+1,C462="L",0,C462="G",E462)</f>
        <v/>
      </c>
      <c r="F463" s="59">
        <f>_xlfn.IFS(C463="W",_xlfn.IFS(E463=0,LOOKUP(D463,$D$2:$D$17,$F$2:$F$17),E463=1,LOOKUP(D463,$D$2:$D$17,$G$2:$G$17),E463=2,LOOKUP(D463,$D$2:$D$17,$H$2:$H$17),E463=3,LOOKUP(D463,$D$2:$D$17,$I$2:$I$17),E463&gt;=4,LOOKUP(D463,$D$2:$D$17,$J$2:$J$17)),C463="L",LOOKUP(D463,$D$2:$D$17,$E$2:$E$17),C463="G",IF(OR(B462&lt;3,B462=""),0,LOOKUP(D463,$D$2:$D$17,$K$2:$K$17)))</f>
        <v/>
      </c>
      <c r="G463" s="59">
        <f>_xlfn.IFS(F463+D463&lt;0,0,F463+D463&gt;5500,5500,TRUE,F463+D463)</f>
        <v/>
      </c>
      <c r="H463" s="40">
        <f>LOOKUP(G463,$D$2:$D$17,$A$2:$A$17)</f>
        <v/>
      </c>
      <c r="I463" s="58">
        <f>IF(C463="W",1+I462,I462)</f>
        <v/>
      </c>
      <c r="J463" s="58">
        <f>IF(C463="L",1+J462,J462)</f>
        <v/>
      </c>
      <c r="K463" s="25">
        <f>I463/(J463+I463)</f>
        <v/>
      </c>
      <c r="L463" s="44">
        <f>IF(F463&gt;0,F463+L462,L462)</f>
        <v/>
      </c>
      <c r="M463" s="23" t="n"/>
      <c r="N463" s="58">
        <f>IF(M463="","",M463-G462)</f>
        <v/>
      </c>
      <c r="O463" s="58" t="n"/>
      <c r="P463" s="27">
        <f>IF(AI463&gt;AI462,$G$22+(7*AI463),"")</f>
        <v/>
      </c>
      <c r="R463" s="58" t="n"/>
      <c r="S463" s="58" t="n"/>
      <c r="T463" s="58" t="n"/>
      <c r="U463" s="58" t="n"/>
      <c r="V463" s="58" t="n"/>
      <c r="W463" s="58" t="n"/>
      <c r="X463" s="57" t="n"/>
      <c r="Y463" s="49">
        <f>_xlfn.IFS(R463 = "","",V463&gt;0,T463/V463,TRUE,T463/1)</f>
        <v/>
      </c>
      <c r="Z463" s="49">
        <f>_xlfn.IFS(R463 = "","",V463&gt;0,(T463+U463)/V463,TRUE,(T463+U463)/1)</f>
        <v/>
      </c>
      <c r="AA463" s="58" t="n"/>
      <c r="AC463" s="35" t="n"/>
      <c r="AD463">
        <f>IF(G463&gt;=2100,0,IF(C463="G",1,0))</f>
        <v/>
      </c>
      <c r="AE463">
        <f>IF(G463&gt;=5500,0,IF(C463="G",1,0))</f>
        <v/>
      </c>
      <c r="AF463">
        <f>IF(G463&gt;=2100,1,0)</f>
        <v/>
      </c>
      <c r="AG463">
        <f>IF(G463&gt;=5500,1,0)</f>
        <v/>
      </c>
      <c r="AH463">
        <f>IF(C463="G",0,AH462+1)</f>
        <v/>
      </c>
      <c r="AI463">
        <f>IF(C463="G",AI462+1,AI462)</f>
        <v/>
      </c>
      <c r="AJ463">
        <f>IF(AJ462="&gt;1000",IF(AF463&gt;0,IF(A463&lt;&gt;"",A463,A462),"&gt;1000"),AJ462)</f>
        <v/>
      </c>
      <c r="AK463">
        <f>IF(AK462="&gt;1000",IF(AG463&gt;0,IF(A463&lt;&gt;"",A463,A462),"&gt;1000"),AK462)</f>
        <v/>
      </c>
      <c r="AL463">
        <f>IF(AL462="&gt;1000",IF(L463&gt;=3500,IF(A463&lt;&gt;"",A463,A462),"&gt;1000"),AL462)</f>
        <v/>
      </c>
    </row>
    <row r="464">
      <c r="A464" s="59">
        <f>IF(B464="","",COUNT($B$32:B464))</f>
        <v/>
      </c>
      <c r="B464" s="58">
        <f>IF(C464&lt;&gt;"G",SUM(B463,1),"")</f>
        <v/>
      </c>
      <c r="C464" s="24">
        <f>IF(O464="",IF(AH463&gt;=$E$22,"G",IF(RAND()&lt;$F$22,"W","L")),O464)</f>
        <v/>
      </c>
      <c r="D464" s="58">
        <f>IF(M464="",IF(G463&lt;5500,G463,5500),M464)</f>
        <v/>
      </c>
      <c r="E464" s="58">
        <f>_xlfn.IFS(C463="W",E463+1,C463="L",0,C463="G",E463)</f>
        <v/>
      </c>
      <c r="F464" s="59">
        <f>_xlfn.IFS(C464="W",_xlfn.IFS(E464=0,LOOKUP(D464,$D$2:$D$17,$F$2:$F$17),E464=1,LOOKUP(D464,$D$2:$D$17,$G$2:$G$17),E464=2,LOOKUP(D464,$D$2:$D$17,$H$2:$H$17),E464=3,LOOKUP(D464,$D$2:$D$17,$I$2:$I$17),E464&gt;=4,LOOKUP(D464,$D$2:$D$17,$J$2:$J$17)),C464="L",LOOKUP(D464,$D$2:$D$17,$E$2:$E$17),C464="G",IF(OR(B463&lt;3,B463=""),0,LOOKUP(D464,$D$2:$D$17,$K$2:$K$17)))</f>
        <v/>
      </c>
      <c r="G464" s="59">
        <f>_xlfn.IFS(F464+D464&lt;0,0,F464+D464&gt;5500,5500,TRUE,F464+D464)</f>
        <v/>
      </c>
      <c r="H464" s="40">
        <f>LOOKUP(G464,$D$2:$D$17,$A$2:$A$17)</f>
        <v/>
      </c>
      <c r="I464" s="58">
        <f>IF(C464="W",1+I463,I463)</f>
        <v/>
      </c>
      <c r="J464" s="58">
        <f>IF(C464="L",1+J463,J463)</f>
        <v/>
      </c>
      <c r="K464" s="25">
        <f>I464/(J464+I464)</f>
        <v/>
      </c>
      <c r="L464" s="44">
        <f>IF(F464&gt;0,F464+L463,L463)</f>
        <v/>
      </c>
      <c r="M464" s="23" t="n"/>
      <c r="N464" s="58">
        <f>IF(M464="","",M464-G463)</f>
        <v/>
      </c>
      <c r="O464" s="58" t="n"/>
      <c r="P464" s="27">
        <f>IF(AI464&gt;AI463,$G$22+(7*AI464),"")</f>
        <v/>
      </c>
      <c r="R464" s="58" t="n"/>
      <c r="S464" s="58" t="n"/>
      <c r="T464" s="58" t="n"/>
      <c r="U464" s="58" t="n"/>
      <c r="V464" s="58" t="n"/>
      <c r="W464" s="58" t="n"/>
      <c r="X464" s="57" t="n"/>
      <c r="Y464" s="49">
        <f>_xlfn.IFS(R464 = "","",V464&gt;0,T464/V464,TRUE,T464/1)</f>
        <v/>
      </c>
      <c r="Z464" s="49">
        <f>_xlfn.IFS(R464 = "","",V464&gt;0,(T464+U464)/V464,TRUE,(T464+U464)/1)</f>
        <v/>
      </c>
      <c r="AA464" s="58" t="n"/>
      <c r="AC464" s="35" t="n"/>
      <c r="AD464">
        <f>IF(G464&gt;=2100,0,IF(C464="G",1,0))</f>
        <v/>
      </c>
      <c r="AE464">
        <f>IF(G464&gt;=5500,0,IF(C464="G",1,0))</f>
        <v/>
      </c>
      <c r="AF464">
        <f>IF(G464&gt;=2100,1,0)</f>
        <v/>
      </c>
      <c r="AG464">
        <f>IF(G464&gt;=5500,1,0)</f>
        <v/>
      </c>
      <c r="AH464">
        <f>IF(C464="G",0,AH463+1)</f>
        <v/>
      </c>
      <c r="AI464">
        <f>IF(C464="G",AI463+1,AI463)</f>
        <v/>
      </c>
      <c r="AJ464">
        <f>IF(AJ463="&gt;1000",IF(AF464&gt;0,IF(A464&lt;&gt;"",A464,A463),"&gt;1000"),AJ463)</f>
        <v/>
      </c>
      <c r="AK464">
        <f>IF(AK463="&gt;1000",IF(AG464&gt;0,IF(A464&lt;&gt;"",A464,A463),"&gt;1000"),AK463)</f>
        <v/>
      </c>
      <c r="AL464">
        <f>IF(AL463="&gt;1000",IF(L464&gt;=3500,IF(A464&lt;&gt;"",A464,A463),"&gt;1000"),AL463)</f>
        <v/>
      </c>
    </row>
    <row r="465">
      <c r="A465" s="59">
        <f>IF(B465="","",COUNT($B$32:B465))</f>
        <v/>
      </c>
      <c r="B465" s="58">
        <f>IF(C465&lt;&gt;"G",SUM(B464,1),"")</f>
        <v/>
      </c>
      <c r="C465" s="24">
        <f>IF(O465="",IF(AH464&gt;=$E$22,"G",IF(RAND()&lt;$F$22,"W","L")),O465)</f>
        <v/>
      </c>
      <c r="D465" s="58">
        <f>IF(M465="",IF(G464&lt;5500,G464,5500),M465)</f>
        <v/>
      </c>
      <c r="E465" s="58">
        <f>_xlfn.IFS(C464="W",E464+1,C464="L",0,C464="G",E464)</f>
        <v/>
      </c>
      <c r="F465" s="59">
        <f>_xlfn.IFS(C465="W",_xlfn.IFS(E465=0,LOOKUP(D465,$D$2:$D$17,$F$2:$F$17),E465=1,LOOKUP(D465,$D$2:$D$17,$G$2:$G$17),E465=2,LOOKUP(D465,$D$2:$D$17,$H$2:$H$17),E465=3,LOOKUP(D465,$D$2:$D$17,$I$2:$I$17),E465&gt;=4,LOOKUP(D465,$D$2:$D$17,$J$2:$J$17)),C465="L",LOOKUP(D465,$D$2:$D$17,$E$2:$E$17),C465="G",IF(OR(B464&lt;3,B464=""),0,LOOKUP(D465,$D$2:$D$17,$K$2:$K$17)))</f>
        <v/>
      </c>
      <c r="G465" s="59">
        <f>_xlfn.IFS(F465+D465&lt;0,0,F465+D465&gt;5500,5500,TRUE,F465+D465)</f>
        <v/>
      </c>
      <c r="H465" s="40">
        <f>LOOKUP(G465,$D$2:$D$17,$A$2:$A$17)</f>
        <v/>
      </c>
      <c r="I465" s="58">
        <f>IF(C465="W",1+I464,I464)</f>
        <v/>
      </c>
      <c r="J465" s="58">
        <f>IF(C465="L",1+J464,J464)</f>
        <v/>
      </c>
      <c r="K465" s="25">
        <f>I465/(J465+I465)</f>
        <v/>
      </c>
      <c r="L465" s="44">
        <f>IF(F465&gt;0,F465+L464,L464)</f>
        <v/>
      </c>
      <c r="M465" s="23" t="n"/>
      <c r="N465" s="58">
        <f>IF(M465="","",M465-G464)</f>
        <v/>
      </c>
      <c r="O465" s="58" t="n"/>
      <c r="P465" s="27">
        <f>IF(AI465&gt;AI464,$G$22+(7*AI465),"")</f>
        <v/>
      </c>
      <c r="R465" s="58" t="n"/>
      <c r="S465" s="58" t="n"/>
      <c r="T465" s="58" t="n"/>
      <c r="U465" s="58" t="n"/>
      <c r="V465" s="58" t="n"/>
      <c r="W465" s="58" t="n"/>
      <c r="X465" s="57" t="n"/>
      <c r="Y465" s="49">
        <f>_xlfn.IFS(R465 = "","",V465&gt;0,T465/V465,TRUE,T465/1)</f>
        <v/>
      </c>
      <c r="Z465" s="49">
        <f>_xlfn.IFS(R465 = "","",V465&gt;0,(T465+U465)/V465,TRUE,(T465+U465)/1)</f>
        <v/>
      </c>
      <c r="AA465" s="58" t="n"/>
      <c r="AC465" s="35" t="n"/>
      <c r="AD465">
        <f>IF(G465&gt;=2100,0,IF(C465="G",1,0))</f>
        <v/>
      </c>
      <c r="AE465">
        <f>IF(G465&gt;=5500,0,IF(C465="G",1,0))</f>
        <v/>
      </c>
      <c r="AF465">
        <f>IF(G465&gt;=2100,1,0)</f>
        <v/>
      </c>
      <c r="AG465">
        <f>IF(G465&gt;=5500,1,0)</f>
        <v/>
      </c>
      <c r="AH465">
        <f>IF(C465="G",0,AH464+1)</f>
        <v/>
      </c>
      <c r="AI465">
        <f>IF(C465="G",AI464+1,AI464)</f>
        <v/>
      </c>
      <c r="AJ465">
        <f>IF(AJ464="&gt;1000",IF(AF465&gt;0,IF(A465&lt;&gt;"",A465,A464),"&gt;1000"),AJ464)</f>
        <v/>
      </c>
      <c r="AK465">
        <f>IF(AK464="&gt;1000",IF(AG465&gt;0,IF(A465&lt;&gt;"",A465,A464),"&gt;1000"),AK464)</f>
        <v/>
      </c>
      <c r="AL465">
        <f>IF(AL464="&gt;1000",IF(L465&gt;=3500,IF(A465&lt;&gt;"",A465,A464),"&gt;1000"),AL464)</f>
        <v/>
      </c>
    </row>
    <row r="466">
      <c r="A466" s="59">
        <f>IF(B466="","",COUNT($B$32:B466))</f>
        <v/>
      </c>
      <c r="B466" s="58">
        <f>IF(C466&lt;&gt;"G",SUM(B465,1),"")</f>
        <v/>
      </c>
      <c r="C466" s="24">
        <f>IF(O466="",IF(AH465&gt;=$E$22,"G",IF(RAND()&lt;$F$22,"W","L")),O466)</f>
        <v/>
      </c>
      <c r="D466" s="58">
        <f>IF(M466="",IF(G465&lt;5500,G465,5500),M466)</f>
        <v/>
      </c>
      <c r="E466" s="58">
        <f>_xlfn.IFS(C465="W",E465+1,C465="L",0,C465="G",E465)</f>
        <v/>
      </c>
      <c r="F466" s="59">
        <f>_xlfn.IFS(C466="W",_xlfn.IFS(E466=0,LOOKUP(D466,$D$2:$D$17,$F$2:$F$17),E466=1,LOOKUP(D466,$D$2:$D$17,$G$2:$G$17),E466=2,LOOKUP(D466,$D$2:$D$17,$H$2:$H$17),E466=3,LOOKUP(D466,$D$2:$D$17,$I$2:$I$17),E466&gt;=4,LOOKUP(D466,$D$2:$D$17,$J$2:$J$17)),C466="L",LOOKUP(D466,$D$2:$D$17,$E$2:$E$17),C466="G",IF(OR(B465&lt;3,B465=""),0,LOOKUP(D466,$D$2:$D$17,$K$2:$K$17)))</f>
        <v/>
      </c>
      <c r="G466" s="59">
        <f>_xlfn.IFS(F466+D466&lt;0,0,F466+D466&gt;5500,5500,TRUE,F466+D466)</f>
        <v/>
      </c>
      <c r="H466" s="40">
        <f>LOOKUP(G466,$D$2:$D$17,$A$2:$A$17)</f>
        <v/>
      </c>
      <c r="I466" s="58">
        <f>IF(C466="W",1+I465,I465)</f>
        <v/>
      </c>
      <c r="J466" s="58">
        <f>IF(C466="L",1+J465,J465)</f>
        <v/>
      </c>
      <c r="K466" s="25">
        <f>I466/(J466+I466)</f>
        <v/>
      </c>
      <c r="L466" s="44">
        <f>IF(F466&gt;0,F466+L465,L465)</f>
        <v/>
      </c>
      <c r="M466" s="23" t="n"/>
      <c r="N466" s="58">
        <f>IF(M466="","",M466-G465)</f>
        <v/>
      </c>
      <c r="O466" s="58" t="n"/>
      <c r="P466" s="27">
        <f>IF(AI466&gt;AI465,$G$22+(7*AI466),"")</f>
        <v/>
      </c>
      <c r="R466" s="58" t="n"/>
      <c r="S466" s="58" t="n"/>
      <c r="T466" s="58" t="n"/>
      <c r="U466" s="58" t="n"/>
      <c r="V466" s="58" t="n"/>
      <c r="W466" s="58" t="n"/>
      <c r="X466" s="57" t="n"/>
      <c r="Y466" s="49">
        <f>_xlfn.IFS(R466 = "","",V466&gt;0,T466/V466,TRUE,T466/1)</f>
        <v/>
      </c>
      <c r="Z466" s="49">
        <f>_xlfn.IFS(R466 = "","",V466&gt;0,(T466+U466)/V466,TRUE,(T466+U466)/1)</f>
        <v/>
      </c>
      <c r="AA466" s="58" t="n"/>
      <c r="AC466" s="35" t="n"/>
      <c r="AD466">
        <f>IF(G466&gt;=2100,0,IF(C466="G",1,0))</f>
        <v/>
      </c>
      <c r="AE466">
        <f>IF(G466&gt;=5500,0,IF(C466="G",1,0))</f>
        <v/>
      </c>
      <c r="AF466">
        <f>IF(G466&gt;=2100,1,0)</f>
        <v/>
      </c>
      <c r="AG466">
        <f>IF(G466&gt;=5500,1,0)</f>
        <v/>
      </c>
      <c r="AH466">
        <f>IF(C466="G",0,AH465+1)</f>
        <v/>
      </c>
      <c r="AI466">
        <f>IF(C466="G",AI465+1,AI465)</f>
        <v/>
      </c>
      <c r="AJ466">
        <f>IF(AJ465="&gt;1000",IF(AF466&gt;0,IF(A466&lt;&gt;"",A466,A465),"&gt;1000"),AJ465)</f>
        <v/>
      </c>
      <c r="AK466">
        <f>IF(AK465="&gt;1000",IF(AG466&gt;0,IF(A466&lt;&gt;"",A466,A465),"&gt;1000"),AK465)</f>
        <v/>
      </c>
      <c r="AL466">
        <f>IF(AL465="&gt;1000",IF(L466&gt;=3500,IF(A466&lt;&gt;"",A466,A465),"&gt;1000"),AL465)</f>
        <v/>
      </c>
    </row>
    <row r="467">
      <c r="A467" s="59">
        <f>IF(B467="","",COUNT($B$32:B467))</f>
        <v/>
      </c>
      <c r="B467" s="58">
        <f>IF(C467&lt;&gt;"G",SUM(B466,1),"")</f>
        <v/>
      </c>
      <c r="C467" s="24">
        <f>IF(O467="",IF(AH466&gt;=$E$22,"G",IF(RAND()&lt;$F$22,"W","L")),O467)</f>
        <v/>
      </c>
      <c r="D467" s="58">
        <f>IF(M467="",IF(G466&lt;5500,G466,5500),M467)</f>
        <v/>
      </c>
      <c r="E467" s="58">
        <f>_xlfn.IFS(C466="W",E466+1,C466="L",0,C466="G",E466)</f>
        <v/>
      </c>
      <c r="F467" s="59">
        <f>_xlfn.IFS(C467="W",_xlfn.IFS(E467=0,LOOKUP(D467,$D$2:$D$17,$F$2:$F$17),E467=1,LOOKUP(D467,$D$2:$D$17,$G$2:$G$17),E467=2,LOOKUP(D467,$D$2:$D$17,$H$2:$H$17),E467=3,LOOKUP(D467,$D$2:$D$17,$I$2:$I$17),E467&gt;=4,LOOKUP(D467,$D$2:$D$17,$J$2:$J$17)),C467="L",LOOKUP(D467,$D$2:$D$17,$E$2:$E$17),C467="G",IF(OR(B466&lt;3,B466=""),0,LOOKUP(D467,$D$2:$D$17,$K$2:$K$17)))</f>
        <v/>
      </c>
      <c r="G467" s="59">
        <f>_xlfn.IFS(F467+D467&lt;0,0,F467+D467&gt;5500,5500,TRUE,F467+D467)</f>
        <v/>
      </c>
      <c r="H467" s="40">
        <f>LOOKUP(G467,$D$2:$D$17,$A$2:$A$17)</f>
        <v/>
      </c>
      <c r="I467" s="58">
        <f>IF(C467="W",1+I466,I466)</f>
        <v/>
      </c>
      <c r="J467" s="58">
        <f>IF(C467="L",1+J466,J466)</f>
        <v/>
      </c>
      <c r="K467" s="25">
        <f>I467/(J467+I467)</f>
        <v/>
      </c>
      <c r="L467" s="44">
        <f>IF(F467&gt;0,F467+L466,L466)</f>
        <v/>
      </c>
      <c r="M467" s="23" t="n"/>
      <c r="N467" s="58">
        <f>IF(M467="","",M467-G466)</f>
        <v/>
      </c>
      <c r="O467" s="58" t="n"/>
      <c r="P467" s="27">
        <f>IF(AI467&gt;AI466,$G$22+(7*AI467),"")</f>
        <v/>
      </c>
      <c r="R467" s="58" t="n"/>
      <c r="S467" s="58" t="n"/>
      <c r="T467" s="58" t="n"/>
      <c r="U467" s="58" t="n"/>
      <c r="V467" s="58" t="n"/>
      <c r="W467" s="58" t="n"/>
      <c r="X467" s="57" t="n"/>
      <c r="Y467" s="49">
        <f>_xlfn.IFS(R467 = "","",V467&gt;0,T467/V467,TRUE,T467/1)</f>
        <v/>
      </c>
      <c r="Z467" s="49">
        <f>_xlfn.IFS(R467 = "","",V467&gt;0,(T467+U467)/V467,TRUE,(T467+U467)/1)</f>
        <v/>
      </c>
      <c r="AA467" s="58" t="n"/>
      <c r="AC467" s="35" t="n"/>
      <c r="AD467">
        <f>IF(G467&gt;=2100,0,IF(C467="G",1,0))</f>
        <v/>
      </c>
      <c r="AE467">
        <f>IF(G467&gt;=5500,0,IF(C467="G",1,0))</f>
        <v/>
      </c>
      <c r="AF467">
        <f>IF(G467&gt;=2100,1,0)</f>
        <v/>
      </c>
      <c r="AG467">
        <f>IF(G467&gt;=5500,1,0)</f>
        <v/>
      </c>
      <c r="AH467">
        <f>IF(C467="G",0,AH466+1)</f>
        <v/>
      </c>
      <c r="AI467">
        <f>IF(C467="G",AI466+1,AI466)</f>
        <v/>
      </c>
      <c r="AJ467">
        <f>IF(AJ466="&gt;1000",IF(AF467&gt;0,IF(A467&lt;&gt;"",A467,A466),"&gt;1000"),AJ466)</f>
        <v/>
      </c>
      <c r="AK467">
        <f>IF(AK466="&gt;1000",IF(AG467&gt;0,IF(A467&lt;&gt;"",A467,A466),"&gt;1000"),AK466)</f>
        <v/>
      </c>
      <c r="AL467">
        <f>IF(AL466="&gt;1000",IF(L467&gt;=3500,IF(A467&lt;&gt;"",A467,A466),"&gt;1000"),AL466)</f>
        <v/>
      </c>
    </row>
    <row r="468">
      <c r="A468" s="59">
        <f>IF(B468="","",COUNT($B$32:B468))</f>
        <v/>
      </c>
      <c r="B468" s="58">
        <f>IF(C468&lt;&gt;"G",SUM(B467,1),"")</f>
        <v/>
      </c>
      <c r="C468" s="24">
        <f>IF(O468="",IF(AH467&gt;=$E$22,"G",IF(RAND()&lt;$F$22,"W","L")),O468)</f>
        <v/>
      </c>
      <c r="D468" s="58">
        <f>IF(M468="",IF(G467&lt;5500,G467,5500),M468)</f>
        <v/>
      </c>
      <c r="E468" s="58">
        <f>_xlfn.IFS(C467="W",E467+1,C467="L",0,C467="G",E467)</f>
        <v/>
      </c>
      <c r="F468" s="59">
        <f>_xlfn.IFS(C468="W",_xlfn.IFS(E468=0,LOOKUP(D468,$D$2:$D$17,$F$2:$F$17),E468=1,LOOKUP(D468,$D$2:$D$17,$G$2:$G$17),E468=2,LOOKUP(D468,$D$2:$D$17,$H$2:$H$17),E468=3,LOOKUP(D468,$D$2:$D$17,$I$2:$I$17),E468&gt;=4,LOOKUP(D468,$D$2:$D$17,$J$2:$J$17)),C468="L",LOOKUP(D468,$D$2:$D$17,$E$2:$E$17),C468="G",IF(OR(B467&lt;3,B467=""),0,LOOKUP(D468,$D$2:$D$17,$K$2:$K$17)))</f>
        <v/>
      </c>
      <c r="G468" s="59">
        <f>_xlfn.IFS(F468+D468&lt;0,0,F468+D468&gt;5500,5500,TRUE,F468+D468)</f>
        <v/>
      </c>
      <c r="H468" s="40">
        <f>LOOKUP(G468,$D$2:$D$17,$A$2:$A$17)</f>
        <v/>
      </c>
      <c r="I468" s="58">
        <f>IF(C468="W",1+I467,I467)</f>
        <v/>
      </c>
      <c r="J468" s="58">
        <f>IF(C468="L",1+J467,J467)</f>
        <v/>
      </c>
      <c r="K468" s="25">
        <f>I468/(J468+I468)</f>
        <v/>
      </c>
      <c r="L468" s="44">
        <f>IF(F468&gt;0,F468+L467,L467)</f>
        <v/>
      </c>
      <c r="M468" s="23" t="n"/>
      <c r="N468" s="58">
        <f>IF(M468="","",M468-G467)</f>
        <v/>
      </c>
      <c r="O468" s="58" t="n"/>
      <c r="P468" s="27">
        <f>IF(AI468&gt;AI467,$G$22+(7*AI468),"")</f>
        <v/>
      </c>
      <c r="R468" s="58" t="n"/>
      <c r="S468" s="58" t="n"/>
      <c r="T468" s="58" t="n"/>
      <c r="U468" s="58" t="n"/>
      <c r="V468" s="58" t="n"/>
      <c r="W468" s="58" t="n"/>
      <c r="X468" s="57" t="n"/>
      <c r="Y468" s="49">
        <f>_xlfn.IFS(R468 = "","",V468&gt;0,T468/V468,TRUE,T468/1)</f>
        <v/>
      </c>
      <c r="Z468" s="49">
        <f>_xlfn.IFS(R468 = "","",V468&gt;0,(T468+U468)/V468,TRUE,(T468+U468)/1)</f>
        <v/>
      </c>
      <c r="AA468" s="58" t="n"/>
      <c r="AC468" s="35" t="n"/>
      <c r="AD468">
        <f>IF(G468&gt;=2100,0,IF(C468="G",1,0))</f>
        <v/>
      </c>
      <c r="AE468">
        <f>IF(G468&gt;=5500,0,IF(C468="G",1,0))</f>
        <v/>
      </c>
      <c r="AF468">
        <f>IF(G468&gt;=2100,1,0)</f>
        <v/>
      </c>
      <c r="AG468">
        <f>IF(G468&gt;=5500,1,0)</f>
        <v/>
      </c>
      <c r="AH468">
        <f>IF(C468="G",0,AH467+1)</f>
        <v/>
      </c>
      <c r="AI468">
        <f>IF(C468="G",AI467+1,AI467)</f>
        <v/>
      </c>
      <c r="AJ468">
        <f>IF(AJ467="&gt;1000",IF(AF468&gt;0,IF(A468&lt;&gt;"",A468,A467),"&gt;1000"),AJ467)</f>
        <v/>
      </c>
      <c r="AK468">
        <f>IF(AK467="&gt;1000",IF(AG468&gt;0,IF(A468&lt;&gt;"",A468,A467),"&gt;1000"),AK467)</f>
        <v/>
      </c>
      <c r="AL468">
        <f>IF(AL467="&gt;1000",IF(L468&gt;=3500,IF(A468&lt;&gt;"",A468,A467),"&gt;1000"),AL467)</f>
        <v/>
      </c>
    </row>
    <row r="469">
      <c r="A469" s="59">
        <f>IF(B469="","",COUNT($B$32:B469))</f>
        <v/>
      </c>
      <c r="B469" s="58">
        <f>IF(C469&lt;&gt;"G",SUM(B468,1),"")</f>
        <v/>
      </c>
      <c r="C469" s="24">
        <f>IF(O469="",IF(AH468&gt;=$E$22,"G",IF(RAND()&lt;$F$22,"W","L")),O469)</f>
        <v/>
      </c>
      <c r="D469" s="58">
        <f>IF(M469="",IF(G468&lt;5500,G468,5500),M469)</f>
        <v/>
      </c>
      <c r="E469" s="58">
        <f>_xlfn.IFS(C468="W",E468+1,C468="L",0,C468="G",E468)</f>
        <v/>
      </c>
      <c r="F469" s="59">
        <f>_xlfn.IFS(C469="W",_xlfn.IFS(E469=0,LOOKUP(D469,$D$2:$D$17,$F$2:$F$17),E469=1,LOOKUP(D469,$D$2:$D$17,$G$2:$G$17),E469=2,LOOKUP(D469,$D$2:$D$17,$H$2:$H$17),E469=3,LOOKUP(D469,$D$2:$D$17,$I$2:$I$17),E469&gt;=4,LOOKUP(D469,$D$2:$D$17,$J$2:$J$17)),C469="L",LOOKUP(D469,$D$2:$D$17,$E$2:$E$17),C469="G",IF(OR(B468&lt;3,B468=""),0,LOOKUP(D469,$D$2:$D$17,$K$2:$K$17)))</f>
        <v/>
      </c>
      <c r="G469" s="59">
        <f>_xlfn.IFS(F469+D469&lt;0,0,F469+D469&gt;5500,5500,TRUE,F469+D469)</f>
        <v/>
      </c>
      <c r="H469" s="40">
        <f>LOOKUP(G469,$D$2:$D$17,$A$2:$A$17)</f>
        <v/>
      </c>
      <c r="I469" s="58">
        <f>IF(C469="W",1+I468,I468)</f>
        <v/>
      </c>
      <c r="J469" s="58">
        <f>IF(C469="L",1+J468,J468)</f>
        <v/>
      </c>
      <c r="K469" s="25">
        <f>I469/(J469+I469)</f>
        <v/>
      </c>
      <c r="L469" s="44">
        <f>IF(F469&gt;0,F469+L468,L468)</f>
        <v/>
      </c>
      <c r="M469" s="23" t="n"/>
      <c r="N469" s="58">
        <f>IF(M469="","",M469-G468)</f>
        <v/>
      </c>
      <c r="O469" s="58" t="n"/>
      <c r="P469" s="27">
        <f>IF(AI469&gt;AI468,$G$22+(7*AI469),"")</f>
        <v/>
      </c>
      <c r="R469" s="58" t="n"/>
      <c r="S469" s="58" t="n"/>
      <c r="T469" s="58" t="n"/>
      <c r="U469" s="58" t="n"/>
      <c r="V469" s="58" t="n"/>
      <c r="W469" s="58" t="n"/>
      <c r="X469" s="57" t="n"/>
      <c r="Y469" s="49">
        <f>_xlfn.IFS(R469 = "","",V469&gt;0,T469/V469,TRUE,T469/1)</f>
        <v/>
      </c>
      <c r="Z469" s="49">
        <f>_xlfn.IFS(R469 = "","",V469&gt;0,(T469+U469)/V469,TRUE,(T469+U469)/1)</f>
        <v/>
      </c>
      <c r="AA469" s="58" t="n"/>
      <c r="AC469" s="35" t="n"/>
      <c r="AD469">
        <f>IF(G469&gt;=2100,0,IF(C469="G",1,0))</f>
        <v/>
      </c>
      <c r="AE469">
        <f>IF(G469&gt;=5500,0,IF(C469="G",1,0))</f>
        <v/>
      </c>
      <c r="AF469">
        <f>IF(G469&gt;=2100,1,0)</f>
        <v/>
      </c>
      <c r="AG469">
        <f>IF(G469&gt;=5500,1,0)</f>
        <v/>
      </c>
      <c r="AH469">
        <f>IF(C469="G",0,AH468+1)</f>
        <v/>
      </c>
      <c r="AI469">
        <f>IF(C469="G",AI468+1,AI468)</f>
        <v/>
      </c>
      <c r="AJ469">
        <f>IF(AJ468="&gt;1000",IF(AF469&gt;0,IF(A469&lt;&gt;"",A469,A468),"&gt;1000"),AJ468)</f>
        <v/>
      </c>
      <c r="AK469">
        <f>IF(AK468="&gt;1000",IF(AG469&gt;0,IF(A469&lt;&gt;"",A469,A468),"&gt;1000"),AK468)</f>
        <v/>
      </c>
      <c r="AL469">
        <f>IF(AL468="&gt;1000",IF(L469&gt;=3500,IF(A469&lt;&gt;"",A469,A468),"&gt;1000"),AL468)</f>
        <v/>
      </c>
    </row>
    <row r="470">
      <c r="A470" s="59">
        <f>IF(B470="","",COUNT($B$32:B470))</f>
        <v/>
      </c>
      <c r="B470" s="58">
        <f>IF(C470&lt;&gt;"G",SUM(B469,1),"")</f>
        <v/>
      </c>
      <c r="C470" s="24">
        <f>IF(O470="",IF(AH469&gt;=$E$22,"G",IF(RAND()&lt;$F$22,"W","L")),O470)</f>
        <v/>
      </c>
      <c r="D470" s="58">
        <f>IF(M470="",IF(G469&lt;5500,G469,5500),M470)</f>
        <v/>
      </c>
      <c r="E470" s="58">
        <f>_xlfn.IFS(C469="W",E469+1,C469="L",0,C469="G",E469)</f>
        <v/>
      </c>
      <c r="F470" s="59">
        <f>_xlfn.IFS(C470="W",_xlfn.IFS(E470=0,LOOKUP(D470,$D$2:$D$17,$F$2:$F$17),E470=1,LOOKUP(D470,$D$2:$D$17,$G$2:$G$17),E470=2,LOOKUP(D470,$D$2:$D$17,$H$2:$H$17),E470=3,LOOKUP(D470,$D$2:$D$17,$I$2:$I$17),E470&gt;=4,LOOKUP(D470,$D$2:$D$17,$J$2:$J$17)),C470="L",LOOKUP(D470,$D$2:$D$17,$E$2:$E$17),C470="G",IF(OR(B469&lt;3,B469=""),0,LOOKUP(D470,$D$2:$D$17,$K$2:$K$17)))</f>
        <v/>
      </c>
      <c r="G470" s="59">
        <f>_xlfn.IFS(F470+D470&lt;0,0,F470+D470&gt;5500,5500,TRUE,F470+D470)</f>
        <v/>
      </c>
      <c r="H470" s="40">
        <f>LOOKUP(G470,$D$2:$D$17,$A$2:$A$17)</f>
        <v/>
      </c>
      <c r="I470" s="58">
        <f>IF(C470="W",1+I469,I469)</f>
        <v/>
      </c>
      <c r="J470" s="58">
        <f>IF(C470="L",1+J469,J469)</f>
        <v/>
      </c>
      <c r="K470" s="25">
        <f>I470/(J470+I470)</f>
        <v/>
      </c>
      <c r="L470" s="44">
        <f>IF(F470&gt;0,F470+L469,L469)</f>
        <v/>
      </c>
      <c r="M470" s="23" t="n"/>
      <c r="N470" s="58">
        <f>IF(M470="","",M470-G469)</f>
        <v/>
      </c>
      <c r="O470" s="58" t="n"/>
      <c r="P470" s="27">
        <f>IF(AI470&gt;AI469,$G$22+(7*AI470),"")</f>
        <v/>
      </c>
      <c r="R470" s="58" t="n"/>
      <c r="S470" s="58" t="n"/>
      <c r="T470" s="58" t="n"/>
      <c r="U470" s="58" t="n"/>
      <c r="V470" s="58" t="n"/>
      <c r="W470" s="58" t="n"/>
      <c r="X470" s="57" t="n"/>
      <c r="Y470" s="49">
        <f>_xlfn.IFS(R470 = "","",V470&gt;0,T470/V470,TRUE,T470/1)</f>
        <v/>
      </c>
      <c r="Z470" s="49">
        <f>_xlfn.IFS(R470 = "","",V470&gt;0,(T470+U470)/V470,TRUE,(T470+U470)/1)</f>
        <v/>
      </c>
      <c r="AA470" s="58" t="n"/>
      <c r="AC470" s="35" t="n"/>
      <c r="AD470">
        <f>IF(G470&gt;=2100,0,IF(C470="G",1,0))</f>
        <v/>
      </c>
      <c r="AE470">
        <f>IF(G470&gt;=5500,0,IF(C470="G",1,0))</f>
        <v/>
      </c>
      <c r="AF470">
        <f>IF(G470&gt;=2100,1,0)</f>
        <v/>
      </c>
      <c r="AG470">
        <f>IF(G470&gt;=5500,1,0)</f>
        <v/>
      </c>
      <c r="AH470">
        <f>IF(C470="G",0,AH469+1)</f>
        <v/>
      </c>
      <c r="AI470">
        <f>IF(C470="G",AI469+1,AI469)</f>
        <v/>
      </c>
      <c r="AJ470">
        <f>IF(AJ469="&gt;1000",IF(AF470&gt;0,IF(A470&lt;&gt;"",A470,A469),"&gt;1000"),AJ469)</f>
        <v/>
      </c>
      <c r="AK470">
        <f>IF(AK469="&gt;1000",IF(AG470&gt;0,IF(A470&lt;&gt;"",A470,A469),"&gt;1000"),AK469)</f>
        <v/>
      </c>
      <c r="AL470">
        <f>IF(AL469="&gt;1000",IF(L470&gt;=3500,IF(A470&lt;&gt;"",A470,A469),"&gt;1000"),AL469)</f>
        <v/>
      </c>
    </row>
    <row r="471">
      <c r="A471" s="59">
        <f>IF(B471="","",COUNT($B$32:B471))</f>
        <v/>
      </c>
      <c r="B471" s="58">
        <f>IF(C471&lt;&gt;"G",SUM(B470,1),"")</f>
        <v/>
      </c>
      <c r="C471" s="24">
        <f>IF(O471="",IF(AH470&gt;=$E$22,"G",IF(RAND()&lt;$F$22,"W","L")),O471)</f>
        <v/>
      </c>
      <c r="D471" s="58">
        <f>IF(M471="",IF(G470&lt;5500,G470,5500),M471)</f>
        <v/>
      </c>
      <c r="E471" s="58">
        <f>_xlfn.IFS(C470="W",E470+1,C470="L",0,C470="G",E470)</f>
        <v/>
      </c>
      <c r="F471" s="59">
        <f>_xlfn.IFS(C471="W",_xlfn.IFS(E471=0,LOOKUP(D471,$D$2:$D$17,$F$2:$F$17),E471=1,LOOKUP(D471,$D$2:$D$17,$G$2:$G$17),E471=2,LOOKUP(D471,$D$2:$D$17,$H$2:$H$17),E471=3,LOOKUP(D471,$D$2:$D$17,$I$2:$I$17),E471&gt;=4,LOOKUP(D471,$D$2:$D$17,$J$2:$J$17)),C471="L",LOOKUP(D471,$D$2:$D$17,$E$2:$E$17),C471="G",IF(OR(B470&lt;3,B470=""),0,LOOKUP(D471,$D$2:$D$17,$K$2:$K$17)))</f>
        <v/>
      </c>
      <c r="G471" s="59">
        <f>_xlfn.IFS(F471+D471&lt;0,0,F471+D471&gt;5500,5500,TRUE,F471+D471)</f>
        <v/>
      </c>
      <c r="H471" s="40">
        <f>LOOKUP(G471,$D$2:$D$17,$A$2:$A$17)</f>
        <v/>
      </c>
      <c r="I471" s="58">
        <f>IF(C471="W",1+I470,I470)</f>
        <v/>
      </c>
      <c r="J471" s="58">
        <f>IF(C471="L",1+J470,J470)</f>
        <v/>
      </c>
      <c r="K471" s="25">
        <f>I471/(J471+I471)</f>
        <v/>
      </c>
      <c r="L471" s="44">
        <f>IF(F471&gt;0,F471+L470,L470)</f>
        <v/>
      </c>
      <c r="M471" s="23" t="n"/>
      <c r="N471" s="58">
        <f>IF(M471="","",M471-G470)</f>
        <v/>
      </c>
      <c r="O471" s="58" t="n"/>
      <c r="P471" s="27">
        <f>IF(AI471&gt;AI470,$G$22+(7*AI471),"")</f>
        <v/>
      </c>
      <c r="R471" s="58" t="n"/>
      <c r="S471" s="58" t="n"/>
      <c r="T471" s="58" t="n"/>
      <c r="U471" s="58" t="n"/>
      <c r="V471" s="58" t="n"/>
      <c r="W471" s="58" t="n"/>
      <c r="X471" s="57" t="n"/>
      <c r="Y471" s="49">
        <f>_xlfn.IFS(R471 = "","",V471&gt;0,T471/V471,TRUE,T471/1)</f>
        <v/>
      </c>
      <c r="Z471" s="49">
        <f>_xlfn.IFS(R471 = "","",V471&gt;0,(T471+U471)/V471,TRUE,(T471+U471)/1)</f>
        <v/>
      </c>
      <c r="AA471" s="58" t="n"/>
      <c r="AC471" s="35" t="n"/>
      <c r="AD471">
        <f>IF(G471&gt;=2100,0,IF(C471="G",1,0))</f>
        <v/>
      </c>
      <c r="AE471">
        <f>IF(G471&gt;=5500,0,IF(C471="G",1,0))</f>
        <v/>
      </c>
      <c r="AF471">
        <f>IF(G471&gt;=2100,1,0)</f>
        <v/>
      </c>
      <c r="AG471">
        <f>IF(G471&gt;=5500,1,0)</f>
        <v/>
      </c>
      <c r="AH471">
        <f>IF(C471="G",0,AH470+1)</f>
        <v/>
      </c>
      <c r="AI471">
        <f>IF(C471="G",AI470+1,AI470)</f>
        <v/>
      </c>
      <c r="AJ471">
        <f>IF(AJ470="&gt;1000",IF(AF471&gt;0,IF(A471&lt;&gt;"",A471,A470),"&gt;1000"),AJ470)</f>
        <v/>
      </c>
      <c r="AK471">
        <f>IF(AK470="&gt;1000",IF(AG471&gt;0,IF(A471&lt;&gt;"",A471,A470),"&gt;1000"),AK470)</f>
        <v/>
      </c>
      <c r="AL471">
        <f>IF(AL470="&gt;1000",IF(L471&gt;=3500,IF(A471&lt;&gt;"",A471,A470),"&gt;1000"),AL470)</f>
        <v/>
      </c>
    </row>
    <row r="472">
      <c r="A472" s="59">
        <f>IF(B472="","",COUNT($B$32:B472))</f>
        <v/>
      </c>
      <c r="B472" s="58">
        <f>IF(C472&lt;&gt;"G",SUM(B471,1),"")</f>
        <v/>
      </c>
      <c r="C472" s="24">
        <f>IF(O472="",IF(AH471&gt;=$E$22,"G",IF(RAND()&lt;$F$22,"W","L")),O472)</f>
        <v/>
      </c>
      <c r="D472" s="58">
        <f>IF(M472="",IF(G471&lt;5500,G471,5500),M472)</f>
        <v/>
      </c>
      <c r="E472" s="58">
        <f>_xlfn.IFS(C471="W",E471+1,C471="L",0,C471="G",E471)</f>
        <v/>
      </c>
      <c r="F472" s="59">
        <f>_xlfn.IFS(C472="W",_xlfn.IFS(E472=0,LOOKUP(D472,$D$2:$D$17,$F$2:$F$17),E472=1,LOOKUP(D472,$D$2:$D$17,$G$2:$G$17),E472=2,LOOKUP(D472,$D$2:$D$17,$H$2:$H$17),E472=3,LOOKUP(D472,$D$2:$D$17,$I$2:$I$17),E472&gt;=4,LOOKUP(D472,$D$2:$D$17,$J$2:$J$17)),C472="L",LOOKUP(D472,$D$2:$D$17,$E$2:$E$17),C472="G",IF(OR(B471&lt;3,B471=""),0,LOOKUP(D472,$D$2:$D$17,$K$2:$K$17)))</f>
        <v/>
      </c>
      <c r="G472" s="59">
        <f>_xlfn.IFS(F472+D472&lt;0,0,F472+D472&gt;5500,5500,TRUE,F472+D472)</f>
        <v/>
      </c>
      <c r="H472" s="40">
        <f>LOOKUP(G472,$D$2:$D$17,$A$2:$A$17)</f>
        <v/>
      </c>
      <c r="I472" s="58">
        <f>IF(C472="W",1+I471,I471)</f>
        <v/>
      </c>
      <c r="J472" s="58">
        <f>IF(C472="L",1+J471,J471)</f>
        <v/>
      </c>
      <c r="K472" s="25">
        <f>I472/(J472+I472)</f>
        <v/>
      </c>
      <c r="L472" s="44">
        <f>IF(F472&gt;0,F472+L471,L471)</f>
        <v/>
      </c>
      <c r="M472" s="23" t="n"/>
      <c r="N472" s="58">
        <f>IF(M472="","",M472-G471)</f>
        <v/>
      </c>
      <c r="O472" s="58" t="n"/>
      <c r="P472" s="27">
        <f>IF(AI472&gt;AI471,$G$22+(7*AI472),"")</f>
        <v/>
      </c>
      <c r="R472" s="58" t="n"/>
      <c r="S472" s="58" t="n"/>
      <c r="T472" s="58" t="n"/>
      <c r="U472" s="58" t="n"/>
      <c r="V472" s="58" t="n"/>
      <c r="W472" s="58" t="n"/>
      <c r="X472" s="57" t="n"/>
      <c r="Y472" s="49">
        <f>_xlfn.IFS(R472 = "","",V472&gt;0,T472/V472,TRUE,T472/1)</f>
        <v/>
      </c>
      <c r="Z472" s="49">
        <f>_xlfn.IFS(R472 = "","",V472&gt;0,(T472+U472)/V472,TRUE,(T472+U472)/1)</f>
        <v/>
      </c>
      <c r="AA472" s="58" t="n"/>
      <c r="AC472" s="35" t="n"/>
      <c r="AD472">
        <f>IF(G472&gt;=2100,0,IF(C472="G",1,0))</f>
        <v/>
      </c>
      <c r="AE472">
        <f>IF(G472&gt;=5500,0,IF(C472="G",1,0))</f>
        <v/>
      </c>
      <c r="AF472">
        <f>IF(G472&gt;=2100,1,0)</f>
        <v/>
      </c>
      <c r="AG472">
        <f>IF(G472&gt;=5500,1,0)</f>
        <v/>
      </c>
      <c r="AH472">
        <f>IF(C472="G",0,AH471+1)</f>
        <v/>
      </c>
      <c r="AI472">
        <f>IF(C472="G",AI471+1,AI471)</f>
        <v/>
      </c>
      <c r="AJ472">
        <f>IF(AJ471="&gt;1000",IF(AF472&gt;0,IF(A472&lt;&gt;"",A472,A471),"&gt;1000"),AJ471)</f>
        <v/>
      </c>
      <c r="AK472">
        <f>IF(AK471="&gt;1000",IF(AG472&gt;0,IF(A472&lt;&gt;"",A472,A471),"&gt;1000"),AK471)</f>
        <v/>
      </c>
      <c r="AL472">
        <f>IF(AL471="&gt;1000",IF(L472&gt;=3500,IF(A472&lt;&gt;"",A472,A471),"&gt;1000"),AL471)</f>
        <v/>
      </c>
    </row>
    <row r="473">
      <c r="A473" s="59">
        <f>IF(B473="","",COUNT($B$32:B473))</f>
        <v/>
      </c>
      <c r="B473" s="58">
        <f>IF(C473&lt;&gt;"G",SUM(B472,1),"")</f>
        <v/>
      </c>
      <c r="C473" s="24">
        <f>IF(O473="",IF(AH472&gt;=$E$22,"G",IF(RAND()&lt;$F$22,"W","L")),O473)</f>
        <v/>
      </c>
      <c r="D473" s="58">
        <f>IF(M473="",IF(G472&lt;5500,G472,5500),M473)</f>
        <v/>
      </c>
      <c r="E473" s="58">
        <f>_xlfn.IFS(C472="W",E472+1,C472="L",0,C472="G",E472)</f>
        <v/>
      </c>
      <c r="F473" s="59">
        <f>_xlfn.IFS(C473="W",_xlfn.IFS(E473=0,LOOKUP(D473,$D$2:$D$17,$F$2:$F$17),E473=1,LOOKUP(D473,$D$2:$D$17,$G$2:$G$17),E473=2,LOOKUP(D473,$D$2:$D$17,$H$2:$H$17),E473=3,LOOKUP(D473,$D$2:$D$17,$I$2:$I$17),E473&gt;=4,LOOKUP(D473,$D$2:$D$17,$J$2:$J$17)),C473="L",LOOKUP(D473,$D$2:$D$17,$E$2:$E$17),C473="G",IF(OR(B472&lt;3,B472=""),0,LOOKUP(D473,$D$2:$D$17,$K$2:$K$17)))</f>
        <v/>
      </c>
      <c r="G473" s="59">
        <f>_xlfn.IFS(F473+D473&lt;0,0,F473+D473&gt;5500,5500,TRUE,F473+D473)</f>
        <v/>
      </c>
      <c r="H473" s="40">
        <f>LOOKUP(G473,$D$2:$D$17,$A$2:$A$17)</f>
        <v/>
      </c>
      <c r="I473" s="58">
        <f>IF(C473="W",1+I472,I472)</f>
        <v/>
      </c>
      <c r="J473" s="58">
        <f>IF(C473="L",1+J472,J472)</f>
        <v/>
      </c>
      <c r="K473" s="25">
        <f>I473/(J473+I473)</f>
        <v/>
      </c>
      <c r="L473" s="44">
        <f>IF(F473&gt;0,F473+L472,L472)</f>
        <v/>
      </c>
      <c r="M473" s="23" t="n"/>
      <c r="N473" s="58">
        <f>IF(M473="","",M473-G472)</f>
        <v/>
      </c>
      <c r="O473" s="58" t="n"/>
      <c r="P473" s="27">
        <f>IF(AI473&gt;AI472,$G$22+(7*AI473),"")</f>
        <v/>
      </c>
      <c r="R473" s="58" t="n"/>
      <c r="S473" s="58" t="n"/>
      <c r="T473" s="58" t="n"/>
      <c r="U473" s="58" t="n"/>
      <c r="V473" s="58" t="n"/>
      <c r="W473" s="58" t="n"/>
      <c r="X473" s="57" t="n"/>
      <c r="Y473" s="49">
        <f>_xlfn.IFS(R473 = "","",V473&gt;0,T473/V473,TRUE,T473/1)</f>
        <v/>
      </c>
      <c r="Z473" s="49">
        <f>_xlfn.IFS(R473 = "","",V473&gt;0,(T473+U473)/V473,TRUE,(T473+U473)/1)</f>
        <v/>
      </c>
      <c r="AA473" s="58" t="n"/>
      <c r="AC473" s="35" t="n"/>
      <c r="AD473">
        <f>IF(G473&gt;=2100,0,IF(C473="G",1,0))</f>
        <v/>
      </c>
      <c r="AE473">
        <f>IF(G473&gt;=5500,0,IF(C473="G",1,0))</f>
        <v/>
      </c>
      <c r="AF473">
        <f>IF(G473&gt;=2100,1,0)</f>
        <v/>
      </c>
      <c r="AG473">
        <f>IF(G473&gt;=5500,1,0)</f>
        <v/>
      </c>
      <c r="AH473">
        <f>IF(C473="G",0,AH472+1)</f>
        <v/>
      </c>
      <c r="AI473">
        <f>IF(C473="G",AI472+1,AI472)</f>
        <v/>
      </c>
      <c r="AJ473">
        <f>IF(AJ472="&gt;1000",IF(AF473&gt;0,IF(A473&lt;&gt;"",A473,A472),"&gt;1000"),AJ472)</f>
        <v/>
      </c>
      <c r="AK473">
        <f>IF(AK472="&gt;1000",IF(AG473&gt;0,IF(A473&lt;&gt;"",A473,A472),"&gt;1000"),AK472)</f>
        <v/>
      </c>
      <c r="AL473">
        <f>IF(AL472="&gt;1000",IF(L473&gt;=3500,IF(A473&lt;&gt;"",A473,A472),"&gt;1000"),AL472)</f>
        <v/>
      </c>
    </row>
    <row r="474">
      <c r="A474" s="59">
        <f>IF(B474="","",COUNT($B$32:B474))</f>
        <v/>
      </c>
      <c r="B474" s="58">
        <f>IF(C474&lt;&gt;"G",SUM(B473,1),"")</f>
        <v/>
      </c>
      <c r="C474" s="24">
        <f>IF(O474="",IF(AH473&gt;=$E$22,"G",IF(RAND()&lt;$F$22,"W","L")),O474)</f>
        <v/>
      </c>
      <c r="D474" s="58">
        <f>IF(M474="",IF(G473&lt;5500,G473,5500),M474)</f>
        <v/>
      </c>
      <c r="E474" s="58">
        <f>_xlfn.IFS(C473="W",E473+1,C473="L",0,C473="G",E473)</f>
        <v/>
      </c>
      <c r="F474" s="59">
        <f>_xlfn.IFS(C474="W",_xlfn.IFS(E474=0,LOOKUP(D474,$D$2:$D$17,$F$2:$F$17),E474=1,LOOKUP(D474,$D$2:$D$17,$G$2:$G$17),E474=2,LOOKUP(D474,$D$2:$D$17,$H$2:$H$17),E474=3,LOOKUP(D474,$D$2:$D$17,$I$2:$I$17),E474&gt;=4,LOOKUP(D474,$D$2:$D$17,$J$2:$J$17)),C474="L",LOOKUP(D474,$D$2:$D$17,$E$2:$E$17),C474="G",IF(OR(B473&lt;3,B473=""),0,LOOKUP(D474,$D$2:$D$17,$K$2:$K$17)))</f>
        <v/>
      </c>
      <c r="G474" s="59">
        <f>_xlfn.IFS(F474+D474&lt;0,0,F474+D474&gt;5500,5500,TRUE,F474+D474)</f>
        <v/>
      </c>
      <c r="H474" s="40">
        <f>LOOKUP(G474,$D$2:$D$17,$A$2:$A$17)</f>
        <v/>
      </c>
      <c r="I474" s="58">
        <f>IF(C474="W",1+I473,I473)</f>
        <v/>
      </c>
      <c r="J474" s="58">
        <f>IF(C474="L",1+J473,J473)</f>
        <v/>
      </c>
      <c r="K474" s="25">
        <f>I474/(J474+I474)</f>
        <v/>
      </c>
      <c r="L474" s="44">
        <f>IF(F474&gt;0,F474+L473,L473)</f>
        <v/>
      </c>
      <c r="M474" s="23" t="n"/>
      <c r="N474" s="58">
        <f>IF(M474="","",M474-G473)</f>
        <v/>
      </c>
      <c r="O474" s="58" t="n"/>
      <c r="P474" s="27">
        <f>IF(AI474&gt;AI473,$G$22+(7*AI474),"")</f>
        <v/>
      </c>
      <c r="R474" s="58" t="n"/>
      <c r="S474" s="58" t="n"/>
      <c r="T474" s="58" t="n"/>
      <c r="U474" s="58" t="n"/>
      <c r="V474" s="58" t="n"/>
      <c r="W474" s="58" t="n"/>
      <c r="X474" s="57" t="n"/>
      <c r="Y474" s="49">
        <f>_xlfn.IFS(R474 = "","",V474&gt;0,T474/V474,TRUE,T474/1)</f>
        <v/>
      </c>
      <c r="Z474" s="49">
        <f>_xlfn.IFS(R474 = "","",V474&gt;0,(T474+U474)/V474,TRUE,(T474+U474)/1)</f>
        <v/>
      </c>
      <c r="AA474" s="58" t="n"/>
      <c r="AC474" s="35" t="n"/>
      <c r="AD474">
        <f>IF(G474&gt;=2100,0,IF(C474="G",1,0))</f>
        <v/>
      </c>
      <c r="AE474">
        <f>IF(G474&gt;=5500,0,IF(C474="G",1,0))</f>
        <v/>
      </c>
      <c r="AF474">
        <f>IF(G474&gt;=2100,1,0)</f>
        <v/>
      </c>
      <c r="AG474">
        <f>IF(G474&gt;=5500,1,0)</f>
        <v/>
      </c>
      <c r="AH474">
        <f>IF(C474="G",0,AH473+1)</f>
        <v/>
      </c>
      <c r="AI474">
        <f>IF(C474="G",AI473+1,AI473)</f>
        <v/>
      </c>
      <c r="AJ474">
        <f>IF(AJ473="&gt;1000",IF(AF474&gt;0,IF(A474&lt;&gt;"",A474,A473),"&gt;1000"),AJ473)</f>
        <v/>
      </c>
      <c r="AK474">
        <f>IF(AK473="&gt;1000",IF(AG474&gt;0,IF(A474&lt;&gt;"",A474,A473),"&gt;1000"),AK473)</f>
        <v/>
      </c>
      <c r="AL474">
        <f>IF(AL473="&gt;1000",IF(L474&gt;=3500,IF(A474&lt;&gt;"",A474,A473),"&gt;1000"),AL473)</f>
        <v/>
      </c>
    </row>
    <row r="475">
      <c r="A475" s="59">
        <f>IF(B475="","",COUNT($B$32:B475))</f>
        <v/>
      </c>
      <c r="B475" s="58">
        <f>IF(C475&lt;&gt;"G",SUM(B474,1),"")</f>
        <v/>
      </c>
      <c r="C475" s="24">
        <f>IF(O475="",IF(AH474&gt;=$E$22,"G",IF(RAND()&lt;$F$22,"W","L")),O475)</f>
        <v/>
      </c>
      <c r="D475" s="58">
        <f>IF(M475="",IF(G474&lt;5500,G474,5500),M475)</f>
        <v/>
      </c>
      <c r="E475" s="58">
        <f>_xlfn.IFS(C474="W",E474+1,C474="L",0,C474="G",E474)</f>
        <v/>
      </c>
      <c r="F475" s="59">
        <f>_xlfn.IFS(C475="W",_xlfn.IFS(E475=0,LOOKUP(D475,$D$2:$D$17,$F$2:$F$17),E475=1,LOOKUP(D475,$D$2:$D$17,$G$2:$G$17),E475=2,LOOKUP(D475,$D$2:$D$17,$H$2:$H$17),E475=3,LOOKUP(D475,$D$2:$D$17,$I$2:$I$17),E475&gt;=4,LOOKUP(D475,$D$2:$D$17,$J$2:$J$17)),C475="L",LOOKUP(D475,$D$2:$D$17,$E$2:$E$17),C475="G",IF(OR(B474&lt;3,B474=""),0,LOOKUP(D475,$D$2:$D$17,$K$2:$K$17)))</f>
        <v/>
      </c>
      <c r="G475" s="59">
        <f>_xlfn.IFS(F475+D475&lt;0,0,F475+D475&gt;5500,5500,TRUE,F475+D475)</f>
        <v/>
      </c>
      <c r="H475" s="40">
        <f>LOOKUP(G475,$D$2:$D$17,$A$2:$A$17)</f>
        <v/>
      </c>
      <c r="I475" s="58">
        <f>IF(C475="W",1+I474,I474)</f>
        <v/>
      </c>
      <c r="J475" s="58">
        <f>IF(C475="L",1+J474,J474)</f>
        <v/>
      </c>
      <c r="K475" s="25">
        <f>I475/(J475+I475)</f>
        <v/>
      </c>
      <c r="L475" s="44">
        <f>IF(F475&gt;0,F475+L474,L474)</f>
        <v/>
      </c>
      <c r="M475" s="23" t="n"/>
      <c r="N475" s="58">
        <f>IF(M475="","",M475-G474)</f>
        <v/>
      </c>
      <c r="O475" s="58" t="n"/>
      <c r="P475" s="27">
        <f>IF(AI475&gt;AI474,$G$22+(7*AI475),"")</f>
        <v/>
      </c>
      <c r="R475" s="58" t="n"/>
      <c r="S475" s="58" t="n"/>
      <c r="T475" s="58" t="n"/>
      <c r="U475" s="58" t="n"/>
      <c r="V475" s="58" t="n"/>
      <c r="W475" s="58" t="n"/>
      <c r="X475" s="57" t="n"/>
      <c r="Y475" s="49">
        <f>_xlfn.IFS(R475 = "","",V475&gt;0,T475/V475,TRUE,T475/1)</f>
        <v/>
      </c>
      <c r="Z475" s="49">
        <f>_xlfn.IFS(R475 = "","",V475&gt;0,(T475+U475)/V475,TRUE,(T475+U475)/1)</f>
        <v/>
      </c>
      <c r="AA475" s="58" t="n"/>
      <c r="AC475" s="35" t="n"/>
      <c r="AD475">
        <f>IF(G475&gt;=2100,0,IF(C475="G",1,0))</f>
        <v/>
      </c>
      <c r="AE475">
        <f>IF(G475&gt;=5500,0,IF(C475="G",1,0))</f>
        <v/>
      </c>
      <c r="AF475">
        <f>IF(G475&gt;=2100,1,0)</f>
        <v/>
      </c>
      <c r="AG475">
        <f>IF(G475&gt;=5500,1,0)</f>
        <v/>
      </c>
      <c r="AH475">
        <f>IF(C475="G",0,AH474+1)</f>
        <v/>
      </c>
      <c r="AI475">
        <f>IF(C475="G",AI474+1,AI474)</f>
        <v/>
      </c>
      <c r="AJ475">
        <f>IF(AJ474="&gt;1000",IF(AF475&gt;0,IF(A475&lt;&gt;"",A475,A474),"&gt;1000"),AJ474)</f>
        <v/>
      </c>
      <c r="AK475">
        <f>IF(AK474="&gt;1000",IF(AG475&gt;0,IF(A475&lt;&gt;"",A475,A474),"&gt;1000"),AK474)</f>
        <v/>
      </c>
      <c r="AL475">
        <f>IF(AL474="&gt;1000",IF(L475&gt;=3500,IF(A475&lt;&gt;"",A475,A474),"&gt;1000"),AL474)</f>
        <v/>
      </c>
    </row>
    <row r="476">
      <c r="A476" s="59">
        <f>IF(B476="","",COUNT($B$32:B476))</f>
        <v/>
      </c>
      <c r="B476" s="58">
        <f>IF(C476&lt;&gt;"G",SUM(B475,1),"")</f>
        <v/>
      </c>
      <c r="C476" s="24">
        <f>IF(O476="",IF(AH475&gt;=$E$22,"G",IF(RAND()&lt;$F$22,"W","L")),O476)</f>
        <v/>
      </c>
      <c r="D476" s="58">
        <f>IF(M476="",IF(G475&lt;5500,G475,5500),M476)</f>
        <v/>
      </c>
      <c r="E476" s="58">
        <f>_xlfn.IFS(C475="W",E475+1,C475="L",0,C475="G",E475)</f>
        <v/>
      </c>
      <c r="F476" s="59">
        <f>_xlfn.IFS(C476="W",_xlfn.IFS(E476=0,LOOKUP(D476,$D$2:$D$17,$F$2:$F$17),E476=1,LOOKUP(D476,$D$2:$D$17,$G$2:$G$17),E476=2,LOOKUP(D476,$D$2:$D$17,$H$2:$H$17),E476=3,LOOKUP(D476,$D$2:$D$17,$I$2:$I$17),E476&gt;=4,LOOKUP(D476,$D$2:$D$17,$J$2:$J$17)),C476="L",LOOKUP(D476,$D$2:$D$17,$E$2:$E$17),C476="G",IF(OR(B475&lt;3,B475=""),0,LOOKUP(D476,$D$2:$D$17,$K$2:$K$17)))</f>
        <v/>
      </c>
      <c r="G476" s="59">
        <f>_xlfn.IFS(F476+D476&lt;0,0,F476+D476&gt;5500,5500,TRUE,F476+D476)</f>
        <v/>
      </c>
      <c r="H476" s="40">
        <f>LOOKUP(G476,$D$2:$D$17,$A$2:$A$17)</f>
        <v/>
      </c>
      <c r="I476" s="58">
        <f>IF(C476="W",1+I475,I475)</f>
        <v/>
      </c>
      <c r="J476" s="58">
        <f>IF(C476="L",1+J475,J475)</f>
        <v/>
      </c>
      <c r="K476" s="25">
        <f>I476/(J476+I476)</f>
        <v/>
      </c>
      <c r="L476" s="44">
        <f>IF(F476&gt;0,F476+L475,L475)</f>
        <v/>
      </c>
      <c r="M476" s="23" t="n"/>
      <c r="N476" s="58">
        <f>IF(M476="","",M476-G475)</f>
        <v/>
      </c>
      <c r="O476" s="58" t="n"/>
      <c r="P476" s="27">
        <f>IF(AI476&gt;AI475,$G$22+(7*AI476),"")</f>
        <v/>
      </c>
      <c r="R476" s="58" t="n"/>
      <c r="S476" s="58" t="n"/>
      <c r="T476" s="58" t="n"/>
      <c r="U476" s="58" t="n"/>
      <c r="V476" s="58" t="n"/>
      <c r="W476" s="58" t="n"/>
      <c r="X476" s="57" t="n"/>
      <c r="Y476" s="49">
        <f>_xlfn.IFS(R476 = "","",V476&gt;0,T476/V476,TRUE,T476/1)</f>
        <v/>
      </c>
      <c r="Z476" s="49">
        <f>_xlfn.IFS(R476 = "","",V476&gt;0,(T476+U476)/V476,TRUE,(T476+U476)/1)</f>
        <v/>
      </c>
      <c r="AA476" s="58" t="n"/>
      <c r="AC476" s="35" t="n"/>
      <c r="AD476">
        <f>IF(G476&gt;=2100,0,IF(C476="G",1,0))</f>
        <v/>
      </c>
      <c r="AE476">
        <f>IF(G476&gt;=5500,0,IF(C476="G",1,0))</f>
        <v/>
      </c>
      <c r="AF476">
        <f>IF(G476&gt;=2100,1,0)</f>
        <v/>
      </c>
      <c r="AG476">
        <f>IF(G476&gt;=5500,1,0)</f>
        <v/>
      </c>
      <c r="AH476">
        <f>IF(C476="G",0,AH475+1)</f>
        <v/>
      </c>
      <c r="AI476">
        <f>IF(C476="G",AI475+1,AI475)</f>
        <v/>
      </c>
      <c r="AJ476">
        <f>IF(AJ475="&gt;1000",IF(AF476&gt;0,IF(A476&lt;&gt;"",A476,A475),"&gt;1000"),AJ475)</f>
        <v/>
      </c>
      <c r="AK476">
        <f>IF(AK475="&gt;1000",IF(AG476&gt;0,IF(A476&lt;&gt;"",A476,A475),"&gt;1000"),AK475)</f>
        <v/>
      </c>
      <c r="AL476">
        <f>IF(AL475="&gt;1000",IF(L476&gt;=3500,IF(A476&lt;&gt;"",A476,A475),"&gt;1000"),AL475)</f>
        <v/>
      </c>
    </row>
    <row r="477">
      <c r="A477" s="59">
        <f>IF(B477="","",COUNT($B$32:B477))</f>
        <v/>
      </c>
      <c r="B477" s="58">
        <f>IF(C477&lt;&gt;"G",SUM(B476,1),"")</f>
        <v/>
      </c>
      <c r="C477" s="24">
        <f>IF(O477="",IF(AH476&gt;=$E$22,"G",IF(RAND()&lt;$F$22,"W","L")),O477)</f>
        <v/>
      </c>
      <c r="D477" s="58">
        <f>IF(M477="",IF(G476&lt;5500,G476,5500),M477)</f>
        <v/>
      </c>
      <c r="E477" s="58">
        <f>_xlfn.IFS(C476="W",E476+1,C476="L",0,C476="G",E476)</f>
        <v/>
      </c>
      <c r="F477" s="59">
        <f>_xlfn.IFS(C477="W",_xlfn.IFS(E477=0,LOOKUP(D477,$D$2:$D$17,$F$2:$F$17),E477=1,LOOKUP(D477,$D$2:$D$17,$G$2:$G$17),E477=2,LOOKUP(D477,$D$2:$D$17,$H$2:$H$17),E477=3,LOOKUP(D477,$D$2:$D$17,$I$2:$I$17),E477&gt;=4,LOOKUP(D477,$D$2:$D$17,$J$2:$J$17)),C477="L",LOOKUP(D477,$D$2:$D$17,$E$2:$E$17),C477="G",IF(OR(B476&lt;3,B476=""),0,LOOKUP(D477,$D$2:$D$17,$K$2:$K$17)))</f>
        <v/>
      </c>
      <c r="G477" s="59">
        <f>_xlfn.IFS(F477+D477&lt;0,0,F477+D477&gt;5500,5500,TRUE,F477+D477)</f>
        <v/>
      </c>
      <c r="H477" s="40">
        <f>LOOKUP(G477,$D$2:$D$17,$A$2:$A$17)</f>
        <v/>
      </c>
      <c r="I477" s="58">
        <f>IF(C477="W",1+I476,I476)</f>
        <v/>
      </c>
      <c r="J477" s="58">
        <f>IF(C477="L",1+J476,J476)</f>
        <v/>
      </c>
      <c r="K477" s="25">
        <f>I477/(J477+I477)</f>
        <v/>
      </c>
      <c r="L477" s="44">
        <f>IF(F477&gt;0,F477+L476,L476)</f>
        <v/>
      </c>
      <c r="M477" s="23" t="n"/>
      <c r="N477" s="58">
        <f>IF(M477="","",M477-G476)</f>
        <v/>
      </c>
      <c r="O477" s="58" t="n"/>
      <c r="P477" s="27">
        <f>IF(AI477&gt;AI476,$G$22+(7*AI477),"")</f>
        <v/>
      </c>
      <c r="R477" s="58" t="n"/>
      <c r="S477" s="58" t="n"/>
      <c r="T477" s="58" t="n"/>
      <c r="U477" s="58" t="n"/>
      <c r="V477" s="58" t="n"/>
      <c r="W477" s="58" t="n"/>
      <c r="X477" s="57" t="n"/>
      <c r="Y477" s="49">
        <f>_xlfn.IFS(R477 = "","",V477&gt;0,T477/V477,TRUE,T477/1)</f>
        <v/>
      </c>
      <c r="Z477" s="49">
        <f>_xlfn.IFS(R477 = "","",V477&gt;0,(T477+U477)/V477,TRUE,(T477+U477)/1)</f>
        <v/>
      </c>
      <c r="AA477" s="58" t="n"/>
      <c r="AC477" s="35" t="n"/>
      <c r="AD477">
        <f>IF(G477&gt;=2100,0,IF(C477="G",1,0))</f>
        <v/>
      </c>
      <c r="AE477">
        <f>IF(G477&gt;=5500,0,IF(C477="G",1,0))</f>
        <v/>
      </c>
      <c r="AF477">
        <f>IF(G477&gt;=2100,1,0)</f>
        <v/>
      </c>
      <c r="AG477">
        <f>IF(G477&gt;=5500,1,0)</f>
        <v/>
      </c>
      <c r="AH477">
        <f>IF(C477="G",0,AH476+1)</f>
        <v/>
      </c>
      <c r="AI477">
        <f>IF(C477="G",AI476+1,AI476)</f>
        <v/>
      </c>
      <c r="AJ477">
        <f>IF(AJ476="&gt;1000",IF(AF477&gt;0,IF(A477&lt;&gt;"",A477,A476),"&gt;1000"),AJ476)</f>
        <v/>
      </c>
      <c r="AK477">
        <f>IF(AK476="&gt;1000",IF(AG477&gt;0,IF(A477&lt;&gt;"",A477,A476),"&gt;1000"),AK476)</f>
        <v/>
      </c>
      <c r="AL477">
        <f>IF(AL476="&gt;1000",IF(L477&gt;=3500,IF(A477&lt;&gt;"",A477,A476),"&gt;1000"),AL476)</f>
        <v/>
      </c>
    </row>
    <row r="478">
      <c r="A478" s="59">
        <f>IF(B478="","",COUNT($B$32:B478))</f>
        <v/>
      </c>
      <c r="B478" s="58">
        <f>IF(C478&lt;&gt;"G",SUM(B477,1),"")</f>
        <v/>
      </c>
      <c r="C478" s="24">
        <f>IF(O478="",IF(AH477&gt;=$E$22,"G",IF(RAND()&lt;$F$22,"W","L")),O478)</f>
        <v/>
      </c>
      <c r="D478" s="58">
        <f>IF(M478="",IF(G477&lt;5500,G477,5500),M478)</f>
        <v/>
      </c>
      <c r="E478" s="58">
        <f>_xlfn.IFS(C477="W",E477+1,C477="L",0,C477="G",E477)</f>
        <v/>
      </c>
      <c r="F478" s="59">
        <f>_xlfn.IFS(C478="W",_xlfn.IFS(E478=0,LOOKUP(D478,$D$2:$D$17,$F$2:$F$17),E478=1,LOOKUP(D478,$D$2:$D$17,$G$2:$G$17),E478=2,LOOKUP(D478,$D$2:$D$17,$H$2:$H$17),E478=3,LOOKUP(D478,$D$2:$D$17,$I$2:$I$17),E478&gt;=4,LOOKUP(D478,$D$2:$D$17,$J$2:$J$17)),C478="L",LOOKUP(D478,$D$2:$D$17,$E$2:$E$17),C478="G",IF(OR(B477&lt;3,B477=""),0,LOOKUP(D478,$D$2:$D$17,$K$2:$K$17)))</f>
        <v/>
      </c>
      <c r="G478" s="59">
        <f>_xlfn.IFS(F478+D478&lt;0,0,F478+D478&gt;5500,5500,TRUE,F478+D478)</f>
        <v/>
      </c>
      <c r="H478" s="40">
        <f>LOOKUP(G478,$D$2:$D$17,$A$2:$A$17)</f>
        <v/>
      </c>
      <c r="I478" s="58">
        <f>IF(C478="W",1+I477,I477)</f>
        <v/>
      </c>
      <c r="J478" s="58">
        <f>IF(C478="L",1+J477,J477)</f>
        <v/>
      </c>
      <c r="K478" s="25">
        <f>I478/(J478+I478)</f>
        <v/>
      </c>
      <c r="L478" s="44">
        <f>IF(F478&gt;0,F478+L477,L477)</f>
        <v/>
      </c>
      <c r="M478" s="23" t="n"/>
      <c r="N478" s="58">
        <f>IF(M478="","",M478-G477)</f>
        <v/>
      </c>
      <c r="O478" s="58" t="n"/>
      <c r="P478" s="27">
        <f>IF(AI478&gt;AI477,$G$22+(7*AI478),"")</f>
        <v/>
      </c>
      <c r="R478" s="58" t="n"/>
      <c r="S478" s="58" t="n"/>
      <c r="T478" s="58" t="n"/>
      <c r="U478" s="58" t="n"/>
      <c r="V478" s="58" t="n"/>
      <c r="W478" s="58" t="n"/>
      <c r="X478" s="57" t="n"/>
      <c r="Y478" s="49">
        <f>_xlfn.IFS(R478 = "","",V478&gt;0,T478/V478,TRUE,T478/1)</f>
        <v/>
      </c>
      <c r="Z478" s="49">
        <f>_xlfn.IFS(R478 = "","",V478&gt;0,(T478+U478)/V478,TRUE,(T478+U478)/1)</f>
        <v/>
      </c>
      <c r="AA478" s="58" t="n"/>
      <c r="AC478" s="35" t="n"/>
      <c r="AD478">
        <f>IF(G478&gt;=2100,0,IF(C478="G",1,0))</f>
        <v/>
      </c>
      <c r="AE478">
        <f>IF(G478&gt;=5500,0,IF(C478="G",1,0))</f>
        <v/>
      </c>
      <c r="AF478">
        <f>IF(G478&gt;=2100,1,0)</f>
        <v/>
      </c>
      <c r="AG478">
        <f>IF(G478&gt;=5500,1,0)</f>
        <v/>
      </c>
      <c r="AH478">
        <f>IF(C478="G",0,AH477+1)</f>
        <v/>
      </c>
      <c r="AI478">
        <f>IF(C478="G",AI477+1,AI477)</f>
        <v/>
      </c>
      <c r="AJ478">
        <f>IF(AJ477="&gt;1000",IF(AF478&gt;0,IF(A478&lt;&gt;"",A478,A477),"&gt;1000"),AJ477)</f>
        <v/>
      </c>
      <c r="AK478">
        <f>IF(AK477="&gt;1000",IF(AG478&gt;0,IF(A478&lt;&gt;"",A478,A477),"&gt;1000"),AK477)</f>
        <v/>
      </c>
      <c r="AL478">
        <f>IF(AL477="&gt;1000",IF(L478&gt;=3500,IF(A478&lt;&gt;"",A478,A477),"&gt;1000"),AL477)</f>
        <v/>
      </c>
    </row>
    <row r="479">
      <c r="A479" s="59">
        <f>IF(B479="","",COUNT($B$32:B479))</f>
        <v/>
      </c>
      <c r="B479" s="58">
        <f>IF(C479&lt;&gt;"G",SUM(B478,1),"")</f>
        <v/>
      </c>
      <c r="C479" s="24">
        <f>IF(O479="",IF(AH478&gt;=$E$22,"G",IF(RAND()&lt;$F$22,"W","L")),O479)</f>
        <v/>
      </c>
      <c r="D479" s="58">
        <f>IF(M479="",IF(G478&lt;5500,G478,5500),M479)</f>
        <v/>
      </c>
      <c r="E479" s="58">
        <f>_xlfn.IFS(C478="W",E478+1,C478="L",0,C478="G",E478)</f>
        <v/>
      </c>
      <c r="F479" s="59">
        <f>_xlfn.IFS(C479="W",_xlfn.IFS(E479=0,LOOKUP(D479,$D$2:$D$17,$F$2:$F$17),E479=1,LOOKUP(D479,$D$2:$D$17,$G$2:$G$17),E479=2,LOOKUP(D479,$D$2:$D$17,$H$2:$H$17),E479=3,LOOKUP(D479,$D$2:$D$17,$I$2:$I$17),E479&gt;=4,LOOKUP(D479,$D$2:$D$17,$J$2:$J$17)),C479="L",LOOKUP(D479,$D$2:$D$17,$E$2:$E$17),C479="G",IF(OR(B478&lt;3,B478=""),0,LOOKUP(D479,$D$2:$D$17,$K$2:$K$17)))</f>
        <v/>
      </c>
      <c r="G479" s="59">
        <f>_xlfn.IFS(F479+D479&lt;0,0,F479+D479&gt;5500,5500,TRUE,F479+D479)</f>
        <v/>
      </c>
      <c r="H479" s="40">
        <f>LOOKUP(G479,$D$2:$D$17,$A$2:$A$17)</f>
        <v/>
      </c>
      <c r="I479" s="58">
        <f>IF(C479="W",1+I478,I478)</f>
        <v/>
      </c>
      <c r="J479" s="58">
        <f>IF(C479="L",1+J478,J478)</f>
        <v/>
      </c>
      <c r="K479" s="25">
        <f>I479/(J479+I479)</f>
        <v/>
      </c>
      <c r="L479" s="44">
        <f>IF(F479&gt;0,F479+L478,L478)</f>
        <v/>
      </c>
      <c r="M479" s="23" t="n"/>
      <c r="N479" s="58">
        <f>IF(M479="","",M479-G478)</f>
        <v/>
      </c>
      <c r="O479" s="58" t="n"/>
      <c r="P479" s="27">
        <f>IF(AI479&gt;AI478,$G$22+(7*AI479),"")</f>
        <v/>
      </c>
      <c r="R479" s="58" t="n"/>
      <c r="S479" s="58" t="n"/>
      <c r="T479" s="58" t="n"/>
      <c r="U479" s="58" t="n"/>
      <c r="V479" s="58" t="n"/>
      <c r="W479" s="58" t="n"/>
      <c r="X479" s="57" t="n"/>
      <c r="Y479" s="49">
        <f>_xlfn.IFS(R479 = "","",V479&gt;0,T479/V479,TRUE,T479/1)</f>
        <v/>
      </c>
      <c r="Z479" s="49">
        <f>_xlfn.IFS(R479 = "","",V479&gt;0,(T479+U479)/V479,TRUE,(T479+U479)/1)</f>
        <v/>
      </c>
      <c r="AA479" s="58" t="n"/>
      <c r="AC479" s="35" t="n"/>
      <c r="AD479">
        <f>IF(G479&gt;=2100,0,IF(C479="G",1,0))</f>
        <v/>
      </c>
      <c r="AE479">
        <f>IF(G479&gt;=5500,0,IF(C479="G",1,0))</f>
        <v/>
      </c>
      <c r="AF479">
        <f>IF(G479&gt;=2100,1,0)</f>
        <v/>
      </c>
      <c r="AG479">
        <f>IF(G479&gt;=5500,1,0)</f>
        <v/>
      </c>
      <c r="AH479">
        <f>IF(C479="G",0,AH478+1)</f>
        <v/>
      </c>
      <c r="AI479">
        <f>IF(C479="G",AI478+1,AI478)</f>
        <v/>
      </c>
      <c r="AJ479">
        <f>IF(AJ478="&gt;1000",IF(AF479&gt;0,IF(A479&lt;&gt;"",A479,A478),"&gt;1000"),AJ478)</f>
        <v/>
      </c>
      <c r="AK479">
        <f>IF(AK478="&gt;1000",IF(AG479&gt;0,IF(A479&lt;&gt;"",A479,A478),"&gt;1000"),AK478)</f>
        <v/>
      </c>
      <c r="AL479">
        <f>IF(AL478="&gt;1000",IF(L479&gt;=3500,IF(A479&lt;&gt;"",A479,A478),"&gt;1000"),AL478)</f>
        <v/>
      </c>
    </row>
    <row r="480">
      <c r="A480" s="59">
        <f>IF(B480="","",COUNT($B$32:B480))</f>
        <v/>
      </c>
      <c r="B480" s="58">
        <f>IF(C480&lt;&gt;"G",SUM(B479,1),"")</f>
        <v/>
      </c>
      <c r="C480" s="24">
        <f>IF(O480="",IF(AH479&gt;=$E$22,"G",IF(RAND()&lt;$F$22,"W","L")),O480)</f>
        <v/>
      </c>
      <c r="D480" s="58">
        <f>IF(M480="",IF(G479&lt;5500,G479,5500),M480)</f>
        <v/>
      </c>
      <c r="E480" s="58">
        <f>_xlfn.IFS(C479="W",E479+1,C479="L",0,C479="G",E479)</f>
        <v/>
      </c>
      <c r="F480" s="59">
        <f>_xlfn.IFS(C480="W",_xlfn.IFS(E480=0,LOOKUP(D480,$D$2:$D$17,$F$2:$F$17),E480=1,LOOKUP(D480,$D$2:$D$17,$G$2:$G$17),E480=2,LOOKUP(D480,$D$2:$D$17,$H$2:$H$17),E480=3,LOOKUP(D480,$D$2:$D$17,$I$2:$I$17),E480&gt;=4,LOOKUP(D480,$D$2:$D$17,$J$2:$J$17)),C480="L",LOOKUP(D480,$D$2:$D$17,$E$2:$E$17),C480="G",IF(OR(B479&lt;3,B479=""),0,LOOKUP(D480,$D$2:$D$17,$K$2:$K$17)))</f>
        <v/>
      </c>
      <c r="G480" s="59">
        <f>_xlfn.IFS(F480+D480&lt;0,0,F480+D480&gt;5500,5500,TRUE,F480+D480)</f>
        <v/>
      </c>
      <c r="H480" s="40">
        <f>LOOKUP(G480,$D$2:$D$17,$A$2:$A$17)</f>
        <v/>
      </c>
      <c r="I480" s="58">
        <f>IF(C480="W",1+I479,I479)</f>
        <v/>
      </c>
      <c r="J480" s="58">
        <f>IF(C480="L",1+J479,J479)</f>
        <v/>
      </c>
      <c r="K480" s="25">
        <f>I480/(J480+I480)</f>
        <v/>
      </c>
      <c r="L480" s="44">
        <f>IF(F480&gt;0,F480+L479,L479)</f>
        <v/>
      </c>
      <c r="M480" s="23" t="n"/>
      <c r="N480" s="58">
        <f>IF(M480="","",M480-G479)</f>
        <v/>
      </c>
      <c r="O480" s="58" t="n"/>
      <c r="P480" s="27">
        <f>IF(AI480&gt;AI479,$G$22+(7*AI480),"")</f>
        <v/>
      </c>
      <c r="R480" s="58" t="n"/>
      <c r="S480" s="58" t="n"/>
      <c r="T480" s="58" t="n"/>
      <c r="U480" s="58" t="n"/>
      <c r="V480" s="58" t="n"/>
      <c r="W480" s="58" t="n"/>
      <c r="X480" s="57" t="n"/>
      <c r="Y480" s="49">
        <f>_xlfn.IFS(R480 = "","",V480&gt;0,T480/V480,TRUE,T480/1)</f>
        <v/>
      </c>
      <c r="Z480" s="49">
        <f>_xlfn.IFS(R480 = "","",V480&gt;0,(T480+U480)/V480,TRUE,(T480+U480)/1)</f>
        <v/>
      </c>
      <c r="AA480" s="58" t="n"/>
      <c r="AC480" s="35" t="n"/>
      <c r="AD480">
        <f>IF(G480&gt;=2100,0,IF(C480="G",1,0))</f>
        <v/>
      </c>
      <c r="AE480">
        <f>IF(G480&gt;=5500,0,IF(C480="G",1,0))</f>
        <v/>
      </c>
      <c r="AF480">
        <f>IF(G480&gt;=2100,1,0)</f>
        <v/>
      </c>
      <c r="AG480">
        <f>IF(G480&gt;=5500,1,0)</f>
        <v/>
      </c>
      <c r="AH480">
        <f>IF(C480="G",0,AH479+1)</f>
        <v/>
      </c>
      <c r="AI480">
        <f>IF(C480="G",AI479+1,AI479)</f>
        <v/>
      </c>
      <c r="AJ480">
        <f>IF(AJ479="&gt;1000",IF(AF480&gt;0,IF(A480&lt;&gt;"",A480,A479),"&gt;1000"),AJ479)</f>
        <v/>
      </c>
      <c r="AK480">
        <f>IF(AK479="&gt;1000",IF(AG480&gt;0,IF(A480&lt;&gt;"",A480,A479),"&gt;1000"),AK479)</f>
        <v/>
      </c>
      <c r="AL480">
        <f>IF(AL479="&gt;1000",IF(L480&gt;=3500,IF(A480&lt;&gt;"",A480,A479),"&gt;1000"),AL479)</f>
        <v/>
      </c>
    </row>
    <row r="481">
      <c r="A481" s="59">
        <f>IF(B481="","",COUNT($B$32:B481))</f>
        <v/>
      </c>
      <c r="B481" s="58">
        <f>IF(C481&lt;&gt;"G",SUM(B480,1),"")</f>
        <v/>
      </c>
      <c r="C481" s="24">
        <f>IF(O481="",IF(AH480&gt;=$E$22,"G",IF(RAND()&lt;$F$22,"W","L")),O481)</f>
        <v/>
      </c>
      <c r="D481" s="58">
        <f>IF(M481="",IF(G480&lt;5500,G480,5500),M481)</f>
        <v/>
      </c>
      <c r="E481" s="58">
        <f>_xlfn.IFS(C480="W",E480+1,C480="L",0,C480="G",E480)</f>
        <v/>
      </c>
      <c r="F481" s="59">
        <f>_xlfn.IFS(C481="W",_xlfn.IFS(E481=0,LOOKUP(D481,$D$2:$D$17,$F$2:$F$17),E481=1,LOOKUP(D481,$D$2:$D$17,$G$2:$G$17),E481=2,LOOKUP(D481,$D$2:$D$17,$H$2:$H$17),E481=3,LOOKUP(D481,$D$2:$D$17,$I$2:$I$17),E481&gt;=4,LOOKUP(D481,$D$2:$D$17,$J$2:$J$17)),C481="L",LOOKUP(D481,$D$2:$D$17,$E$2:$E$17),C481="G",IF(OR(B480&lt;3,B480=""),0,LOOKUP(D481,$D$2:$D$17,$K$2:$K$17)))</f>
        <v/>
      </c>
      <c r="G481" s="59">
        <f>_xlfn.IFS(F481+D481&lt;0,0,F481+D481&gt;5500,5500,TRUE,F481+D481)</f>
        <v/>
      </c>
      <c r="H481" s="40">
        <f>LOOKUP(G481,$D$2:$D$17,$A$2:$A$17)</f>
        <v/>
      </c>
      <c r="I481" s="58">
        <f>IF(C481="W",1+I480,I480)</f>
        <v/>
      </c>
      <c r="J481" s="58">
        <f>IF(C481="L",1+J480,J480)</f>
        <v/>
      </c>
      <c r="K481" s="25">
        <f>I481/(J481+I481)</f>
        <v/>
      </c>
      <c r="L481" s="44">
        <f>IF(F481&gt;0,F481+L480,L480)</f>
        <v/>
      </c>
      <c r="M481" s="23" t="n"/>
      <c r="N481" s="58">
        <f>IF(M481="","",M481-G480)</f>
        <v/>
      </c>
      <c r="O481" s="58" t="n"/>
      <c r="P481" s="27">
        <f>IF(AI481&gt;AI480,$G$22+(7*AI481),"")</f>
        <v/>
      </c>
      <c r="R481" s="58" t="n"/>
      <c r="S481" s="58" t="n"/>
      <c r="T481" s="58" t="n"/>
      <c r="U481" s="58" t="n"/>
      <c r="V481" s="58" t="n"/>
      <c r="W481" s="58" t="n"/>
      <c r="X481" s="57" t="n"/>
      <c r="Y481" s="49">
        <f>_xlfn.IFS(R481 = "","",V481&gt;0,T481/V481,TRUE,T481/1)</f>
        <v/>
      </c>
      <c r="Z481" s="49">
        <f>_xlfn.IFS(R481 = "","",V481&gt;0,(T481+U481)/V481,TRUE,(T481+U481)/1)</f>
        <v/>
      </c>
      <c r="AA481" s="58" t="n"/>
      <c r="AC481" s="35" t="n"/>
      <c r="AD481">
        <f>IF(G481&gt;=2100,0,IF(C481="G",1,0))</f>
        <v/>
      </c>
      <c r="AE481">
        <f>IF(G481&gt;=5500,0,IF(C481="G",1,0))</f>
        <v/>
      </c>
      <c r="AF481">
        <f>IF(G481&gt;=2100,1,0)</f>
        <v/>
      </c>
      <c r="AG481">
        <f>IF(G481&gt;=5500,1,0)</f>
        <v/>
      </c>
      <c r="AH481">
        <f>IF(C481="G",0,AH480+1)</f>
        <v/>
      </c>
      <c r="AI481">
        <f>IF(C481="G",AI480+1,AI480)</f>
        <v/>
      </c>
      <c r="AJ481">
        <f>IF(AJ480="&gt;1000",IF(AF481&gt;0,IF(A481&lt;&gt;"",A481,A480),"&gt;1000"),AJ480)</f>
        <v/>
      </c>
      <c r="AK481">
        <f>IF(AK480="&gt;1000",IF(AG481&gt;0,IF(A481&lt;&gt;"",A481,A480),"&gt;1000"),AK480)</f>
        <v/>
      </c>
      <c r="AL481">
        <f>IF(AL480="&gt;1000",IF(L481&gt;=3500,IF(A481&lt;&gt;"",A481,A480),"&gt;1000"),AL480)</f>
        <v/>
      </c>
    </row>
    <row r="482">
      <c r="A482" s="59">
        <f>IF(B482="","",COUNT($B$32:B482))</f>
        <v/>
      </c>
      <c r="B482" s="58">
        <f>IF(C482&lt;&gt;"G",SUM(B481,1),"")</f>
        <v/>
      </c>
      <c r="C482" s="24">
        <f>IF(O482="",IF(AH481&gt;=$E$22,"G",IF(RAND()&lt;$F$22,"W","L")),O482)</f>
        <v/>
      </c>
      <c r="D482" s="58">
        <f>IF(M482="",IF(G481&lt;5500,G481,5500),M482)</f>
        <v/>
      </c>
      <c r="E482" s="58">
        <f>_xlfn.IFS(C481="W",E481+1,C481="L",0,C481="G",E481)</f>
        <v/>
      </c>
      <c r="F482" s="59">
        <f>_xlfn.IFS(C482="W",_xlfn.IFS(E482=0,LOOKUP(D482,$D$2:$D$17,$F$2:$F$17),E482=1,LOOKUP(D482,$D$2:$D$17,$G$2:$G$17),E482=2,LOOKUP(D482,$D$2:$D$17,$H$2:$H$17),E482=3,LOOKUP(D482,$D$2:$D$17,$I$2:$I$17),E482&gt;=4,LOOKUP(D482,$D$2:$D$17,$J$2:$J$17)),C482="L",LOOKUP(D482,$D$2:$D$17,$E$2:$E$17),C482="G",IF(OR(B481&lt;3,B481=""),0,LOOKUP(D482,$D$2:$D$17,$K$2:$K$17)))</f>
        <v/>
      </c>
      <c r="G482" s="59">
        <f>_xlfn.IFS(F482+D482&lt;0,0,F482+D482&gt;5500,5500,TRUE,F482+D482)</f>
        <v/>
      </c>
      <c r="H482" s="40">
        <f>LOOKUP(G482,$D$2:$D$17,$A$2:$A$17)</f>
        <v/>
      </c>
      <c r="I482" s="58">
        <f>IF(C482="W",1+I481,I481)</f>
        <v/>
      </c>
      <c r="J482" s="58">
        <f>IF(C482="L",1+J481,J481)</f>
        <v/>
      </c>
      <c r="K482" s="25">
        <f>I482/(J482+I482)</f>
        <v/>
      </c>
      <c r="L482" s="44">
        <f>IF(F482&gt;0,F482+L481,L481)</f>
        <v/>
      </c>
      <c r="M482" s="23" t="n"/>
      <c r="N482" s="58">
        <f>IF(M482="","",M482-G481)</f>
        <v/>
      </c>
      <c r="O482" s="58" t="n"/>
      <c r="P482" s="27">
        <f>IF(AI482&gt;AI481,$G$22+(7*AI482),"")</f>
        <v/>
      </c>
      <c r="R482" s="58" t="n"/>
      <c r="S482" s="58" t="n"/>
      <c r="T482" s="58" t="n"/>
      <c r="U482" s="58" t="n"/>
      <c r="V482" s="58" t="n"/>
      <c r="W482" s="58" t="n"/>
      <c r="X482" s="57" t="n"/>
      <c r="Y482" s="49">
        <f>_xlfn.IFS(R482 = "","",V482&gt;0,T482/V482,TRUE,T482/1)</f>
        <v/>
      </c>
      <c r="Z482" s="49">
        <f>_xlfn.IFS(R482 = "","",V482&gt;0,(T482+U482)/V482,TRUE,(T482+U482)/1)</f>
        <v/>
      </c>
      <c r="AA482" s="58" t="n"/>
      <c r="AC482" s="35" t="n"/>
      <c r="AD482">
        <f>IF(G482&gt;=2100,0,IF(C482="G",1,0))</f>
        <v/>
      </c>
      <c r="AE482">
        <f>IF(G482&gt;=5500,0,IF(C482="G",1,0))</f>
        <v/>
      </c>
      <c r="AF482">
        <f>IF(G482&gt;=2100,1,0)</f>
        <v/>
      </c>
      <c r="AG482">
        <f>IF(G482&gt;=5500,1,0)</f>
        <v/>
      </c>
      <c r="AH482">
        <f>IF(C482="G",0,AH481+1)</f>
        <v/>
      </c>
      <c r="AI482">
        <f>IF(C482="G",AI481+1,AI481)</f>
        <v/>
      </c>
      <c r="AJ482">
        <f>IF(AJ481="&gt;1000",IF(AF482&gt;0,IF(A482&lt;&gt;"",A482,A481),"&gt;1000"),AJ481)</f>
        <v/>
      </c>
      <c r="AK482">
        <f>IF(AK481="&gt;1000",IF(AG482&gt;0,IF(A482&lt;&gt;"",A482,A481),"&gt;1000"),AK481)</f>
        <v/>
      </c>
      <c r="AL482">
        <f>IF(AL481="&gt;1000",IF(L482&gt;=3500,IF(A482&lt;&gt;"",A482,A481),"&gt;1000"),AL481)</f>
        <v/>
      </c>
    </row>
    <row r="483">
      <c r="A483" s="59">
        <f>IF(B483="","",COUNT($B$32:B483))</f>
        <v/>
      </c>
      <c r="B483" s="58">
        <f>IF(C483&lt;&gt;"G",SUM(B482,1),"")</f>
        <v/>
      </c>
      <c r="C483" s="24">
        <f>IF(O483="",IF(AH482&gt;=$E$22,"G",IF(RAND()&lt;$F$22,"W","L")),O483)</f>
        <v/>
      </c>
      <c r="D483" s="58">
        <f>IF(M483="",IF(G482&lt;5500,G482,5500),M483)</f>
        <v/>
      </c>
      <c r="E483" s="58">
        <f>_xlfn.IFS(C482="W",E482+1,C482="L",0,C482="G",E482)</f>
        <v/>
      </c>
      <c r="F483" s="59">
        <f>_xlfn.IFS(C483="W",_xlfn.IFS(E483=0,LOOKUP(D483,$D$2:$D$17,$F$2:$F$17),E483=1,LOOKUP(D483,$D$2:$D$17,$G$2:$G$17),E483=2,LOOKUP(D483,$D$2:$D$17,$H$2:$H$17),E483=3,LOOKUP(D483,$D$2:$D$17,$I$2:$I$17),E483&gt;=4,LOOKUP(D483,$D$2:$D$17,$J$2:$J$17)),C483="L",LOOKUP(D483,$D$2:$D$17,$E$2:$E$17),C483="G",IF(OR(B482&lt;3,B482=""),0,LOOKUP(D483,$D$2:$D$17,$K$2:$K$17)))</f>
        <v/>
      </c>
      <c r="G483" s="59">
        <f>_xlfn.IFS(F483+D483&lt;0,0,F483+D483&gt;5500,5500,TRUE,F483+D483)</f>
        <v/>
      </c>
      <c r="H483" s="40">
        <f>LOOKUP(G483,$D$2:$D$17,$A$2:$A$17)</f>
        <v/>
      </c>
      <c r="I483" s="58">
        <f>IF(C483="W",1+I482,I482)</f>
        <v/>
      </c>
      <c r="J483" s="58">
        <f>IF(C483="L",1+J482,J482)</f>
        <v/>
      </c>
      <c r="K483" s="25">
        <f>I483/(J483+I483)</f>
        <v/>
      </c>
      <c r="L483" s="44">
        <f>IF(F483&gt;0,F483+L482,L482)</f>
        <v/>
      </c>
      <c r="M483" s="23" t="n"/>
      <c r="N483" s="58">
        <f>IF(M483="","",M483-G482)</f>
        <v/>
      </c>
      <c r="O483" s="58" t="n"/>
      <c r="P483" s="27">
        <f>IF(AI483&gt;AI482,$G$22+(7*AI483),"")</f>
        <v/>
      </c>
      <c r="R483" s="58" t="n"/>
      <c r="S483" s="58" t="n"/>
      <c r="T483" s="58" t="n"/>
      <c r="U483" s="58" t="n"/>
      <c r="V483" s="58" t="n"/>
      <c r="W483" s="58" t="n"/>
      <c r="X483" s="57" t="n"/>
      <c r="Y483" s="49">
        <f>_xlfn.IFS(R483 = "","",V483&gt;0,T483/V483,TRUE,T483/1)</f>
        <v/>
      </c>
      <c r="Z483" s="49">
        <f>_xlfn.IFS(R483 = "","",V483&gt;0,(T483+U483)/V483,TRUE,(T483+U483)/1)</f>
        <v/>
      </c>
      <c r="AA483" s="58" t="n"/>
      <c r="AC483" s="35" t="n"/>
      <c r="AD483">
        <f>IF(G483&gt;=2100,0,IF(C483="G",1,0))</f>
        <v/>
      </c>
      <c r="AE483">
        <f>IF(G483&gt;=5500,0,IF(C483="G",1,0))</f>
        <v/>
      </c>
      <c r="AF483">
        <f>IF(G483&gt;=2100,1,0)</f>
        <v/>
      </c>
      <c r="AG483">
        <f>IF(G483&gt;=5500,1,0)</f>
        <v/>
      </c>
      <c r="AH483">
        <f>IF(C483="G",0,AH482+1)</f>
        <v/>
      </c>
      <c r="AI483">
        <f>IF(C483="G",AI482+1,AI482)</f>
        <v/>
      </c>
      <c r="AJ483">
        <f>IF(AJ482="&gt;1000",IF(AF483&gt;0,IF(A483&lt;&gt;"",A483,A482),"&gt;1000"),AJ482)</f>
        <v/>
      </c>
      <c r="AK483">
        <f>IF(AK482="&gt;1000",IF(AG483&gt;0,IF(A483&lt;&gt;"",A483,A482),"&gt;1000"),AK482)</f>
        <v/>
      </c>
      <c r="AL483">
        <f>IF(AL482="&gt;1000",IF(L483&gt;=3500,IF(A483&lt;&gt;"",A483,A482),"&gt;1000"),AL482)</f>
        <v/>
      </c>
    </row>
    <row r="484">
      <c r="A484" s="59">
        <f>IF(B484="","",COUNT($B$32:B484))</f>
        <v/>
      </c>
      <c r="B484" s="58">
        <f>IF(C484&lt;&gt;"G",SUM(B483,1),"")</f>
        <v/>
      </c>
      <c r="C484" s="24">
        <f>IF(O484="",IF(AH483&gt;=$E$22,"G",IF(RAND()&lt;$F$22,"W","L")),O484)</f>
        <v/>
      </c>
      <c r="D484" s="58">
        <f>IF(M484="",IF(G483&lt;5500,G483,5500),M484)</f>
        <v/>
      </c>
      <c r="E484" s="58">
        <f>_xlfn.IFS(C483="W",E483+1,C483="L",0,C483="G",E483)</f>
        <v/>
      </c>
      <c r="F484" s="59">
        <f>_xlfn.IFS(C484="W",_xlfn.IFS(E484=0,LOOKUP(D484,$D$2:$D$17,$F$2:$F$17),E484=1,LOOKUP(D484,$D$2:$D$17,$G$2:$G$17),E484=2,LOOKUP(D484,$D$2:$D$17,$H$2:$H$17),E484=3,LOOKUP(D484,$D$2:$D$17,$I$2:$I$17),E484&gt;=4,LOOKUP(D484,$D$2:$D$17,$J$2:$J$17)),C484="L",LOOKUP(D484,$D$2:$D$17,$E$2:$E$17),C484="G",IF(OR(B483&lt;3,B483=""),0,LOOKUP(D484,$D$2:$D$17,$K$2:$K$17)))</f>
        <v/>
      </c>
      <c r="G484" s="59">
        <f>_xlfn.IFS(F484+D484&lt;0,0,F484+D484&gt;5500,5500,TRUE,F484+D484)</f>
        <v/>
      </c>
      <c r="H484" s="40">
        <f>LOOKUP(G484,$D$2:$D$17,$A$2:$A$17)</f>
        <v/>
      </c>
      <c r="I484" s="58">
        <f>IF(C484="W",1+I483,I483)</f>
        <v/>
      </c>
      <c r="J484" s="58">
        <f>IF(C484="L",1+J483,J483)</f>
        <v/>
      </c>
      <c r="K484" s="25">
        <f>I484/(J484+I484)</f>
        <v/>
      </c>
      <c r="L484" s="44">
        <f>IF(F484&gt;0,F484+L483,L483)</f>
        <v/>
      </c>
      <c r="M484" s="23" t="n"/>
      <c r="N484" s="58">
        <f>IF(M484="","",M484-G483)</f>
        <v/>
      </c>
      <c r="O484" s="58" t="n"/>
      <c r="P484" s="27">
        <f>IF(AI484&gt;AI483,$G$22+(7*AI484),"")</f>
        <v/>
      </c>
      <c r="R484" s="58" t="n"/>
      <c r="S484" s="58" t="n"/>
      <c r="T484" s="58" t="n"/>
      <c r="U484" s="58" t="n"/>
      <c r="V484" s="58" t="n"/>
      <c r="W484" s="58" t="n"/>
      <c r="X484" s="57" t="n"/>
      <c r="Y484" s="49">
        <f>_xlfn.IFS(R484 = "","",V484&gt;0,T484/V484,TRUE,T484/1)</f>
        <v/>
      </c>
      <c r="Z484" s="49">
        <f>_xlfn.IFS(R484 = "","",V484&gt;0,(T484+U484)/V484,TRUE,(T484+U484)/1)</f>
        <v/>
      </c>
      <c r="AA484" s="58" t="n"/>
      <c r="AC484" s="35" t="n"/>
      <c r="AD484">
        <f>IF(G484&gt;=2100,0,IF(C484="G",1,0))</f>
        <v/>
      </c>
      <c r="AE484">
        <f>IF(G484&gt;=5500,0,IF(C484="G",1,0))</f>
        <v/>
      </c>
      <c r="AF484">
        <f>IF(G484&gt;=2100,1,0)</f>
        <v/>
      </c>
      <c r="AG484">
        <f>IF(G484&gt;=5500,1,0)</f>
        <v/>
      </c>
      <c r="AH484">
        <f>IF(C484="G",0,AH483+1)</f>
        <v/>
      </c>
      <c r="AI484">
        <f>IF(C484="G",AI483+1,AI483)</f>
        <v/>
      </c>
      <c r="AJ484">
        <f>IF(AJ483="&gt;1000",IF(AF484&gt;0,IF(A484&lt;&gt;"",A484,A483),"&gt;1000"),AJ483)</f>
        <v/>
      </c>
      <c r="AK484">
        <f>IF(AK483="&gt;1000",IF(AG484&gt;0,IF(A484&lt;&gt;"",A484,A483),"&gt;1000"),AK483)</f>
        <v/>
      </c>
      <c r="AL484">
        <f>IF(AL483="&gt;1000",IF(L484&gt;=3500,IF(A484&lt;&gt;"",A484,A483),"&gt;1000"),AL483)</f>
        <v/>
      </c>
    </row>
    <row r="485">
      <c r="A485" s="59">
        <f>IF(B485="","",COUNT($B$32:B485))</f>
        <v/>
      </c>
      <c r="B485" s="58">
        <f>IF(C485&lt;&gt;"G",SUM(B484,1),"")</f>
        <v/>
      </c>
      <c r="C485" s="24">
        <f>IF(O485="",IF(AH484&gt;=$E$22,"G",IF(RAND()&lt;$F$22,"W","L")),O485)</f>
        <v/>
      </c>
      <c r="D485" s="58">
        <f>IF(M485="",IF(G484&lt;5500,G484,5500),M485)</f>
        <v/>
      </c>
      <c r="E485" s="58">
        <f>_xlfn.IFS(C484="W",E484+1,C484="L",0,C484="G",E484)</f>
        <v/>
      </c>
      <c r="F485" s="59">
        <f>_xlfn.IFS(C485="W",_xlfn.IFS(E485=0,LOOKUP(D485,$D$2:$D$17,$F$2:$F$17),E485=1,LOOKUP(D485,$D$2:$D$17,$G$2:$G$17),E485=2,LOOKUP(D485,$D$2:$D$17,$H$2:$H$17),E485=3,LOOKUP(D485,$D$2:$D$17,$I$2:$I$17),E485&gt;=4,LOOKUP(D485,$D$2:$D$17,$J$2:$J$17)),C485="L",LOOKUP(D485,$D$2:$D$17,$E$2:$E$17),C485="G",IF(OR(B484&lt;3,B484=""),0,LOOKUP(D485,$D$2:$D$17,$K$2:$K$17)))</f>
        <v/>
      </c>
      <c r="G485" s="59">
        <f>_xlfn.IFS(F485+D485&lt;0,0,F485+D485&gt;5500,5500,TRUE,F485+D485)</f>
        <v/>
      </c>
      <c r="H485" s="40">
        <f>LOOKUP(G485,$D$2:$D$17,$A$2:$A$17)</f>
        <v/>
      </c>
      <c r="I485" s="58">
        <f>IF(C485="W",1+I484,I484)</f>
        <v/>
      </c>
      <c r="J485" s="58">
        <f>IF(C485="L",1+J484,J484)</f>
        <v/>
      </c>
      <c r="K485" s="25">
        <f>I485/(J485+I485)</f>
        <v/>
      </c>
      <c r="L485" s="44">
        <f>IF(F485&gt;0,F485+L484,L484)</f>
        <v/>
      </c>
      <c r="M485" s="23" t="n"/>
      <c r="N485" s="58">
        <f>IF(M485="","",M485-G484)</f>
        <v/>
      </c>
      <c r="O485" s="58" t="n"/>
      <c r="P485" s="27">
        <f>IF(AI485&gt;AI484,$G$22+(7*AI485),"")</f>
        <v/>
      </c>
      <c r="R485" s="58" t="n"/>
      <c r="S485" s="58" t="n"/>
      <c r="T485" s="58" t="n"/>
      <c r="U485" s="58" t="n"/>
      <c r="V485" s="58" t="n"/>
      <c r="W485" s="58" t="n"/>
      <c r="X485" s="57" t="n"/>
      <c r="Y485" s="49">
        <f>_xlfn.IFS(R485 = "","",V485&gt;0,T485/V485,TRUE,T485/1)</f>
        <v/>
      </c>
      <c r="Z485" s="49">
        <f>_xlfn.IFS(R485 = "","",V485&gt;0,(T485+U485)/V485,TRUE,(T485+U485)/1)</f>
        <v/>
      </c>
      <c r="AA485" s="58" t="n"/>
      <c r="AC485" s="35" t="n"/>
      <c r="AD485">
        <f>IF(G485&gt;=2100,0,IF(C485="G",1,0))</f>
        <v/>
      </c>
      <c r="AE485">
        <f>IF(G485&gt;=5500,0,IF(C485="G",1,0))</f>
        <v/>
      </c>
      <c r="AF485">
        <f>IF(G485&gt;=2100,1,0)</f>
        <v/>
      </c>
      <c r="AG485">
        <f>IF(G485&gt;=5500,1,0)</f>
        <v/>
      </c>
      <c r="AH485">
        <f>IF(C485="G",0,AH484+1)</f>
        <v/>
      </c>
      <c r="AI485">
        <f>IF(C485="G",AI484+1,AI484)</f>
        <v/>
      </c>
      <c r="AJ485">
        <f>IF(AJ484="&gt;1000",IF(AF485&gt;0,IF(A485&lt;&gt;"",A485,A484),"&gt;1000"),AJ484)</f>
        <v/>
      </c>
      <c r="AK485">
        <f>IF(AK484="&gt;1000",IF(AG485&gt;0,IF(A485&lt;&gt;"",A485,A484),"&gt;1000"),AK484)</f>
        <v/>
      </c>
      <c r="AL485">
        <f>IF(AL484="&gt;1000",IF(L485&gt;=3500,IF(A485&lt;&gt;"",A485,A484),"&gt;1000"),AL484)</f>
        <v/>
      </c>
    </row>
    <row r="486">
      <c r="A486" s="59">
        <f>IF(B486="","",COUNT($B$32:B486))</f>
        <v/>
      </c>
      <c r="B486" s="58">
        <f>IF(C486&lt;&gt;"G",SUM(B485,1),"")</f>
        <v/>
      </c>
      <c r="C486" s="24">
        <f>IF(O486="",IF(AH485&gt;=$E$22,"G",IF(RAND()&lt;$F$22,"W","L")),O486)</f>
        <v/>
      </c>
      <c r="D486" s="58">
        <f>IF(M486="",IF(G485&lt;5500,G485,5500),M486)</f>
        <v/>
      </c>
      <c r="E486" s="58">
        <f>_xlfn.IFS(C485="W",E485+1,C485="L",0,C485="G",E485)</f>
        <v/>
      </c>
      <c r="F486" s="59">
        <f>_xlfn.IFS(C486="W",_xlfn.IFS(E486=0,LOOKUP(D486,$D$2:$D$17,$F$2:$F$17),E486=1,LOOKUP(D486,$D$2:$D$17,$G$2:$G$17),E486=2,LOOKUP(D486,$D$2:$D$17,$H$2:$H$17),E486=3,LOOKUP(D486,$D$2:$D$17,$I$2:$I$17),E486&gt;=4,LOOKUP(D486,$D$2:$D$17,$J$2:$J$17)),C486="L",LOOKUP(D486,$D$2:$D$17,$E$2:$E$17),C486="G",IF(OR(B485&lt;3,B485=""),0,LOOKUP(D486,$D$2:$D$17,$K$2:$K$17)))</f>
        <v/>
      </c>
      <c r="G486" s="59">
        <f>_xlfn.IFS(F486+D486&lt;0,0,F486+D486&gt;5500,5500,TRUE,F486+D486)</f>
        <v/>
      </c>
      <c r="H486" s="40">
        <f>LOOKUP(G486,$D$2:$D$17,$A$2:$A$17)</f>
        <v/>
      </c>
      <c r="I486" s="58">
        <f>IF(C486="W",1+I485,I485)</f>
        <v/>
      </c>
      <c r="J486" s="58">
        <f>IF(C486="L",1+J485,J485)</f>
        <v/>
      </c>
      <c r="K486" s="25">
        <f>I486/(J486+I486)</f>
        <v/>
      </c>
      <c r="L486" s="44">
        <f>IF(F486&gt;0,F486+L485,L485)</f>
        <v/>
      </c>
      <c r="M486" s="23" t="n"/>
      <c r="N486" s="58">
        <f>IF(M486="","",M486-G485)</f>
        <v/>
      </c>
      <c r="O486" s="58" t="n"/>
      <c r="P486" s="27">
        <f>IF(AI486&gt;AI485,$G$22+(7*AI486),"")</f>
        <v/>
      </c>
      <c r="R486" s="58" t="n"/>
      <c r="S486" s="58" t="n"/>
      <c r="T486" s="58" t="n"/>
      <c r="U486" s="58" t="n"/>
      <c r="V486" s="58" t="n"/>
      <c r="W486" s="58" t="n"/>
      <c r="X486" s="57" t="n"/>
      <c r="Y486" s="49">
        <f>_xlfn.IFS(R486 = "","",V486&gt;0,T486/V486,TRUE,T486/1)</f>
        <v/>
      </c>
      <c r="Z486" s="49">
        <f>_xlfn.IFS(R486 = "","",V486&gt;0,(T486+U486)/V486,TRUE,(T486+U486)/1)</f>
        <v/>
      </c>
      <c r="AA486" s="58" t="n"/>
      <c r="AC486" s="35" t="n"/>
      <c r="AD486">
        <f>IF(G486&gt;=2100,0,IF(C486="G",1,0))</f>
        <v/>
      </c>
      <c r="AE486">
        <f>IF(G486&gt;=5500,0,IF(C486="G",1,0))</f>
        <v/>
      </c>
      <c r="AF486">
        <f>IF(G486&gt;=2100,1,0)</f>
        <v/>
      </c>
      <c r="AG486">
        <f>IF(G486&gt;=5500,1,0)</f>
        <v/>
      </c>
      <c r="AH486">
        <f>IF(C486="G",0,AH485+1)</f>
        <v/>
      </c>
      <c r="AI486">
        <f>IF(C486="G",AI485+1,AI485)</f>
        <v/>
      </c>
      <c r="AJ486">
        <f>IF(AJ485="&gt;1000",IF(AF486&gt;0,IF(A486&lt;&gt;"",A486,A485),"&gt;1000"),AJ485)</f>
        <v/>
      </c>
      <c r="AK486">
        <f>IF(AK485="&gt;1000",IF(AG486&gt;0,IF(A486&lt;&gt;"",A486,A485),"&gt;1000"),AK485)</f>
        <v/>
      </c>
      <c r="AL486">
        <f>IF(AL485="&gt;1000",IF(L486&gt;=3500,IF(A486&lt;&gt;"",A486,A485),"&gt;1000"),AL485)</f>
        <v/>
      </c>
    </row>
    <row r="487">
      <c r="A487" s="59">
        <f>IF(B487="","",COUNT($B$32:B487))</f>
        <v/>
      </c>
      <c r="B487" s="58">
        <f>IF(C487&lt;&gt;"G",SUM(B486,1),"")</f>
        <v/>
      </c>
      <c r="C487" s="24">
        <f>IF(O487="",IF(AH486&gt;=$E$22,"G",IF(RAND()&lt;$F$22,"W","L")),O487)</f>
        <v/>
      </c>
      <c r="D487" s="58">
        <f>IF(M487="",IF(G486&lt;5500,G486,5500),M487)</f>
        <v/>
      </c>
      <c r="E487" s="58">
        <f>_xlfn.IFS(C486="W",E486+1,C486="L",0,C486="G",E486)</f>
        <v/>
      </c>
      <c r="F487" s="59">
        <f>_xlfn.IFS(C487="W",_xlfn.IFS(E487=0,LOOKUP(D487,$D$2:$D$17,$F$2:$F$17),E487=1,LOOKUP(D487,$D$2:$D$17,$G$2:$G$17),E487=2,LOOKUP(D487,$D$2:$D$17,$H$2:$H$17),E487=3,LOOKUP(D487,$D$2:$D$17,$I$2:$I$17),E487&gt;=4,LOOKUP(D487,$D$2:$D$17,$J$2:$J$17)),C487="L",LOOKUP(D487,$D$2:$D$17,$E$2:$E$17),C487="G",IF(OR(B486&lt;3,B486=""),0,LOOKUP(D487,$D$2:$D$17,$K$2:$K$17)))</f>
        <v/>
      </c>
      <c r="G487" s="59">
        <f>_xlfn.IFS(F487+D487&lt;0,0,F487+D487&gt;5500,5500,TRUE,F487+D487)</f>
        <v/>
      </c>
      <c r="H487" s="40">
        <f>LOOKUP(G487,$D$2:$D$17,$A$2:$A$17)</f>
        <v/>
      </c>
      <c r="I487" s="58">
        <f>IF(C487="W",1+I486,I486)</f>
        <v/>
      </c>
      <c r="J487" s="58">
        <f>IF(C487="L",1+J486,J486)</f>
        <v/>
      </c>
      <c r="K487" s="25">
        <f>I487/(J487+I487)</f>
        <v/>
      </c>
      <c r="L487" s="44">
        <f>IF(F487&gt;0,F487+L486,L486)</f>
        <v/>
      </c>
      <c r="M487" s="23" t="n"/>
      <c r="N487" s="58">
        <f>IF(M487="","",M487-G486)</f>
        <v/>
      </c>
      <c r="O487" s="58" t="n"/>
      <c r="P487" s="27">
        <f>IF(AI487&gt;AI486,$G$22+(7*AI487),"")</f>
        <v/>
      </c>
      <c r="R487" s="58" t="n"/>
      <c r="S487" s="58" t="n"/>
      <c r="T487" s="58" t="n"/>
      <c r="U487" s="58" t="n"/>
      <c r="V487" s="58" t="n"/>
      <c r="W487" s="58" t="n"/>
      <c r="X487" s="57" t="n"/>
      <c r="Y487" s="49">
        <f>_xlfn.IFS(R487 = "","",V487&gt;0,T487/V487,TRUE,T487/1)</f>
        <v/>
      </c>
      <c r="Z487" s="49">
        <f>_xlfn.IFS(R487 = "","",V487&gt;0,(T487+U487)/V487,TRUE,(T487+U487)/1)</f>
        <v/>
      </c>
      <c r="AA487" s="58" t="n"/>
      <c r="AC487" s="35" t="n"/>
      <c r="AD487">
        <f>IF(G487&gt;=2100,0,IF(C487="G",1,0))</f>
        <v/>
      </c>
      <c r="AE487">
        <f>IF(G487&gt;=5500,0,IF(C487="G",1,0))</f>
        <v/>
      </c>
      <c r="AF487">
        <f>IF(G487&gt;=2100,1,0)</f>
        <v/>
      </c>
      <c r="AG487">
        <f>IF(G487&gt;=5500,1,0)</f>
        <v/>
      </c>
      <c r="AH487">
        <f>IF(C487="G",0,AH486+1)</f>
        <v/>
      </c>
      <c r="AI487">
        <f>IF(C487="G",AI486+1,AI486)</f>
        <v/>
      </c>
      <c r="AJ487">
        <f>IF(AJ486="&gt;1000",IF(AF487&gt;0,IF(A487&lt;&gt;"",A487,A486),"&gt;1000"),AJ486)</f>
        <v/>
      </c>
      <c r="AK487">
        <f>IF(AK486="&gt;1000",IF(AG487&gt;0,IF(A487&lt;&gt;"",A487,A486),"&gt;1000"),AK486)</f>
        <v/>
      </c>
      <c r="AL487">
        <f>IF(AL486="&gt;1000",IF(L487&gt;=3500,IF(A487&lt;&gt;"",A487,A486),"&gt;1000"),AL486)</f>
        <v/>
      </c>
    </row>
    <row r="488">
      <c r="A488" s="59">
        <f>IF(B488="","",COUNT($B$32:B488))</f>
        <v/>
      </c>
      <c r="B488" s="58">
        <f>IF(C488&lt;&gt;"G",SUM(B487,1),"")</f>
        <v/>
      </c>
      <c r="C488" s="24">
        <f>IF(O488="",IF(AH487&gt;=$E$22,"G",IF(RAND()&lt;$F$22,"W","L")),O488)</f>
        <v/>
      </c>
      <c r="D488" s="58">
        <f>IF(M488="",IF(G487&lt;5500,G487,5500),M488)</f>
        <v/>
      </c>
      <c r="E488" s="58">
        <f>_xlfn.IFS(C487="W",E487+1,C487="L",0,C487="G",E487)</f>
        <v/>
      </c>
      <c r="F488" s="59">
        <f>_xlfn.IFS(C488="W",_xlfn.IFS(E488=0,LOOKUP(D488,$D$2:$D$17,$F$2:$F$17),E488=1,LOOKUP(D488,$D$2:$D$17,$G$2:$G$17),E488=2,LOOKUP(D488,$D$2:$D$17,$H$2:$H$17),E488=3,LOOKUP(D488,$D$2:$D$17,$I$2:$I$17),E488&gt;=4,LOOKUP(D488,$D$2:$D$17,$J$2:$J$17)),C488="L",LOOKUP(D488,$D$2:$D$17,$E$2:$E$17),C488="G",IF(OR(B487&lt;3,B487=""),0,LOOKUP(D488,$D$2:$D$17,$K$2:$K$17)))</f>
        <v/>
      </c>
      <c r="G488" s="59">
        <f>_xlfn.IFS(F488+D488&lt;0,0,F488+D488&gt;5500,5500,TRUE,F488+D488)</f>
        <v/>
      </c>
      <c r="H488" s="40">
        <f>LOOKUP(G488,$D$2:$D$17,$A$2:$A$17)</f>
        <v/>
      </c>
      <c r="I488" s="58">
        <f>IF(C488="W",1+I487,I487)</f>
        <v/>
      </c>
      <c r="J488" s="58">
        <f>IF(C488="L",1+J487,J487)</f>
        <v/>
      </c>
      <c r="K488" s="25">
        <f>I488/(J488+I488)</f>
        <v/>
      </c>
      <c r="L488" s="44">
        <f>IF(F488&gt;0,F488+L487,L487)</f>
        <v/>
      </c>
      <c r="M488" s="23" t="n"/>
      <c r="N488" s="58">
        <f>IF(M488="","",M488-G487)</f>
        <v/>
      </c>
      <c r="O488" s="58" t="n"/>
      <c r="P488" s="27">
        <f>IF(AI488&gt;AI487,$G$22+(7*AI488),"")</f>
        <v/>
      </c>
      <c r="R488" s="58" t="n"/>
      <c r="S488" s="58" t="n"/>
      <c r="T488" s="58" t="n"/>
      <c r="U488" s="58" t="n"/>
      <c r="V488" s="58" t="n"/>
      <c r="W488" s="58" t="n"/>
      <c r="X488" s="57" t="n"/>
      <c r="Y488" s="49">
        <f>_xlfn.IFS(R488 = "","",V488&gt;0,T488/V488,TRUE,T488/1)</f>
        <v/>
      </c>
      <c r="Z488" s="49">
        <f>_xlfn.IFS(R488 = "","",V488&gt;0,(T488+U488)/V488,TRUE,(T488+U488)/1)</f>
        <v/>
      </c>
      <c r="AA488" s="58" t="n"/>
      <c r="AC488" s="35" t="n"/>
      <c r="AD488">
        <f>IF(G488&gt;=2100,0,IF(C488="G",1,0))</f>
        <v/>
      </c>
      <c r="AE488">
        <f>IF(G488&gt;=5500,0,IF(C488="G",1,0))</f>
        <v/>
      </c>
      <c r="AF488">
        <f>IF(G488&gt;=2100,1,0)</f>
        <v/>
      </c>
      <c r="AG488">
        <f>IF(G488&gt;=5500,1,0)</f>
        <v/>
      </c>
      <c r="AH488">
        <f>IF(C488="G",0,AH487+1)</f>
        <v/>
      </c>
      <c r="AI488">
        <f>IF(C488="G",AI487+1,AI487)</f>
        <v/>
      </c>
      <c r="AJ488">
        <f>IF(AJ487="&gt;1000",IF(AF488&gt;0,IF(A488&lt;&gt;"",A488,A487),"&gt;1000"),AJ487)</f>
        <v/>
      </c>
      <c r="AK488">
        <f>IF(AK487="&gt;1000",IF(AG488&gt;0,IF(A488&lt;&gt;"",A488,A487),"&gt;1000"),AK487)</f>
        <v/>
      </c>
      <c r="AL488">
        <f>IF(AL487="&gt;1000",IF(L488&gt;=3500,IF(A488&lt;&gt;"",A488,A487),"&gt;1000"),AL487)</f>
        <v/>
      </c>
    </row>
    <row r="489">
      <c r="A489" s="59">
        <f>IF(B489="","",COUNT($B$32:B489))</f>
        <v/>
      </c>
      <c r="B489" s="58">
        <f>IF(C489&lt;&gt;"G",SUM(B488,1),"")</f>
        <v/>
      </c>
      <c r="C489" s="24">
        <f>IF(O489="",IF(AH488&gt;=$E$22,"G",IF(RAND()&lt;$F$22,"W","L")),O489)</f>
        <v/>
      </c>
      <c r="D489" s="58">
        <f>IF(M489="",IF(G488&lt;5500,G488,5500),M489)</f>
        <v/>
      </c>
      <c r="E489" s="58">
        <f>_xlfn.IFS(C488="W",E488+1,C488="L",0,C488="G",E488)</f>
        <v/>
      </c>
      <c r="F489" s="59">
        <f>_xlfn.IFS(C489="W",_xlfn.IFS(E489=0,LOOKUP(D489,$D$2:$D$17,$F$2:$F$17),E489=1,LOOKUP(D489,$D$2:$D$17,$G$2:$G$17),E489=2,LOOKUP(D489,$D$2:$D$17,$H$2:$H$17),E489=3,LOOKUP(D489,$D$2:$D$17,$I$2:$I$17),E489&gt;=4,LOOKUP(D489,$D$2:$D$17,$J$2:$J$17)),C489="L",LOOKUP(D489,$D$2:$D$17,$E$2:$E$17),C489="G",IF(OR(B488&lt;3,B488=""),0,LOOKUP(D489,$D$2:$D$17,$K$2:$K$17)))</f>
        <v/>
      </c>
      <c r="G489" s="59">
        <f>_xlfn.IFS(F489+D489&lt;0,0,F489+D489&gt;5500,5500,TRUE,F489+D489)</f>
        <v/>
      </c>
      <c r="H489" s="40">
        <f>LOOKUP(G489,$D$2:$D$17,$A$2:$A$17)</f>
        <v/>
      </c>
      <c r="I489" s="58">
        <f>IF(C489="W",1+I488,I488)</f>
        <v/>
      </c>
      <c r="J489" s="58">
        <f>IF(C489="L",1+J488,J488)</f>
        <v/>
      </c>
      <c r="K489" s="25">
        <f>I489/(J489+I489)</f>
        <v/>
      </c>
      <c r="L489" s="44">
        <f>IF(F489&gt;0,F489+L488,L488)</f>
        <v/>
      </c>
      <c r="M489" s="23" t="n"/>
      <c r="N489" s="58">
        <f>IF(M489="","",M489-G488)</f>
        <v/>
      </c>
      <c r="O489" s="58" t="n"/>
      <c r="P489" s="27">
        <f>IF(AI489&gt;AI488,$G$22+(7*AI489),"")</f>
        <v/>
      </c>
      <c r="R489" s="58" t="n"/>
      <c r="S489" s="58" t="n"/>
      <c r="T489" s="58" t="n"/>
      <c r="U489" s="58" t="n"/>
      <c r="V489" s="58" t="n"/>
      <c r="W489" s="58" t="n"/>
      <c r="X489" s="57" t="n"/>
      <c r="Y489" s="49">
        <f>_xlfn.IFS(R489 = "","",V489&gt;0,T489/V489,TRUE,T489/1)</f>
        <v/>
      </c>
      <c r="Z489" s="49">
        <f>_xlfn.IFS(R489 = "","",V489&gt;0,(T489+U489)/V489,TRUE,(T489+U489)/1)</f>
        <v/>
      </c>
      <c r="AA489" s="58" t="n"/>
      <c r="AC489" s="35" t="n"/>
      <c r="AD489">
        <f>IF(G489&gt;=2100,0,IF(C489="G",1,0))</f>
        <v/>
      </c>
      <c r="AE489">
        <f>IF(G489&gt;=5500,0,IF(C489="G",1,0))</f>
        <v/>
      </c>
      <c r="AF489">
        <f>IF(G489&gt;=2100,1,0)</f>
        <v/>
      </c>
      <c r="AG489">
        <f>IF(G489&gt;=5500,1,0)</f>
        <v/>
      </c>
      <c r="AH489">
        <f>IF(C489="G",0,AH488+1)</f>
        <v/>
      </c>
      <c r="AI489">
        <f>IF(C489="G",AI488+1,AI488)</f>
        <v/>
      </c>
      <c r="AJ489">
        <f>IF(AJ488="&gt;1000",IF(AF489&gt;0,IF(A489&lt;&gt;"",A489,A488),"&gt;1000"),AJ488)</f>
        <v/>
      </c>
      <c r="AK489">
        <f>IF(AK488="&gt;1000",IF(AG489&gt;0,IF(A489&lt;&gt;"",A489,A488),"&gt;1000"),AK488)</f>
        <v/>
      </c>
      <c r="AL489">
        <f>IF(AL488="&gt;1000",IF(L489&gt;=3500,IF(A489&lt;&gt;"",A489,A488),"&gt;1000"),AL488)</f>
        <v/>
      </c>
    </row>
    <row r="490">
      <c r="A490" s="59">
        <f>IF(B490="","",COUNT($B$32:B490))</f>
        <v/>
      </c>
      <c r="B490" s="58">
        <f>IF(C490&lt;&gt;"G",SUM(B489,1),"")</f>
        <v/>
      </c>
      <c r="C490" s="24">
        <f>IF(O490="",IF(AH489&gt;=$E$22,"G",IF(RAND()&lt;$F$22,"W","L")),O490)</f>
        <v/>
      </c>
      <c r="D490" s="58">
        <f>IF(M490="",IF(G489&lt;5500,G489,5500),M490)</f>
        <v/>
      </c>
      <c r="E490" s="58">
        <f>_xlfn.IFS(C489="W",E489+1,C489="L",0,C489="G",E489)</f>
        <v/>
      </c>
      <c r="F490" s="59">
        <f>_xlfn.IFS(C490="W",_xlfn.IFS(E490=0,LOOKUP(D490,$D$2:$D$17,$F$2:$F$17),E490=1,LOOKUP(D490,$D$2:$D$17,$G$2:$G$17),E490=2,LOOKUP(D490,$D$2:$D$17,$H$2:$H$17),E490=3,LOOKUP(D490,$D$2:$D$17,$I$2:$I$17),E490&gt;=4,LOOKUP(D490,$D$2:$D$17,$J$2:$J$17)),C490="L",LOOKUP(D490,$D$2:$D$17,$E$2:$E$17),C490="G",IF(OR(B489&lt;3,B489=""),0,LOOKUP(D490,$D$2:$D$17,$K$2:$K$17)))</f>
        <v/>
      </c>
      <c r="G490" s="59">
        <f>_xlfn.IFS(F490+D490&lt;0,0,F490+D490&gt;5500,5500,TRUE,F490+D490)</f>
        <v/>
      </c>
      <c r="H490" s="40">
        <f>LOOKUP(G490,$D$2:$D$17,$A$2:$A$17)</f>
        <v/>
      </c>
      <c r="I490" s="58">
        <f>IF(C490="W",1+I489,I489)</f>
        <v/>
      </c>
      <c r="J490" s="58">
        <f>IF(C490="L",1+J489,J489)</f>
        <v/>
      </c>
      <c r="K490" s="25">
        <f>I490/(J490+I490)</f>
        <v/>
      </c>
      <c r="L490" s="44">
        <f>IF(F490&gt;0,F490+L489,L489)</f>
        <v/>
      </c>
      <c r="M490" s="23" t="n"/>
      <c r="N490" s="58">
        <f>IF(M490="","",M490-G489)</f>
        <v/>
      </c>
      <c r="O490" s="58" t="n"/>
      <c r="P490" s="27">
        <f>IF(AI490&gt;AI489,$G$22+(7*AI490),"")</f>
        <v/>
      </c>
      <c r="R490" s="58" t="n"/>
      <c r="S490" s="58" t="n"/>
      <c r="T490" s="58" t="n"/>
      <c r="U490" s="58" t="n"/>
      <c r="V490" s="58" t="n"/>
      <c r="W490" s="58" t="n"/>
      <c r="X490" s="57" t="n"/>
      <c r="Y490" s="49">
        <f>_xlfn.IFS(R490 = "","",V490&gt;0,T490/V490,TRUE,T490/1)</f>
        <v/>
      </c>
      <c r="Z490" s="49">
        <f>_xlfn.IFS(R490 = "","",V490&gt;0,(T490+U490)/V490,TRUE,(T490+U490)/1)</f>
        <v/>
      </c>
      <c r="AA490" s="58" t="n"/>
      <c r="AC490" s="35" t="n"/>
      <c r="AD490">
        <f>IF(G490&gt;=2100,0,IF(C490="G",1,0))</f>
        <v/>
      </c>
      <c r="AE490">
        <f>IF(G490&gt;=5500,0,IF(C490="G",1,0))</f>
        <v/>
      </c>
      <c r="AF490">
        <f>IF(G490&gt;=2100,1,0)</f>
        <v/>
      </c>
      <c r="AG490">
        <f>IF(G490&gt;=5500,1,0)</f>
        <v/>
      </c>
      <c r="AH490">
        <f>IF(C490="G",0,AH489+1)</f>
        <v/>
      </c>
      <c r="AI490">
        <f>IF(C490="G",AI489+1,AI489)</f>
        <v/>
      </c>
      <c r="AJ490">
        <f>IF(AJ489="&gt;1000",IF(AF490&gt;0,IF(A490&lt;&gt;"",A490,A489),"&gt;1000"),AJ489)</f>
        <v/>
      </c>
      <c r="AK490">
        <f>IF(AK489="&gt;1000",IF(AG490&gt;0,IF(A490&lt;&gt;"",A490,A489),"&gt;1000"),AK489)</f>
        <v/>
      </c>
      <c r="AL490">
        <f>IF(AL489="&gt;1000",IF(L490&gt;=3500,IF(A490&lt;&gt;"",A490,A489),"&gt;1000"),AL489)</f>
        <v/>
      </c>
    </row>
    <row r="491">
      <c r="A491" s="59">
        <f>IF(B491="","",COUNT($B$32:B491))</f>
        <v/>
      </c>
      <c r="B491" s="58">
        <f>IF(C491&lt;&gt;"G",SUM(B490,1),"")</f>
        <v/>
      </c>
      <c r="C491" s="24">
        <f>IF(O491="",IF(AH490&gt;=$E$22,"G",IF(RAND()&lt;$F$22,"W","L")),O491)</f>
        <v/>
      </c>
      <c r="D491" s="58">
        <f>IF(M491="",IF(G490&lt;5500,G490,5500),M491)</f>
        <v/>
      </c>
      <c r="E491" s="58">
        <f>_xlfn.IFS(C490="W",E490+1,C490="L",0,C490="G",E490)</f>
        <v/>
      </c>
      <c r="F491" s="59">
        <f>_xlfn.IFS(C491="W",_xlfn.IFS(E491=0,LOOKUP(D491,$D$2:$D$17,$F$2:$F$17),E491=1,LOOKUP(D491,$D$2:$D$17,$G$2:$G$17),E491=2,LOOKUP(D491,$D$2:$D$17,$H$2:$H$17),E491=3,LOOKUP(D491,$D$2:$D$17,$I$2:$I$17),E491&gt;=4,LOOKUP(D491,$D$2:$D$17,$J$2:$J$17)),C491="L",LOOKUP(D491,$D$2:$D$17,$E$2:$E$17),C491="G",IF(OR(B490&lt;3,B490=""),0,LOOKUP(D491,$D$2:$D$17,$K$2:$K$17)))</f>
        <v/>
      </c>
      <c r="G491" s="59">
        <f>_xlfn.IFS(F491+D491&lt;0,0,F491+D491&gt;5500,5500,TRUE,F491+D491)</f>
        <v/>
      </c>
      <c r="H491" s="40">
        <f>LOOKUP(G491,$D$2:$D$17,$A$2:$A$17)</f>
        <v/>
      </c>
      <c r="I491" s="58">
        <f>IF(C491="W",1+I490,I490)</f>
        <v/>
      </c>
      <c r="J491" s="58">
        <f>IF(C491="L",1+J490,J490)</f>
        <v/>
      </c>
      <c r="K491" s="25">
        <f>I491/(J491+I491)</f>
        <v/>
      </c>
      <c r="L491" s="44">
        <f>IF(F491&gt;0,F491+L490,L490)</f>
        <v/>
      </c>
      <c r="M491" s="23" t="n"/>
      <c r="N491" s="58">
        <f>IF(M491="","",M491-G490)</f>
        <v/>
      </c>
      <c r="O491" s="58" t="n"/>
      <c r="P491" s="27">
        <f>IF(AI491&gt;AI490,$G$22+(7*AI491),"")</f>
        <v/>
      </c>
      <c r="R491" s="58" t="n"/>
      <c r="S491" s="58" t="n"/>
      <c r="T491" s="58" t="n"/>
      <c r="U491" s="58" t="n"/>
      <c r="V491" s="58" t="n"/>
      <c r="W491" s="58" t="n"/>
      <c r="X491" s="57" t="n"/>
      <c r="Y491" s="49">
        <f>_xlfn.IFS(R491 = "","",V491&gt;0,T491/V491,TRUE,T491/1)</f>
        <v/>
      </c>
      <c r="Z491" s="49">
        <f>_xlfn.IFS(R491 = "","",V491&gt;0,(T491+U491)/V491,TRUE,(T491+U491)/1)</f>
        <v/>
      </c>
      <c r="AA491" s="58" t="n"/>
      <c r="AC491" s="35" t="n"/>
      <c r="AD491">
        <f>IF(G491&gt;=2100,0,IF(C491="G",1,0))</f>
        <v/>
      </c>
      <c r="AE491">
        <f>IF(G491&gt;=5500,0,IF(C491="G",1,0))</f>
        <v/>
      </c>
      <c r="AF491">
        <f>IF(G491&gt;=2100,1,0)</f>
        <v/>
      </c>
      <c r="AG491">
        <f>IF(G491&gt;=5500,1,0)</f>
        <v/>
      </c>
      <c r="AH491">
        <f>IF(C491="G",0,AH490+1)</f>
        <v/>
      </c>
      <c r="AI491">
        <f>IF(C491="G",AI490+1,AI490)</f>
        <v/>
      </c>
      <c r="AJ491">
        <f>IF(AJ490="&gt;1000",IF(AF491&gt;0,IF(A491&lt;&gt;"",A491,A490),"&gt;1000"),AJ490)</f>
        <v/>
      </c>
      <c r="AK491">
        <f>IF(AK490="&gt;1000",IF(AG491&gt;0,IF(A491&lt;&gt;"",A491,A490),"&gt;1000"),AK490)</f>
        <v/>
      </c>
      <c r="AL491">
        <f>IF(AL490="&gt;1000",IF(L491&gt;=3500,IF(A491&lt;&gt;"",A491,A490),"&gt;1000"),AL490)</f>
        <v/>
      </c>
    </row>
    <row r="492">
      <c r="A492" s="59">
        <f>IF(B492="","",COUNT($B$32:B492))</f>
        <v/>
      </c>
      <c r="B492" s="58">
        <f>IF(C492&lt;&gt;"G",SUM(B491,1),"")</f>
        <v/>
      </c>
      <c r="C492" s="24">
        <f>IF(O492="",IF(AH491&gt;=$E$22,"G",IF(RAND()&lt;$F$22,"W","L")),O492)</f>
        <v/>
      </c>
      <c r="D492" s="58">
        <f>IF(M492="",IF(G491&lt;5500,G491,5500),M492)</f>
        <v/>
      </c>
      <c r="E492" s="58">
        <f>_xlfn.IFS(C491="W",E491+1,C491="L",0,C491="G",E491)</f>
        <v/>
      </c>
      <c r="F492" s="59">
        <f>_xlfn.IFS(C492="W",_xlfn.IFS(E492=0,LOOKUP(D492,$D$2:$D$17,$F$2:$F$17),E492=1,LOOKUP(D492,$D$2:$D$17,$G$2:$G$17),E492=2,LOOKUP(D492,$D$2:$D$17,$H$2:$H$17),E492=3,LOOKUP(D492,$D$2:$D$17,$I$2:$I$17),E492&gt;=4,LOOKUP(D492,$D$2:$D$17,$J$2:$J$17)),C492="L",LOOKUP(D492,$D$2:$D$17,$E$2:$E$17),C492="G",IF(OR(B491&lt;3,B491=""),0,LOOKUP(D492,$D$2:$D$17,$K$2:$K$17)))</f>
        <v/>
      </c>
      <c r="G492" s="59">
        <f>_xlfn.IFS(F492+D492&lt;0,0,F492+D492&gt;5500,5500,TRUE,F492+D492)</f>
        <v/>
      </c>
      <c r="H492" s="40">
        <f>LOOKUP(G492,$D$2:$D$17,$A$2:$A$17)</f>
        <v/>
      </c>
      <c r="I492" s="58">
        <f>IF(C492="W",1+I491,I491)</f>
        <v/>
      </c>
      <c r="J492" s="58">
        <f>IF(C492="L",1+J491,J491)</f>
        <v/>
      </c>
      <c r="K492" s="25">
        <f>I492/(J492+I492)</f>
        <v/>
      </c>
      <c r="L492" s="44">
        <f>IF(F492&gt;0,F492+L491,L491)</f>
        <v/>
      </c>
      <c r="M492" s="23" t="n"/>
      <c r="N492" s="58">
        <f>IF(M492="","",M492-G491)</f>
        <v/>
      </c>
      <c r="O492" s="58" t="n"/>
      <c r="P492" s="27">
        <f>IF(AI492&gt;AI491,$G$22+(7*AI492),"")</f>
        <v/>
      </c>
      <c r="R492" s="58" t="n"/>
      <c r="S492" s="58" t="n"/>
      <c r="T492" s="58" t="n"/>
      <c r="U492" s="58" t="n"/>
      <c r="V492" s="58" t="n"/>
      <c r="W492" s="58" t="n"/>
      <c r="X492" s="57" t="n"/>
      <c r="Y492" s="49">
        <f>_xlfn.IFS(R492 = "","",V492&gt;0,T492/V492,TRUE,T492/1)</f>
        <v/>
      </c>
      <c r="Z492" s="49">
        <f>_xlfn.IFS(R492 = "","",V492&gt;0,(T492+U492)/V492,TRUE,(T492+U492)/1)</f>
        <v/>
      </c>
      <c r="AA492" s="58" t="n"/>
      <c r="AC492" s="35" t="n"/>
      <c r="AD492">
        <f>IF(G492&gt;=2100,0,IF(C492="G",1,0))</f>
        <v/>
      </c>
      <c r="AE492">
        <f>IF(G492&gt;=5500,0,IF(C492="G",1,0))</f>
        <v/>
      </c>
      <c r="AF492">
        <f>IF(G492&gt;=2100,1,0)</f>
        <v/>
      </c>
      <c r="AG492">
        <f>IF(G492&gt;=5500,1,0)</f>
        <v/>
      </c>
      <c r="AH492">
        <f>IF(C492="G",0,AH491+1)</f>
        <v/>
      </c>
      <c r="AI492">
        <f>IF(C492="G",AI491+1,AI491)</f>
        <v/>
      </c>
      <c r="AJ492">
        <f>IF(AJ491="&gt;1000",IF(AF492&gt;0,IF(A492&lt;&gt;"",A492,A491),"&gt;1000"),AJ491)</f>
        <v/>
      </c>
      <c r="AK492">
        <f>IF(AK491="&gt;1000",IF(AG492&gt;0,IF(A492&lt;&gt;"",A492,A491),"&gt;1000"),AK491)</f>
        <v/>
      </c>
      <c r="AL492">
        <f>IF(AL491="&gt;1000",IF(L492&gt;=3500,IF(A492&lt;&gt;"",A492,A491),"&gt;1000"),AL491)</f>
        <v/>
      </c>
    </row>
    <row r="493">
      <c r="A493" s="59">
        <f>IF(B493="","",COUNT($B$32:B493))</f>
        <v/>
      </c>
      <c r="B493" s="58">
        <f>IF(C493&lt;&gt;"G",SUM(B492,1),"")</f>
        <v/>
      </c>
      <c r="C493" s="24">
        <f>IF(O493="",IF(AH492&gt;=$E$22,"G",IF(RAND()&lt;$F$22,"W","L")),O493)</f>
        <v/>
      </c>
      <c r="D493" s="58">
        <f>IF(M493="",IF(G492&lt;5500,G492,5500),M493)</f>
        <v/>
      </c>
      <c r="E493" s="58">
        <f>_xlfn.IFS(C492="W",E492+1,C492="L",0,C492="G",E492)</f>
        <v/>
      </c>
      <c r="F493" s="59">
        <f>_xlfn.IFS(C493="W",_xlfn.IFS(E493=0,LOOKUP(D493,$D$2:$D$17,$F$2:$F$17),E493=1,LOOKUP(D493,$D$2:$D$17,$G$2:$G$17),E493=2,LOOKUP(D493,$D$2:$D$17,$H$2:$H$17),E493=3,LOOKUP(D493,$D$2:$D$17,$I$2:$I$17),E493&gt;=4,LOOKUP(D493,$D$2:$D$17,$J$2:$J$17)),C493="L",LOOKUP(D493,$D$2:$D$17,$E$2:$E$17),C493="G",IF(OR(B492&lt;3,B492=""),0,LOOKUP(D493,$D$2:$D$17,$K$2:$K$17)))</f>
        <v/>
      </c>
      <c r="G493" s="59">
        <f>_xlfn.IFS(F493+D493&lt;0,0,F493+D493&gt;5500,5500,TRUE,F493+D493)</f>
        <v/>
      </c>
      <c r="H493" s="40">
        <f>LOOKUP(G493,$D$2:$D$17,$A$2:$A$17)</f>
        <v/>
      </c>
      <c r="I493" s="58">
        <f>IF(C493="W",1+I492,I492)</f>
        <v/>
      </c>
      <c r="J493" s="58">
        <f>IF(C493="L",1+J492,J492)</f>
        <v/>
      </c>
      <c r="K493" s="25">
        <f>I493/(J493+I493)</f>
        <v/>
      </c>
      <c r="L493" s="44">
        <f>IF(F493&gt;0,F493+L492,L492)</f>
        <v/>
      </c>
      <c r="M493" s="23" t="n"/>
      <c r="N493" s="58">
        <f>IF(M493="","",M493-G492)</f>
        <v/>
      </c>
      <c r="O493" s="58" t="n"/>
      <c r="P493" s="27">
        <f>IF(AI493&gt;AI492,$G$22+(7*AI493),"")</f>
        <v/>
      </c>
      <c r="R493" s="58" t="n"/>
      <c r="S493" s="58" t="n"/>
      <c r="T493" s="58" t="n"/>
      <c r="U493" s="58" t="n"/>
      <c r="V493" s="58" t="n"/>
      <c r="W493" s="58" t="n"/>
      <c r="X493" s="57" t="n"/>
      <c r="Y493" s="49">
        <f>_xlfn.IFS(R493 = "","",V493&gt;0,T493/V493,TRUE,T493/1)</f>
        <v/>
      </c>
      <c r="Z493" s="49">
        <f>_xlfn.IFS(R493 = "","",V493&gt;0,(T493+U493)/V493,TRUE,(T493+U493)/1)</f>
        <v/>
      </c>
      <c r="AA493" s="58" t="n"/>
      <c r="AC493" s="35" t="n"/>
      <c r="AD493">
        <f>IF(G493&gt;=2100,0,IF(C493="G",1,0))</f>
        <v/>
      </c>
      <c r="AE493">
        <f>IF(G493&gt;=5500,0,IF(C493="G",1,0))</f>
        <v/>
      </c>
      <c r="AF493">
        <f>IF(G493&gt;=2100,1,0)</f>
        <v/>
      </c>
      <c r="AG493">
        <f>IF(G493&gt;=5500,1,0)</f>
        <v/>
      </c>
      <c r="AH493">
        <f>IF(C493="G",0,AH492+1)</f>
        <v/>
      </c>
      <c r="AI493">
        <f>IF(C493="G",AI492+1,AI492)</f>
        <v/>
      </c>
      <c r="AJ493">
        <f>IF(AJ492="&gt;1000",IF(AF493&gt;0,IF(A493&lt;&gt;"",A493,A492),"&gt;1000"),AJ492)</f>
        <v/>
      </c>
      <c r="AK493">
        <f>IF(AK492="&gt;1000",IF(AG493&gt;0,IF(A493&lt;&gt;"",A493,A492),"&gt;1000"),AK492)</f>
        <v/>
      </c>
      <c r="AL493">
        <f>IF(AL492="&gt;1000",IF(L493&gt;=3500,IF(A493&lt;&gt;"",A493,A492),"&gt;1000"),AL492)</f>
        <v/>
      </c>
    </row>
    <row r="494">
      <c r="A494" s="59">
        <f>IF(B494="","",COUNT($B$32:B494))</f>
        <v/>
      </c>
      <c r="B494" s="58">
        <f>IF(C494&lt;&gt;"G",SUM(B493,1),"")</f>
        <v/>
      </c>
      <c r="C494" s="24">
        <f>IF(O494="",IF(AH493&gt;=$E$22,"G",IF(RAND()&lt;$F$22,"W","L")),O494)</f>
        <v/>
      </c>
      <c r="D494" s="58">
        <f>IF(M494="",IF(G493&lt;5500,G493,5500),M494)</f>
        <v/>
      </c>
      <c r="E494" s="58">
        <f>_xlfn.IFS(C493="W",E493+1,C493="L",0,C493="G",E493)</f>
        <v/>
      </c>
      <c r="F494" s="59">
        <f>_xlfn.IFS(C494="W",_xlfn.IFS(E494=0,LOOKUP(D494,$D$2:$D$17,$F$2:$F$17),E494=1,LOOKUP(D494,$D$2:$D$17,$G$2:$G$17),E494=2,LOOKUP(D494,$D$2:$D$17,$H$2:$H$17),E494=3,LOOKUP(D494,$D$2:$D$17,$I$2:$I$17),E494&gt;=4,LOOKUP(D494,$D$2:$D$17,$J$2:$J$17)),C494="L",LOOKUP(D494,$D$2:$D$17,$E$2:$E$17),C494="G",IF(OR(B493&lt;3,B493=""),0,LOOKUP(D494,$D$2:$D$17,$K$2:$K$17)))</f>
        <v/>
      </c>
      <c r="G494" s="59">
        <f>_xlfn.IFS(F494+D494&lt;0,0,F494+D494&gt;5500,5500,TRUE,F494+D494)</f>
        <v/>
      </c>
      <c r="H494" s="40">
        <f>LOOKUP(G494,$D$2:$D$17,$A$2:$A$17)</f>
        <v/>
      </c>
      <c r="I494" s="58">
        <f>IF(C494="W",1+I493,I493)</f>
        <v/>
      </c>
      <c r="J494" s="58">
        <f>IF(C494="L",1+J493,J493)</f>
        <v/>
      </c>
      <c r="K494" s="25">
        <f>I494/(J494+I494)</f>
        <v/>
      </c>
      <c r="L494" s="44">
        <f>IF(F494&gt;0,F494+L493,L493)</f>
        <v/>
      </c>
      <c r="M494" s="23" t="n"/>
      <c r="N494" s="58">
        <f>IF(M494="","",M494-G493)</f>
        <v/>
      </c>
      <c r="O494" s="58" t="n"/>
      <c r="P494" s="27">
        <f>IF(AI494&gt;AI493,$G$22+(7*AI494),"")</f>
        <v/>
      </c>
      <c r="R494" s="58" t="n"/>
      <c r="S494" s="58" t="n"/>
      <c r="T494" s="58" t="n"/>
      <c r="U494" s="58" t="n"/>
      <c r="V494" s="58" t="n"/>
      <c r="W494" s="58" t="n"/>
      <c r="X494" s="57" t="n"/>
      <c r="Y494" s="49">
        <f>_xlfn.IFS(R494 = "","",V494&gt;0,T494/V494,TRUE,T494/1)</f>
        <v/>
      </c>
      <c r="Z494" s="49">
        <f>_xlfn.IFS(R494 = "","",V494&gt;0,(T494+U494)/V494,TRUE,(T494+U494)/1)</f>
        <v/>
      </c>
      <c r="AA494" s="58" t="n"/>
      <c r="AC494" s="35" t="n"/>
      <c r="AD494">
        <f>IF(G494&gt;=2100,0,IF(C494="G",1,0))</f>
        <v/>
      </c>
      <c r="AE494">
        <f>IF(G494&gt;=5500,0,IF(C494="G",1,0))</f>
        <v/>
      </c>
      <c r="AF494">
        <f>IF(G494&gt;=2100,1,0)</f>
        <v/>
      </c>
      <c r="AG494">
        <f>IF(G494&gt;=5500,1,0)</f>
        <v/>
      </c>
      <c r="AH494">
        <f>IF(C494="G",0,AH493+1)</f>
        <v/>
      </c>
      <c r="AI494">
        <f>IF(C494="G",AI493+1,AI493)</f>
        <v/>
      </c>
      <c r="AJ494">
        <f>IF(AJ493="&gt;1000",IF(AF494&gt;0,IF(A494&lt;&gt;"",A494,A493),"&gt;1000"),AJ493)</f>
        <v/>
      </c>
      <c r="AK494">
        <f>IF(AK493="&gt;1000",IF(AG494&gt;0,IF(A494&lt;&gt;"",A494,A493),"&gt;1000"),AK493)</f>
        <v/>
      </c>
      <c r="AL494">
        <f>IF(AL493="&gt;1000",IF(L494&gt;=3500,IF(A494&lt;&gt;"",A494,A493),"&gt;1000"),AL493)</f>
        <v/>
      </c>
    </row>
    <row r="495">
      <c r="A495" s="59">
        <f>IF(B495="","",COUNT($B$32:B495))</f>
        <v/>
      </c>
      <c r="B495" s="58">
        <f>IF(C495&lt;&gt;"G",SUM(B494,1),"")</f>
        <v/>
      </c>
      <c r="C495" s="24">
        <f>IF(O495="",IF(AH494&gt;=$E$22,"G",IF(RAND()&lt;$F$22,"W","L")),O495)</f>
        <v/>
      </c>
      <c r="D495" s="58">
        <f>IF(M495="",IF(G494&lt;5500,G494,5500),M495)</f>
        <v/>
      </c>
      <c r="E495" s="58">
        <f>_xlfn.IFS(C494="W",E494+1,C494="L",0,C494="G",E494)</f>
        <v/>
      </c>
      <c r="F495" s="59">
        <f>_xlfn.IFS(C495="W",_xlfn.IFS(E495=0,LOOKUP(D495,$D$2:$D$17,$F$2:$F$17),E495=1,LOOKUP(D495,$D$2:$D$17,$G$2:$G$17),E495=2,LOOKUP(D495,$D$2:$D$17,$H$2:$H$17),E495=3,LOOKUP(D495,$D$2:$D$17,$I$2:$I$17),E495&gt;=4,LOOKUP(D495,$D$2:$D$17,$J$2:$J$17)),C495="L",LOOKUP(D495,$D$2:$D$17,$E$2:$E$17),C495="G",IF(OR(B494&lt;3,B494=""),0,LOOKUP(D495,$D$2:$D$17,$K$2:$K$17)))</f>
        <v/>
      </c>
      <c r="G495" s="59">
        <f>_xlfn.IFS(F495+D495&lt;0,0,F495+D495&gt;5500,5500,TRUE,F495+D495)</f>
        <v/>
      </c>
      <c r="H495" s="40">
        <f>LOOKUP(G495,$D$2:$D$17,$A$2:$A$17)</f>
        <v/>
      </c>
      <c r="I495" s="58">
        <f>IF(C495="W",1+I494,I494)</f>
        <v/>
      </c>
      <c r="J495" s="58">
        <f>IF(C495="L",1+J494,J494)</f>
        <v/>
      </c>
      <c r="K495" s="25">
        <f>I495/(J495+I495)</f>
        <v/>
      </c>
      <c r="L495" s="44">
        <f>IF(F495&gt;0,F495+L494,L494)</f>
        <v/>
      </c>
      <c r="M495" s="23" t="n"/>
      <c r="N495" s="58">
        <f>IF(M495="","",M495-G494)</f>
        <v/>
      </c>
      <c r="O495" s="58" t="n"/>
      <c r="P495" s="27">
        <f>IF(AI495&gt;AI494,$G$22+(7*AI495),"")</f>
        <v/>
      </c>
      <c r="R495" s="58" t="n"/>
      <c r="S495" s="58" t="n"/>
      <c r="T495" s="58" t="n"/>
      <c r="U495" s="58" t="n"/>
      <c r="V495" s="58" t="n"/>
      <c r="W495" s="58" t="n"/>
      <c r="X495" s="57" t="n"/>
      <c r="Y495" s="49">
        <f>_xlfn.IFS(R495 = "","",V495&gt;0,T495/V495,TRUE,T495/1)</f>
        <v/>
      </c>
      <c r="Z495" s="49">
        <f>_xlfn.IFS(R495 = "","",V495&gt;0,(T495+U495)/V495,TRUE,(T495+U495)/1)</f>
        <v/>
      </c>
      <c r="AA495" s="58" t="n"/>
      <c r="AC495" s="35" t="n"/>
      <c r="AD495">
        <f>IF(G495&gt;=2100,0,IF(C495="G",1,0))</f>
        <v/>
      </c>
      <c r="AE495">
        <f>IF(G495&gt;=5500,0,IF(C495="G",1,0))</f>
        <v/>
      </c>
      <c r="AF495">
        <f>IF(G495&gt;=2100,1,0)</f>
        <v/>
      </c>
      <c r="AG495">
        <f>IF(G495&gt;=5500,1,0)</f>
        <v/>
      </c>
      <c r="AH495">
        <f>IF(C495="G",0,AH494+1)</f>
        <v/>
      </c>
      <c r="AI495">
        <f>IF(C495="G",AI494+1,AI494)</f>
        <v/>
      </c>
      <c r="AJ495">
        <f>IF(AJ494="&gt;1000",IF(AF495&gt;0,IF(A495&lt;&gt;"",A495,A494),"&gt;1000"),AJ494)</f>
        <v/>
      </c>
      <c r="AK495">
        <f>IF(AK494="&gt;1000",IF(AG495&gt;0,IF(A495&lt;&gt;"",A495,A494),"&gt;1000"),AK494)</f>
        <v/>
      </c>
      <c r="AL495">
        <f>IF(AL494="&gt;1000",IF(L495&gt;=3500,IF(A495&lt;&gt;"",A495,A494),"&gt;1000"),AL494)</f>
        <v/>
      </c>
    </row>
    <row r="496">
      <c r="A496" s="59">
        <f>IF(B496="","",COUNT($B$32:B496))</f>
        <v/>
      </c>
      <c r="B496" s="58">
        <f>IF(C496&lt;&gt;"G",SUM(B495,1),"")</f>
        <v/>
      </c>
      <c r="C496" s="24">
        <f>IF(O496="",IF(AH495&gt;=$E$22,"G",IF(RAND()&lt;$F$22,"W","L")),O496)</f>
        <v/>
      </c>
      <c r="D496" s="58">
        <f>IF(M496="",IF(G495&lt;5500,G495,5500),M496)</f>
        <v/>
      </c>
      <c r="E496" s="58">
        <f>_xlfn.IFS(C495="W",E495+1,C495="L",0,C495="G",E495)</f>
        <v/>
      </c>
      <c r="F496" s="59">
        <f>_xlfn.IFS(C496="W",_xlfn.IFS(E496=0,LOOKUP(D496,$D$2:$D$17,$F$2:$F$17),E496=1,LOOKUP(D496,$D$2:$D$17,$G$2:$G$17),E496=2,LOOKUP(D496,$D$2:$D$17,$H$2:$H$17),E496=3,LOOKUP(D496,$D$2:$D$17,$I$2:$I$17),E496&gt;=4,LOOKUP(D496,$D$2:$D$17,$J$2:$J$17)),C496="L",LOOKUP(D496,$D$2:$D$17,$E$2:$E$17),C496="G",IF(OR(B495&lt;3,B495=""),0,LOOKUP(D496,$D$2:$D$17,$K$2:$K$17)))</f>
        <v/>
      </c>
      <c r="G496" s="59">
        <f>_xlfn.IFS(F496+D496&lt;0,0,F496+D496&gt;5500,5500,TRUE,F496+D496)</f>
        <v/>
      </c>
      <c r="H496" s="40">
        <f>LOOKUP(G496,$D$2:$D$17,$A$2:$A$17)</f>
        <v/>
      </c>
      <c r="I496" s="58">
        <f>IF(C496="W",1+I495,I495)</f>
        <v/>
      </c>
      <c r="J496" s="58">
        <f>IF(C496="L",1+J495,J495)</f>
        <v/>
      </c>
      <c r="K496" s="25">
        <f>I496/(J496+I496)</f>
        <v/>
      </c>
      <c r="L496" s="44">
        <f>IF(F496&gt;0,F496+L495,L495)</f>
        <v/>
      </c>
      <c r="M496" s="23" t="n"/>
      <c r="N496" s="58">
        <f>IF(M496="","",M496-G495)</f>
        <v/>
      </c>
      <c r="O496" s="58" t="n"/>
      <c r="P496" s="27">
        <f>IF(AI496&gt;AI495,$G$22+(7*AI496),"")</f>
        <v/>
      </c>
      <c r="R496" s="58" t="n"/>
      <c r="S496" s="58" t="n"/>
      <c r="T496" s="58" t="n"/>
      <c r="U496" s="58" t="n"/>
      <c r="V496" s="58" t="n"/>
      <c r="W496" s="58" t="n"/>
      <c r="X496" s="57" t="n"/>
      <c r="Y496" s="49">
        <f>_xlfn.IFS(R496 = "","",V496&gt;0,T496/V496,TRUE,T496/1)</f>
        <v/>
      </c>
      <c r="Z496" s="49">
        <f>_xlfn.IFS(R496 = "","",V496&gt;0,(T496+U496)/V496,TRUE,(T496+U496)/1)</f>
        <v/>
      </c>
      <c r="AA496" s="58" t="n"/>
      <c r="AC496" s="35" t="n"/>
      <c r="AD496">
        <f>IF(G496&gt;=2100,0,IF(C496="G",1,0))</f>
        <v/>
      </c>
      <c r="AE496">
        <f>IF(G496&gt;=5500,0,IF(C496="G",1,0))</f>
        <v/>
      </c>
      <c r="AF496">
        <f>IF(G496&gt;=2100,1,0)</f>
        <v/>
      </c>
      <c r="AG496">
        <f>IF(G496&gt;=5500,1,0)</f>
        <v/>
      </c>
      <c r="AH496">
        <f>IF(C496="G",0,AH495+1)</f>
        <v/>
      </c>
      <c r="AI496">
        <f>IF(C496="G",AI495+1,AI495)</f>
        <v/>
      </c>
      <c r="AJ496">
        <f>IF(AJ495="&gt;1000",IF(AF496&gt;0,IF(A496&lt;&gt;"",A496,A495),"&gt;1000"),AJ495)</f>
        <v/>
      </c>
      <c r="AK496">
        <f>IF(AK495="&gt;1000",IF(AG496&gt;0,IF(A496&lt;&gt;"",A496,A495),"&gt;1000"),AK495)</f>
        <v/>
      </c>
      <c r="AL496">
        <f>IF(AL495="&gt;1000",IF(L496&gt;=3500,IF(A496&lt;&gt;"",A496,A495),"&gt;1000"),AL495)</f>
        <v/>
      </c>
    </row>
    <row r="497">
      <c r="A497" s="59">
        <f>IF(B497="","",COUNT($B$32:B497))</f>
        <v/>
      </c>
      <c r="B497" s="58">
        <f>IF(C497&lt;&gt;"G",SUM(B496,1),"")</f>
        <v/>
      </c>
      <c r="C497" s="24">
        <f>IF(O497="",IF(AH496&gt;=$E$22,"G",IF(RAND()&lt;$F$22,"W","L")),O497)</f>
        <v/>
      </c>
      <c r="D497" s="58">
        <f>IF(M497="",IF(G496&lt;5500,G496,5500),M497)</f>
        <v/>
      </c>
      <c r="E497" s="58">
        <f>_xlfn.IFS(C496="W",E496+1,C496="L",0,C496="G",E496)</f>
        <v/>
      </c>
      <c r="F497" s="59">
        <f>_xlfn.IFS(C497="W",_xlfn.IFS(E497=0,LOOKUP(D497,$D$2:$D$17,$F$2:$F$17),E497=1,LOOKUP(D497,$D$2:$D$17,$G$2:$G$17),E497=2,LOOKUP(D497,$D$2:$D$17,$H$2:$H$17),E497=3,LOOKUP(D497,$D$2:$D$17,$I$2:$I$17),E497&gt;=4,LOOKUP(D497,$D$2:$D$17,$J$2:$J$17)),C497="L",LOOKUP(D497,$D$2:$D$17,$E$2:$E$17),C497="G",IF(OR(B496&lt;3,B496=""),0,LOOKUP(D497,$D$2:$D$17,$K$2:$K$17)))</f>
        <v/>
      </c>
      <c r="G497" s="59">
        <f>_xlfn.IFS(F497+D497&lt;0,0,F497+D497&gt;5500,5500,TRUE,F497+D497)</f>
        <v/>
      </c>
      <c r="H497" s="40">
        <f>LOOKUP(G497,$D$2:$D$17,$A$2:$A$17)</f>
        <v/>
      </c>
      <c r="I497" s="58">
        <f>IF(C497="W",1+I496,I496)</f>
        <v/>
      </c>
      <c r="J497" s="58">
        <f>IF(C497="L",1+J496,J496)</f>
        <v/>
      </c>
      <c r="K497" s="25">
        <f>I497/(J497+I497)</f>
        <v/>
      </c>
      <c r="L497" s="44">
        <f>IF(F497&gt;0,F497+L496,L496)</f>
        <v/>
      </c>
      <c r="M497" s="23" t="n"/>
      <c r="N497" s="58">
        <f>IF(M497="","",M497-G496)</f>
        <v/>
      </c>
      <c r="O497" s="58" t="n"/>
      <c r="P497" s="27">
        <f>IF(AI497&gt;AI496,$G$22+(7*AI497),"")</f>
        <v/>
      </c>
      <c r="R497" s="58" t="n"/>
      <c r="S497" s="58" t="n"/>
      <c r="T497" s="58" t="n"/>
      <c r="U497" s="58" t="n"/>
      <c r="V497" s="58" t="n"/>
      <c r="W497" s="58" t="n"/>
      <c r="X497" s="57" t="n"/>
      <c r="Y497" s="49">
        <f>_xlfn.IFS(R497 = "","",V497&gt;0,T497/V497,TRUE,T497/1)</f>
        <v/>
      </c>
      <c r="Z497" s="49">
        <f>_xlfn.IFS(R497 = "","",V497&gt;0,(T497+U497)/V497,TRUE,(T497+U497)/1)</f>
        <v/>
      </c>
      <c r="AA497" s="58" t="n"/>
      <c r="AC497" s="35" t="n"/>
      <c r="AD497">
        <f>IF(G497&gt;=2100,0,IF(C497="G",1,0))</f>
        <v/>
      </c>
      <c r="AE497">
        <f>IF(G497&gt;=5500,0,IF(C497="G",1,0))</f>
        <v/>
      </c>
      <c r="AF497">
        <f>IF(G497&gt;=2100,1,0)</f>
        <v/>
      </c>
      <c r="AG497">
        <f>IF(G497&gt;=5500,1,0)</f>
        <v/>
      </c>
      <c r="AH497">
        <f>IF(C497="G",0,AH496+1)</f>
        <v/>
      </c>
      <c r="AI497">
        <f>IF(C497="G",AI496+1,AI496)</f>
        <v/>
      </c>
      <c r="AJ497">
        <f>IF(AJ496="&gt;1000",IF(AF497&gt;0,IF(A497&lt;&gt;"",A497,A496),"&gt;1000"),AJ496)</f>
        <v/>
      </c>
      <c r="AK497">
        <f>IF(AK496="&gt;1000",IF(AG497&gt;0,IF(A497&lt;&gt;"",A497,A496),"&gt;1000"),AK496)</f>
        <v/>
      </c>
      <c r="AL497">
        <f>IF(AL496="&gt;1000",IF(L497&gt;=3500,IF(A497&lt;&gt;"",A497,A496),"&gt;1000"),AL496)</f>
        <v/>
      </c>
    </row>
    <row r="498">
      <c r="A498" s="59">
        <f>IF(B498="","",COUNT($B$32:B498))</f>
        <v/>
      </c>
      <c r="B498" s="58">
        <f>IF(C498&lt;&gt;"G",SUM(B497,1),"")</f>
        <v/>
      </c>
      <c r="C498" s="24">
        <f>IF(O498="",IF(AH497&gt;=$E$22,"G",IF(RAND()&lt;$F$22,"W","L")),O498)</f>
        <v/>
      </c>
      <c r="D498" s="58">
        <f>IF(M498="",IF(G497&lt;5500,G497,5500),M498)</f>
        <v/>
      </c>
      <c r="E498" s="58">
        <f>_xlfn.IFS(C497="W",E497+1,C497="L",0,C497="G",E497)</f>
        <v/>
      </c>
      <c r="F498" s="59">
        <f>_xlfn.IFS(C498="W",_xlfn.IFS(E498=0,LOOKUP(D498,$D$2:$D$17,$F$2:$F$17),E498=1,LOOKUP(D498,$D$2:$D$17,$G$2:$G$17),E498=2,LOOKUP(D498,$D$2:$D$17,$H$2:$H$17),E498=3,LOOKUP(D498,$D$2:$D$17,$I$2:$I$17),E498&gt;=4,LOOKUP(D498,$D$2:$D$17,$J$2:$J$17)),C498="L",LOOKUP(D498,$D$2:$D$17,$E$2:$E$17),C498="G",IF(OR(B497&lt;3,B497=""),0,LOOKUP(D498,$D$2:$D$17,$K$2:$K$17)))</f>
        <v/>
      </c>
      <c r="G498" s="59">
        <f>_xlfn.IFS(F498+D498&lt;0,0,F498+D498&gt;5500,5500,TRUE,F498+D498)</f>
        <v/>
      </c>
      <c r="H498" s="40">
        <f>LOOKUP(G498,$D$2:$D$17,$A$2:$A$17)</f>
        <v/>
      </c>
      <c r="I498" s="58">
        <f>IF(C498="W",1+I497,I497)</f>
        <v/>
      </c>
      <c r="J498" s="58">
        <f>IF(C498="L",1+J497,J497)</f>
        <v/>
      </c>
      <c r="K498" s="25">
        <f>I498/(J498+I498)</f>
        <v/>
      </c>
      <c r="L498" s="44">
        <f>IF(F498&gt;0,F498+L497,L497)</f>
        <v/>
      </c>
      <c r="M498" s="23" t="n"/>
      <c r="N498" s="58">
        <f>IF(M498="","",M498-G497)</f>
        <v/>
      </c>
      <c r="O498" s="58" t="n"/>
      <c r="P498" s="27">
        <f>IF(AI498&gt;AI497,$G$22+(7*AI498),"")</f>
        <v/>
      </c>
      <c r="R498" s="58" t="n"/>
      <c r="S498" s="58" t="n"/>
      <c r="T498" s="58" t="n"/>
      <c r="U498" s="58" t="n"/>
      <c r="V498" s="58" t="n"/>
      <c r="W498" s="58" t="n"/>
      <c r="X498" s="57" t="n"/>
      <c r="Y498" s="49">
        <f>_xlfn.IFS(R498 = "","",V498&gt;0,T498/V498,TRUE,T498/1)</f>
        <v/>
      </c>
      <c r="Z498" s="49">
        <f>_xlfn.IFS(R498 = "","",V498&gt;0,(T498+U498)/V498,TRUE,(T498+U498)/1)</f>
        <v/>
      </c>
      <c r="AA498" s="58" t="n"/>
      <c r="AC498" s="35" t="n"/>
      <c r="AD498">
        <f>IF(G498&gt;=2100,0,IF(C498="G",1,0))</f>
        <v/>
      </c>
      <c r="AE498">
        <f>IF(G498&gt;=5500,0,IF(C498="G",1,0))</f>
        <v/>
      </c>
      <c r="AF498">
        <f>IF(G498&gt;=2100,1,0)</f>
        <v/>
      </c>
      <c r="AG498">
        <f>IF(G498&gt;=5500,1,0)</f>
        <v/>
      </c>
      <c r="AH498">
        <f>IF(C498="G",0,AH497+1)</f>
        <v/>
      </c>
      <c r="AI498">
        <f>IF(C498="G",AI497+1,AI497)</f>
        <v/>
      </c>
      <c r="AJ498">
        <f>IF(AJ497="&gt;1000",IF(AF498&gt;0,IF(A498&lt;&gt;"",A498,A497),"&gt;1000"),AJ497)</f>
        <v/>
      </c>
      <c r="AK498">
        <f>IF(AK497="&gt;1000",IF(AG498&gt;0,IF(A498&lt;&gt;"",A498,A497),"&gt;1000"),AK497)</f>
        <v/>
      </c>
      <c r="AL498">
        <f>IF(AL497="&gt;1000",IF(L498&gt;=3500,IF(A498&lt;&gt;"",A498,A497),"&gt;1000"),AL497)</f>
        <v/>
      </c>
    </row>
    <row r="499">
      <c r="A499" s="59">
        <f>IF(B499="","",COUNT($B$32:B499))</f>
        <v/>
      </c>
      <c r="B499" s="58">
        <f>IF(C499&lt;&gt;"G",SUM(B498,1),"")</f>
        <v/>
      </c>
      <c r="C499" s="24">
        <f>IF(O499="",IF(AH498&gt;=$E$22,"G",IF(RAND()&lt;$F$22,"W","L")),O499)</f>
        <v/>
      </c>
      <c r="D499" s="58">
        <f>IF(M499="",IF(G498&lt;5500,G498,5500),M499)</f>
        <v/>
      </c>
      <c r="E499" s="58">
        <f>_xlfn.IFS(C498="W",E498+1,C498="L",0,C498="G",E498)</f>
        <v/>
      </c>
      <c r="F499" s="59">
        <f>_xlfn.IFS(C499="W",_xlfn.IFS(E499=0,LOOKUP(D499,$D$2:$D$17,$F$2:$F$17),E499=1,LOOKUP(D499,$D$2:$D$17,$G$2:$G$17),E499=2,LOOKUP(D499,$D$2:$D$17,$H$2:$H$17),E499=3,LOOKUP(D499,$D$2:$D$17,$I$2:$I$17),E499&gt;=4,LOOKUP(D499,$D$2:$D$17,$J$2:$J$17)),C499="L",LOOKUP(D499,$D$2:$D$17,$E$2:$E$17),C499="G",IF(OR(B498&lt;3,B498=""),0,LOOKUP(D499,$D$2:$D$17,$K$2:$K$17)))</f>
        <v/>
      </c>
      <c r="G499" s="59">
        <f>_xlfn.IFS(F499+D499&lt;0,0,F499+D499&gt;5500,5500,TRUE,F499+D499)</f>
        <v/>
      </c>
      <c r="H499" s="40">
        <f>LOOKUP(G499,$D$2:$D$17,$A$2:$A$17)</f>
        <v/>
      </c>
      <c r="I499" s="58">
        <f>IF(C499="W",1+I498,I498)</f>
        <v/>
      </c>
      <c r="J499" s="58">
        <f>IF(C499="L",1+J498,J498)</f>
        <v/>
      </c>
      <c r="K499" s="25">
        <f>I499/(J499+I499)</f>
        <v/>
      </c>
      <c r="L499" s="44">
        <f>IF(F499&gt;0,F499+L498,L498)</f>
        <v/>
      </c>
      <c r="M499" s="23" t="n"/>
      <c r="N499" s="58">
        <f>IF(M499="","",M499-G498)</f>
        <v/>
      </c>
      <c r="O499" s="58" t="n"/>
      <c r="P499" s="27">
        <f>IF(AI499&gt;AI498,$G$22+(7*AI499),"")</f>
        <v/>
      </c>
      <c r="R499" s="58" t="n"/>
      <c r="S499" s="58" t="n"/>
      <c r="T499" s="58" t="n"/>
      <c r="U499" s="58" t="n"/>
      <c r="V499" s="58" t="n"/>
      <c r="W499" s="58" t="n"/>
      <c r="X499" s="57" t="n"/>
      <c r="Y499" s="49">
        <f>_xlfn.IFS(R499 = "","",V499&gt;0,T499/V499,TRUE,T499/1)</f>
        <v/>
      </c>
      <c r="Z499" s="49">
        <f>_xlfn.IFS(R499 = "","",V499&gt;0,(T499+U499)/V499,TRUE,(T499+U499)/1)</f>
        <v/>
      </c>
      <c r="AA499" s="58" t="n"/>
      <c r="AC499" s="35" t="n"/>
      <c r="AD499">
        <f>IF(G499&gt;=2100,0,IF(C499="G",1,0))</f>
        <v/>
      </c>
      <c r="AE499">
        <f>IF(G499&gt;=5500,0,IF(C499="G",1,0))</f>
        <v/>
      </c>
      <c r="AF499">
        <f>IF(G499&gt;=2100,1,0)</f>
        <v/>
      </c>
      <c r="AG499">
        <f>IF(G499&gt;=5500,1,0)</f>
        <v/>
      </c>
      <c r="AH499">
        <f>IF(C499="G",0,AH498+1)</f>
        <v/>
      </c>
      <c r="AI499">
        <f>IF(C499="G",AI498+1,AI498)</f>
        <v/>
      </c>
      <c r="AJ499">
        <f>IF(AJ498="&gt;1000",IF(AF499&gt;0,IF(A499&lt;&gt;"",A499,A498),"&gt;1000"),AJ498)</f>
        <v/>
      </c>
      <c r="AK499">
        <f>IF(AK498="&gt;1000",IF(AG499&gt;0,IF(A499&lt;&gt;"",A499,A498),"&gt;1000"),AK498)</f>
        <v/>
      </c>
      <c r="AL499">
        <f>IF(AL498="&gt;1000",IF(L499&gt;=3500,IF(A499&lt;&gt;"",A499,A498),"&gt;1000"),AL498)</f>
        <v/>
      </c>
    </row>
    <row r="500">
      <c r="A500" s="59">
        <f>IF(B500="","",COUNT($B$32:B500))</f>
        <v/>
      </c>
      <c r="B500" s="58">
        <f>IF(C500&lt;&gt;"G",SUM(B499,1),"")</f>
        <v/>
      </c>
      <c r="C500" s="24">
        <f>IF(O500="",IF(AH499&gt;=$E$22,"G",IF(RAND()&lt;$F$22,"W","L")),O500)</f>
        <v/>
      </c>
      <c r="D500" s="58">
        <f>IF(M500="",IF(G499&lt;5500,G499,5500),M500)</f>
        <v/>
      </c>
      <c r="E500" s="58">
        <f>_xlfn.IFS(C499="W",E499+1,C499="L",0,C499="G",E499)</f>
        <v/>
      </c>
      <c r="F500" s="59">
        <f>_xlfn.IFS(C500="W",_xlfn.IFS(E500=0,LOOKUP(D500,$D$2:$D$17,$F$2:$F$17),E500=1,LOOKUP(D500,$D$2:$D$17,$G$2:$G$17),E500=2,LOOKUP(D500,$D$2:$D$17,$H$2:$H$17),E500=3,LOOKUP(D500,$D$2:$D$17,$I$2:$I$17),E500&gt;=4,LOOKUP(D500,$D$2:$D$17,$J$2:$J$17)),C500="L",LOOKUP(D500,$D$2:$D$17,$E$2:$E$17),C500="G",IF(OR(B499&lt;3,B499=""),0,LOOKUP(D500,$D$2:$D$17,$K$2:$K$17)))</f>
        <v/>
      </c>
      <c r="G500" s="59">
        <f>_xlfn.IFS(F500+D500&lt;0,0,F500+D500&gt;5500,5500,TRUE,F500+D500)</f>
        <v/>
      </c>
      <c r="H500" s="40">
        <f>LOOKUP(G500,$D$2:$D$17,$A$2:$A$17)</f>
        <v/>
      </c>
      <c r="I500" s="58">
        <f>IF(C500="W",1+I499,I499)</f>
        <v/>
      </c>
      <c r="J500" s="58">
        <f>IF(C500="L",1+J499,J499)</f>
        <v/>
      </c>
      <c r="K500" s="25">
        <f>I500/(J500+I500)</f>
        <v/>
      </c>
      <c r="L500" s="44">
        <f>IF(F500&gt;0,F500+L499,L499)</f>
        <v/>
      </c>
      <c r="M500" s="23" t="n"/>
      <c r="N500" s="58">
        <f>IF(M500="","",M500-G499)</f>
        <v/>
      </c>
      <c r="O500" s="58" t="n"/>
      <c r="P500" s="27">
        <f>IF(AI500&gt;AI499,$G$22+(7*AI500),"")</f>
        <v/>
      </c>
      <c r="R500" s="58" t="n"/>
      <c r="S500" s="58" t="n"/>
      <c r="T500" s="58" t="n"/>
      <c r="U500" s="58" t="n"/>
      <c r="V500" s="58" t="n"/>
      <c r="W500" s="58" t="n"/>
      <c r="X500" s="57" t="n"/>
      <c r="Y500" s="49">
        <f>_xlfn.IFS(R500 = "","",V500&gt;0,T500/V500,TRUE,T500/1)</f>
        <v/>
      </c>
      <c r="Z500" s="49">
        <f>_xlfn.IFS(R500 = "","",V500&gt;0,(T500+U500)/V500,TRUE,(T500+U500)/1)</f>
        <v/>
      </c>
      <c r="AA500" s="58" t="n"/>
      <c r="AC500" s="35" t="n"/>
      <c r="AD500">
        <f>IF(G500&gt;=2100,0,IF(C500="G",1,0))</f>
        <v/>
      </c>
      <c r="AE500">
        <f>IF(G500&gt;=5500,0,IF(C500="G",1,0))</f>
        <v/>
      </c>
      <c r="AF500">
        <f>IF(G500&gt;=2100,1,0)</f>
        <v/>
      </c>
      <c r="AG500">
        <f>IF(G500&gt;=5500,1,0)</f>
        <v/>
      </c>
      <c r="AH500">
        <f>IF(C500="G",0,AH499+1)</f>
        <v/>
      </c>
      <c r="AI500">
        <f>IF(C500="G",AI499+1,AI499)</f>
        <v/>
      </c>
      <c r="AJ500">
        <f>IF(AJ499="&gt;1000",IF(AF500&gt;0,IF(A500&lt;&gt;"",A500,A499),"&gt;1000"),AJ499)</f>
        <v/>
      </c>
      <c r="AK500">
        <f>IF(AK499="&gt;1000",IF(AG500&gt;0,IF(A500&lt;&gt;"",A500,A499),"&gt;1000"),AK499)</f>
        <v/>
      </c>
      <c r="AL500">
        <f>IF(AL499="&gt;1000",IF(L500&gt;=3500,IF(A500&lt;&gt;"",A500,A499),"&gt;1000"),AL499)</f>
        <v/>
      </c>
    </row>
    <row r="501">
      <c r="A501" s="59">
        <f>IF(B501="","",COUNT($B$32:B501))</f>
        <v/>
      </c>
      <c r="B501" s="58">
        <f>IF(C501&lt;&gt;"G",SUM(B500,1),"")</f>
        <v/>
      </c>
      <c r="C501" s="24">
        <f>IF(O501="",IF(AH500&gt;=$E$22,"G",IF(RAND()&lt;$F$22,"W","L")),O501)</f>
        <v/>
      </c>
      <c r="D501" s="58">
        <f>IF(M501="",IF(G500&lt;5500,G500,5500),M501)</f>
        <v/>
      </c>
      <c r="E501" s="58">
        <f>_xlfn.IFS(C500="W",E500+1,C500="L",0,C500="G",E500)</f>
        <v/>
      </c>
      <c r="F501" s="59">
        <f>_xlfn.IFS(C501="W",_xlfn.IFS(E501=0,LOOKUP(D501,$D$2:$D$17,$F$2:$F$17),E501=1,LOOKUP(D501,$D$2:$D$17,$G$2:$G$17),E501=2,LOOKUP(D501,$D$2:$D$17,$H$2:$H$17),E501=3,LOOKUP(D501,$D$2:$D$17,$I$2:$I$17),E501&gt;=4,LOOKUP(D501,$D$2:$D$17,$J$2:$J$17)),C501="L",LOOKUP(D501,$D$2:$D$17,$E$2:$E$17),C501="G",IF(OR(B500&lt;3,B500=""),0,LOOKUP(D501,$D$2:$D$17,$K$2:$K$17)))</f>
        <v/>
      </c>
      <c r="G501" s="59">
        <f>_xlfn.IFS(F501+D501&lt;0,0,F501+D501&gt;5500,5500,TRUE,F501+D501)</f>
        <v/>
      </c>
      <c r="H501" s="40">
        <f>LOOKUP(G501,$D$2:$D$17,$A$2:$A$17)</f>
        <v/>
      </c>
      <c r="I501" s="58">
        <f>IF(C501="W",1+I500,I500)</f>
        <v/>
      </c>
      <c r="J501" s="58">
        <f>IF(C501="L",1+J500,J500)</f>
        <v/>
      </c>
      <c r="K501" s="25">
        <f>I501/(J501+I501)</f>
        <v/>
      </c>
      <c r="L501" s="44">
        <f>IF(F501&gt;0,F501+L500,L500)</f>
        <v/>
      </c>
      <c r="M501" s="23" t="n"/>
      <c r="N501" s="58">
        <f>IF(M501="","",M501-G500)</f>
        <v/>
      </c>
      <c r="O501" s="58" t="n"/>
      <c r="P501" s="27">
        <f>IF(AI501&gt;AI500,$G$22+(7*AI501),"")</f>
        <v/>
      </c>
      <c r="R501" s="58" t="n"/>
      <c r="S501" s="58" t="n"/>
      <c r="T501" s="58" t="n"/>
      <c r="U501" s="58" t="n"/>
      <c r="V501" s="58" t="n"/>
      <c r="W501" s="58" t="n"/>
      <c r="X501" s="57" t="n"/>
      <c r="Y501" s="49">
        <f>_xlfn.IFS(R501 = "","",V501&gt;0,T501/V501,TRUE,T501/1)</f>
        <v/>
      </c>
      <c r="Z501" s="49">
        <f>_xlfn.IFS(R501 = "","",V501&gt;0,(T501+U501)/V501,TRUE,(T501+U501)/1)</f>
        <v/>
      </c>
      <c r="AA501" s="58" t="n"/>
      <c r="AC501" s="35" t="n"/>
      <c r="AD501">
        <f>IF(G501&gt;=2100,0,IF(C501="G",1,0))</f>
        <v/>
      </c>
      <c r="AE501">
        <f>IF(G501&gt;=5500,0,IF(C501="G",1,0))</f>
        <v/>
      </c>
      <c r="AF501">
        <f>IF(G501&gt;=2100,1,0)</f>
        <v/>
      </c>
      <c r="AG501">
        <f>IF(G501&gt;=5500,1,0)</f>
        <v/>
      </c>
      <c r="AH501">
        <f>IF(C501="G",0,AH500+1)</f>
        <v/>
      </c>
      <c r="AI501">
        <f>IF(C501="G",AI500+1,AI500)</f>
        <v/>
      </c>
      <c r="AJ501">
        <f>IF(AJ500="&gt;1000",IF(AF501&gt;0,IF(A501&lt;&gt;"",A501,A500),"&gt;1000"),AJ500)</f>
        <v/>
      </c>
      <c r="AK501">
        <f>IF(AK500="&gt;1000",IF(AG501&gt;0,IF(A501&lt;&gt;"",A501,A500),"&gt;1000"),AK500)</f>
        <v/>
      </c>
      <c r="AL501">
        <f>IF(AL500="&gt;1000",IF(L501&gt;=3500,IF(A501&lt;&gt;"",A501,A500),"&gt;1000"),AL500)</f>
        <v/>
      </c>
    </row>
    <row r="502">
      <c r="A502" s="59">
        <f>IF(B502="","",COUNT($B$32:B502))</f>
        <v/>
      </c>
      <c r="B502" s="58">
        <f>IF(C502&lt;&gt;"G",SUM(B501,1),"")</f>
        <v/>
      </c>
      <c r="C502" s="24">
        <f>IF(O502="",IF(AH501&gt;=$E$22,"G",IF(RAND()&lt;$F$22,"W","L")),O502)</f>
        <v/>
      </c>
      <c r="D502" s="58">
        <f>IF(M502="",IF(G501&lt;5500,G501,5500),M502)</f>
        <v/>
      </c>
      <c r="E502" s="58">
        <f>_xlfn.IFS(C501="W",E501+1,C501="L",0,C501="G",E501)</f>
        <v/>
      </c>
      <c r="F502" s="59">
        <f>_xlfn.IFS(C502="W",_xlfn.IFS(E502=0,LOOKUP(D502,$D$2:$D$17,$F$2:$F$17),E502=1,LOOKUP(D502,$D$2:$D$17,$G$2:$G$17),E502=2,LOOKUP(D502,$D$2:$D$17,$H$2:$H$17),E502=3,LOOKUP(D502,$D$2:$D$17,$I$2:$I$17),E502&gt;=4,LOOKUP(D502,$D$2:$D$17,$J$2:$J$17)),C502="L",LOOKUP(D502,$D$2:$D$17,$E$2:$E$17),C502="G",IF(OR(B501&lt;3,B501=""),0,LOOKUP(D502,$D$2:$D$17,$K$2:$K$17)))</f>
        <v/>
      </c>
      <c r="G502" s="59">
        <f>_xlfn.IFS(F502+D502&lt;0,0,F502+D502&gt;5500,5500,TRUE,F502+D502)</f>
        <v/>
      </c>
      <c r="H502" s="40">
        <f>LOOKUP(G502,$D$2:$D$17,$A$2:$A$17)</f>
        <v/>
      </c>
      <c r="I502" s="58">
        <f>IF(C502="W",1+I501,I501)</f>
        <v/>
      </c>
      <c r="J502" s="58">
        <f>IF(C502="L",1+J501,J501)</f>
        <v/>
      </c>
      <c r="K502" s="25">
        <f>I502/(J502+I502)</f>
        <v/>
      </c>
      <c r="L502" s="44">
        <f>IF(F502&gt;0,F502+L501,L501)</f>
        <v/>
      </c>
      <c r="M502" s="23" t="n"/>
      <c r="N502" s="58">
        <f>IF(M502="","",M502-G501)</f>
        <v/>
      </c>
      <c r="O502" s="58" t="n"/>
      <c r="P502" s="27">
        <f>IF(AI502&gt;AI501,$G$22+(7*AI502),"")</f>
        <v/>
      </c>
      <c r="R502" s="58" t="n"/>
      <c r="S502" s="58" t="n"/>
      <c r="T502" s="58" t="n"/>
      <c r="U502" s="58" t="n"/>
      <c r="V502" s="58" t="n"/>
      <c r="W502" s="58" t="n"/>
      <c r="X502" s="57" t="n"/>
      <c r="Y502" s="49">
        <f>_xlfn.IFS(R502 = "","",V502&gt;0,T502/V502,TRUE,T502/1)</f>
        <v/>
      </c>
      <c r="Z502" s="49">
        <f>_xlfn.IFS(R502 = "","",V502&gt;0,(T502+U502)/V502,TRUE,(T502+U502)/1)</f>
        <v/>
      </c>
      <c r="AA502" s="58" t="n"/>
      <c r="AC502" s="35" t="n"/>
      <c r="AD502">
        <f>IF(G502&gt;=2100,0,IF(C502="G",1,0))</f>
        <v/>
      </c>
      <c r="AE502">
        <f>IF(G502&gt;=5500,0,IF(C502="G",1,0))</f>
        <v/>
      </c>
      <c r="AF502">
        <f>IF(G502&gt;=2100,1,0)</f>
        <v/>
      </c>
      <c r="AG502">
        <f>IF(G502&gt;=5500,1,0)</f>
        <v/>
      </c>
      <c r="AH502">
        <f>IF(C502="G",0,AH501+1)</f>
        <v/>
      </c>
      <c r="AI502">
        <f>IF(C502="G",AI501+1,AI501)</f>
        <v/>
      </c>
      <c r="AJ502">
        <f>IF(AJ501="&gt;1000",IF(AF502&gt;0,IF(A502&lt;&gt;"",A502,A501),"&gt;1000"),AJ501)</f>
        <v/>
      </c>
      <c r="AK502">
        <f>IF(AK501="&gt;1000",IF(AG502&gt;0,IF(A502&lt;&gt;"",A502,A501),"&gt;1000"),AK501)</f>
        <v/>
      </c>
      <c r="AL502">
        <f>IF(AL501="&gt;1000",IF(L502&gt;=3500,IF(A502&lt;&gt;"",A502,A501),"&gt;1000"),AL501)</f>
        <v/>
      </c>
    </row>
    <row r="503">
      <c r="A503" s="59">
        <f>IF(B503="","",COUNT($B$32:B503))</f>
        <v/>
      </c>
      <c r="B503" s="58">
        <f>IF(C503&lt;&gt;"G",SUM(B502,1),"")</f>
        <v/>
      </c>
      <c r="C503" s="24">
        <f>IF(O503="",IF(AH502&gt;=$E$22,"G",IF(RAND()&lt;$F$22,"W","L")),O503)</f>
        <v/>
      </c>
      <c r="D503" s="58">
        <f>IF(M503="",IF(G502&lt;5500,G502,5500),M503)</f>
        <v/>
      </c>
      <c r="E503" s="58">
        <f>_xlfn.IFS(C502="W",E502+1,C502="L",0,C502="G",E502)</f>
        <v/>
      </c>
      <c r="F503" s="59">
        <f>_xlfn.IFS(C503="W",_xlfn.IFS(E503=0,LOOKUP(D503,$D$2:$D$17,$F$2:$F$17),E503=1,LOOKUP(D503,$D$2:$D$17,$G$2:$G$17),E503=2,LOOKUP(D503,$D$2:$D$17,$H$2:$H$17),E503=3,LOOKUP(D503,$D$2:$D$17,$I$2:$I$17),E503&gt;=4,LOOKUP(D503,$D$2:$D$17,$J$2:$J$17)),C503="L",LOOKUP(D503,$D$2:$D$17,$E$2:$E$17),C503="G",IF(OR(B502&lt;3,B502=""),0,LOOKUP(D503,$D$2:$D$17,$K$2:$K$17)))</f>
        <v/>
      </c>
      <c r="G503" s="59">
        <f>_xlfn.IFS(F503+D503&lt;0,0,F503+D503&gt;5500,5500,TRUE,F503+D503)</f>
        <v/>
      </c>
      <c r="H503" s="40">
        <f>LOOKUP(G503,$D$2:$D$17,$A$2:$A$17)</f>
        <v/>
      </c>
      <c r="I503" s="58">
        <f>IF(C503="W",1+I502,I502)</f>
        <v/>
      </c>
      <c r="J503" s="58">
        <f>IF(C503="L",1+J502,J502)</f>
        <v/>
      </c>
      <c r="K503" s="25">
        <f>I503/(J503+I503)</f>
        <v/>
      </c>
      <c r="L503" s="44">
        <f>IF(F503&gt;0,F503+L502,L502)</f>
        <v/>
      </c>
      <c r="M503" s="23" t="n"/>
      <c r="N503" s="58">
        <f>IF(M503="","",M503-G502)</f>
        <v/>
      </c>
      <c r="O503" s="58" t="n"/>
      <c r="P503" s="27">
        <f>IF(AI503&gt;AI502,$G$22+(7*AI503),"")</f>
        <v/>
      </c>
      <c r="R503" s="58" t="n"/>
      <c r="S503" s="58" t="n"/>
      <c r="T503" s="58" t="n"/>
      <c r="U503" s="58" t="n"/>
      <c r="V503" s="58" t="n"/>
      <c r="W503" s="58" t="n"/>
      <c r="X503" s="57" t="n"/>
      <c r="Y503" s="49">
        <f>_xlfn.IFS(R503 = "","",V503&gt;0,T503/V503,TRUE,T503/1)</f>
        <v/>
      </c>
      <c r="Z503" s="49">
        <f>_xlfn.IFS(R503 = "","",V503&gt;0,(T503+U503)/V503,TRUE,(T503+U503)/1)</f>
        <v/>
      </c>
      <c r="AA503" s="58" t="n"/>
      <c r="AC503" s="35" t="n"/>
      <c r="AD503">
        <f>IF(G503&gt;=2100,0,IF(C503="G",1,0))</f>
        <v/>
      </c>
      <c r="AE503">
        <f>IF(G503&gt;=5500,0,IF(C503="G",1,0))</f>
        <v/>
      </c>
      <c r="AF503">
        <f>IF(G503&gt;=2100,1,0)</f>
        <v/>
      </c>
      <c r="AG503">
        <f>IF(G503&gt;=5500,1,0)</f>
        <v/>
      </c>
      <c r="AH503">
        <f>IF(C503="G",0,AH502+1)</f>
        <v/>
      </c>
      <c r="AI503">
        <f>IF(C503="G",AI502+1,AI502)</f>
        <v/>
      </c>
      <c r="AJ503">
        <f>IF(AJ502="&gt;1000",IF(AF503&gt;0,IF(A503&lt;&gt;"",A503,A502),"&gt;1000"),AJ502)</f>
        <v/>
      </c>
      <c r="AK503">
        <f>IF(AK502="&gt;1000",IF(AG503&gt;0,IF(A503&lt;&gt;"",A503,A502),"&gt;1000"),AK502)</f>
        <v/>
      </c>
      <c r="AL503">
        <f>IF(AL502="&gt;1000",IF(L503&gt;=3500,IF(A503&lt;&gt;"",A503,A502),"&gt;1000"),AL502)</f>
        <v/>
      </c>
    </row>
    <row r="504">
      <c r="A504" s="59">
        <f>IF(B504="","",COUNT($B$32:B504))</f>
        <v/>
      </c>
      <c r="B504" s="58">
        <f>IF(C504&lt;&gt;"G",SUM(B503,1),"")</f>
        <v/>
      </c>
      <c r="C504" s="24">
        <f>IF(O504="",IF(AH503&gt;=$E$22,"G",IF(RAND()&lt;$F$22,"W","L")),O504)</f>
        <v/>
      </c>
      <c r="D504" s="58">
        <f>IF(M504="",IF(G503&lt;5500,G503,5500),M504)</f>
        <v/>
      </c>
      <c r="E504" s="58">
        <f>_xlfn.IFS(C503="W",E503+1,C503="L",0,C503="G",E503)</f>
        <v/>
      </c>
      <c r="F504" s="59">
        <f>_xlfn.IFS(C504="W",_xlfn.IFS(E504=0,LOOKUP(D504,$D$2:$D$17,$F$2:$F$17),E504=1,LOOKUP(D504,$D$2:$D$17,$G$2:$G$17),E504=2,LOOKUP(D504,$D$2:$D$17,$H$2:$H$17),E504=3,LOOKUP(D504,$D$2:$D$17,$I$2:$I$17),E504&gt;=4,LOOKUP(D504,$D$2:$D$17,$J$2:$J$17)),C504="L",LOOKUP(D504,$D$2:$D$17,$E$2:$E$17),C504="G",IF(OR(B503&lt;3,B503=""),0,LOOKUP(D504,$D$2:$D$17,$K$2:$K$17)))</f>
        <v/>
      </c>
      <c r="G504" s="59">
        <f>_xlfn.IFS(F504+D504&lt;0,0,F504+D504&gt;5500,5500,TRUE,F504+D504)</f>
        <v/>
      </c>
      <c r="H504" s="40">
        <f>LOOKUP(G504,$D$2:$D$17,$A$2:$A$17)</f>
        <v/>
      </c>
      <c r="I504" s="58">
        <f>IF(C504="W",1+I503,I503)</f>
        <v/>
      </c>
      <c r="J504" s="58">
        <f>IF(C504="L",1+J503,J503)</f>
        <v/>
      </c>
      <c r="K504" s="25">
        <f>I504/(J504+I504)</f>
        <v/>
      </c>
      <c r="L504" s="44">
        <f>IF(F504&gt;0,F504+L503,L503)</f>
        <v/>
      </c>
      <c r="M504" s="23" t="n"/>
      <c r="N504" s="58">
        <f>IF(M504="","",M504-G503)</f>
        <v/>
      </c>
      <c r="O504" s="58" t="n"/>
      <c r="P504" s="27">
        <f>IF(AI504&gt;AI503,$G$22+(7*AI504),"")</f>
        <v/>
      </c>
      <c r="R504" s="58" t="n"/>
      <c r="S504" s="58" t="n"/>
      <c r="T504" s="58" t="n"/>
      <c r="U504" s="58" t="n"/>
      <c r="V504" s="58" t="n"/>
      <c r="W504" s="58" t="n"/>
      <c r="X504" s="57" t="n"/>
      <c r="Y504" s="49">
        <f>_xlfn.IFS(R504 = "","",V504&gt;0,T504/V504,TRUE,T504/1)</f>
        <v/>
      </c>
      <c r="Z504" s="49">
        <f>_xlfn.IFS(R504 = "","",V504&gt;0,(T504+U504)/V504,TRUE,(T504+U504)/1)</f>
        <v/>
      </c>
      <c r="AA504" s="58" t="n"/>
      <c r="AC504" s="35" t="n"/>
      <c r="AD504">
        <f>IF(G504&gt;=2100,0,IF(C504="G",1,0))</f>
        <v/>
      </c>
      <c r="AE504">
        <f>IF(G504&gt;=5500,0,IF(C504="G",1,0))</f>
        <v/>
      </c>
      <c r="AF504">
        <f>IF(G504&gt;=2100,1,0)</f>
        <v/>
      </c>
      <c r="AG504">
        <f>IF(G504&gt;=5500,1,0)</f>
        <v/>
      </c>
      <c r="AH504">
        <f>IF(C504="G",0,AH503+1)</f>
        <v/>
      </c>
      <c r="AI504">
        <f>IF(C504="G",AI503+1,AI503)</f>
        <v/>
      </c>
      <c r="AJ504">
        <f>IF(AJ503="&gt;1000",IF(AF504&gt;0,IF(A504&lt;&gt;"",A504,A503),"&gt;1000"),AJ503)</f>
        <v/>
      </c>
      <c r="AK504">
        <f>IF(AK503="&gt;1000",IF(AG504&gt;0,IF(A504&lt;&gt;"",A504,A503),"&gt;1000"),AK503)</f>
        <v/>
      </c>
      <c r="AL504">
        <f>IF(AL503="&gt;1000",IF(L504&gt;=3500,IF(A504&lt;&gt;"",A504,A503),"&gt;1000"),AL503)</f>
        <v/>
      </c>
    </row>
    <row r="505">
      <c r="A505" s="59">
        <f>IF(B505="","",COUNT($B$32:B505))</f>
        <v/>
      </c>
      <c r="B505" s="58">
        <f>IF(C505&lt;&gt;"G",SUM(B504,1),"")</f>
        <v/>
      </c>
      <c r="C505" s="24">
        <f>IF(O505="",IF(AH504&gt;=$E$22,"G",IF(RAND()&lt;$F$22,"W","L")),O505)</f>
        <v/>
      </c>
      <c r="D505" s="58">
        <f>IF(M505="",IF(G504&lt;5500,G504,5500),M505)</f>
        <v/>
      </c>
      <c r="E505" s="58">
        <f>_xlfn.IFS(C504="W",E504+1,C504="L",0,C504="G",E504)</f>
        <v/>
      </c>
      <c r="F505" s="59">
        <f>_xlfn.IFS(C505="W",_xlfn.IFS(E505=0,LOOKUP(D505,$D$2:$D$17,$F$2:$F$17),E505=1,LOOKUP(D505,$D$2:$D$17,$G$2:$G$17),E505=2,LOOKUP(D505,$D$2:$D$17,$H$2:$H$17),E505=3,LOOKUP(D505,$D$2:$D$17,$I$2:$I$17),E505&gt;=4,LOOKUP(D505,$D$2:$D$17,$J$2:$J$17)),C505="L",LOOKUP(D505,$D$2:$D$17,$E$2:$E$17),C505="G",IF(OR(B504&lt;3,B504=""),0,LOOKUP(D505,$D$2:$D$17,$K$2:$K$17)))</f>
        <v/>
      </c>
      <c r="G505" s="59">
        <f>_xlfn.IFS(F505+D505&lt;0,0,F505+D505&gt;5500,5500,TRUE,F505+D505)</f>
        <v/>
      </c>
      <c r="H505" s="40">
        <f>LOOKUP(G505,$D$2:$D$17,$A$2:$A$17)</f>
        <v/>
      </c>
      <c r="I505" s="58">
        <f>IF(C505="W",1+I504,I504)</f>
        <v/>
      </c>
      <c r="J505" s="58">
        <f>IF(C505="L",1+J504,J504)</f>
        <v/>
      </c>
      <c r="K505" s="25">
        <f>I505/(J505+I505)</f>
        <v/>
      </c>
      <c r="L505" s="44">
        <f>IF(F505&gt;0,F505+L504,L504)</f>
        <v/>
      </c>
      <c r="M505" s="23" t="n"/>
      <c r="N505" s="58">
        <f>IF(M505="","",M505-G504)</f>
        <v/>
      </c>
      <c r="O505" s="58" t="n"/>
      <c r="P505" s="27">
        <f>IF(AI505&gt;AI504,$G$22+(7*AI505),"")</f>
        <v/>
      </c>
      <c r="R505" s="58" t="n"/>
      <c r="S505" s="58" t="n"/>
      <c r="T505" s="58" t="n"/>
      <c r="U505" s="58" t="n"/>
      <c r="V505" s="58" t="n"/>
      <c r="W505" s="58" t="n"/>
      <c r="X505" s="57" t="n"/>
      <c r="Y505" s="49">
        <f>_xlfn.IFS(R505 = "","",V505&gt;0,T505/V505,TRUE,T505/1)</f>
        <v/>
      </c>
      <c r="Z505" s="49">
        <f>_xlfn.IFS(R505 = "","",V505&gt;0,(T505+U505)/V505,TRUE,(T505+U505)/1)</f>
        <v/>
      </c>
      <c r="AA505" s="58" t="n"/>
      <c r="AC505" s="35" t="n"/>
      <c r="AD505">
        <f>IF(G505&gt;=2100,0,IF(C505="G",1,0))</f>
        <v/>
      </c>
      <c r="AE505">
        <f>IF(G505&gt;=5500,0,IF(C505="G",1,0))</f>
        <v/>
      </c>
      <c r="AF505">
        <f>IF(G505&gt;=2100,1,0)</f>
        <v/>
      </c>
      <c r="AG505">
        <f>IF(G505&gt;=5500,1,0)</f>
        <v/>
      </c>
      <c r="AH505">
        <f>IF(C505="G",0,AH504+1)</f>
        <v/>
      </c>
      <c r="AI505">
        <f>IF(C505="G",AI504+1,AI504)</f>
        <v/>
      </c>
      <c r="AJ505">
        <f>IF(AJ504="&gt;1000",IF(AF505&gt;0,IF(A505&lt;&gt;"",A505,A504),"&gt;1000"),AJ504)</f>
        <v/>
      </c>
      <c r="AK505">
        <f>IF(AK504="&gt;1000",IF(AG505&gt;0,IF(A505&lt;&gt;"",A505,A504),"&gt;1000"),AK504)</f>
        <v/>
      </c>
      <c r="AL505">
        <f>IF(AL504="&gt;1000",IF(L505&gt;=3500,IF(A505&lt;&gt;"",A505,A504),"&gt;1000"),AL504)</f>
        <v/>
      </c>
    </row>
    <row r="506">
      <c r="A506" s="59">
        <f>IF(B506="","",COUNT($B$32:B506))</f>
        <v/>
      </c>
      <c r="B506" s="58">
        <f>IF(C506&lt;&gt;"G",SUM(B505,1),"")</f>
        <v/>
      </c>
      <c r="C506" s="24">
        <f>IF(O506="",IF(AH505&gt;=$E$22,"G",IF(RAND()&lt;$F$22,"W","L")),O506)</f>
        <v/>
      </c>
      <c r="D506" s="58">
        <f>IF(M506="",IF(G505&lt;5500,G505,5500),M506)</f>
        <v/>
      </c>
      <c r="E506" s="58">
        <f>_xlfn.IFS(C505="W",E505+1,C505="L",0,C505="G",E505)</f>
        <v/>
      </c>
      <c r="F506" s="59">
        <f>_xlfn.IFS(C506="W",_xlfn.IFS(E506=0,LOOKUP(D506,$D$2:$D$17,$F$2:$F$17),E506=1,LOOKUP(D506,$D$2:$D$17,$G$2:$G$17),E506=2,LOOKUP(D506,$D$2:$D$17,$H$2:$H$17),E506=3,LOOKUP(D506,$D$2:$D$17,$I$2:$I$17),E506&gt;=4,LOOKUP(D506,$D$2:$D$17,$J$2:$J$17)),C506="L",LOOKUP(D506,$D$2:$D$17,$E$2:$E$17),C506="G",IF(OR(B505&lt;3,B505=""),0,LOOKUP(D506,$D$2:$D$17,$K$2:$K$17)))</f>
        <v/>
      </c>
      <c r="G506" s="59">
        <f>_xlfn.IFS(F506+D506&lt;0,0,F506+D506&gt;5500,5500,TRUE,F506+D506)</f>
        <v/>
      </c>
      <c r="H506" s="40">
        <f>LOOKUP(G506,$D$2:$D$17,$A$2:$A$17)</f>
        <v/>
      </c>
      <c r="I506" s="58">
        <f>IF(C506="W",1+I505,I505)</f>
        <v/>
      </c>
      <c r="J506" s="58">
        <f>IF(C506="L",1+J505,J505)</f>
        <v/>
      </c>
      <c r="K506" s="25">
        <f>I506/(J506+I506)</f>
        <v/>
      </c>
      <c r="L506" s="44">
        <f>IF(F506&gt;0,F506+L505,L505)</f>
        <v/>
      </c>
      <c r="M506" s="23" t="n"/>
      <c r="N506" s="58">
        <f>IF(M506="","",M506-G505)</f>
        <v/>
      </c>
      <c r="O506" s="58" t="n"/>
      <c r="P506" s="27">
        <f>IF(AI506&gt;AI505,$G$22+(7*AI506),"")</f>
        <v/>
      </c>
      <c r="R506" s="58" t="n"/>
      <c r="S506" s="58" t="n"/>
      <c r="T506" s="58" t="n"/>
      <c r="U506" s="58" t="n"/>
      <c r="V506" s="58" t="n"/>
      <c r="W506" s="58" t="n"/>
      <c r="X506" s="57" t="n"/>
      <c r="Y506" s="49">
        <f>_xlfn.IFS(R506 = "","",V506&gt;0,T506/V506,TRUE,T506/1)</f>
        <v/>
      </c>
      <c r="Z506" s="49">
        <f>_xlfn.IFS(R506 = "","",V506&gt;0,(T506+U506)/V506,TRUE,(T506+U506)/1)</f>
        <v/>
      </c>
      <c r="AA506" s="58" t="n"/>
      <c r="AC506" s="35" t="n"/>
      <c r="AD506">
        <f>IF(G506&gt;=2100,0,IF(C506="G",1,0))</f>
        <v/>
      </c>
      <c r="AE506">
        <f>IF(G506&gt;=5500,0,IF(C506="G",1,0))</f>
        <v/>
      </c>
      <c r="AF506">
        <f>IF(G506&gt;=2100,1,0)</f>
        <v/>
      </c>
      <c r="AG506">
        <f>IF(G506&gt;=5500,1,0)</f>
        <v/>
      </c>
      <c r="AH506">
        <f>IF(C506="G",0,AH505+1)</f>
        <v/>
      </c>
      <c r="AI506">
        <f>IF(C506="G",AI505+1,AI505)</f>
        <v/>
      </c>
      <c r="AJ506">
        <f>IF(AJ505="&gt;1000",IF(AF506&gt;0,IF(A506&lt;&gt;"",A506,A505),"&gt;1000"),AJ505)</f>
        <v/>
      </c>
      <c r="AK506">
        <f>IF(AK505="&gt;1000",IF(AG506&gt;0,IF(A506&lt;&gt;"",A506,A505),"&gt;1000"),AK505)</f>
        <v/>
      </c>
      <c r="AL506">
        <f>IF(AL505="&gt;1000",IF(L506&gt;=3500,IF(A506&lt;&gt;"",A506,A505),"&gt;1000"),AL505)</f>
        <v/>
      </c>
    </row>
    <row r="507">
      <c r="A507" s="59">
        <f>IF(B507="","",COUNT($B$32:B507))</f>
        <v/>
      </c>
      <c r="B507" s="58">
        <f>IF(C507&lt;&gt;"G",SUM(B506,1),"")</f>
        <v/>
      </c>
      <c r="C507" s="24">
        <f>IF(O507="",IF(AH506&gt;=$E$22,"G",IF(RAND()&lt;$F$22,"W","L")),O507)</f>
        <v/>
      </c>
      <c r="D507" s="58">
        <f>IF(M507="",IF(G506&lt;5500,G506,5500),M507)</f>
        <v/>
      </c>
      <c r="E507" s="58">
        <f>_xlfn.IFS(C506="W",E506+1,C506="L",0,C506="G",E506)</f>
        <v/>
      </c>
      <c r="F507" s="59">
        <f>_xlfn.IFS(C507="W",_xlfn.IFS(E507=0,LOOKUP(D507,$D$2:$D$17,$F$2:$F$17),E507=1,LOOKUP(D507,$D$2:$D$17,$G$2:$G$17),E507=2,LOOKUP(D507,$D$2:$D$17,$H$2:$H$17),E507=3,LOOKUP(D507,$D$2:$D$17,$I$2:$I$17),E507&gt;=4,LOOKUP(D507,$D$2:$D$17,$J$2:$J$17)),C507="L",LOOKUP(D507,$D$2:$D$17,$E$2:$E$17),C507="G",IF(OR(B506&lt;3,B506=""),0,LOOKUP(D507,$D$2:$D$17,$K$2:$K$17)))</f>
        <v/>
      </c>
      <c r="G507" s="59">
        <f>_xlfn.IFS(F507+D507&lt;0,0,F507+D507&gt;5500,5500,TRUE,F507+D507)</f>
        <v/>
      </c>
      <c r="H507" s="40">
        <f>LOOKUP(G507,$D$2:$D$17,$A$2:$A$17)</f>
        <v/>
      </c>
      <c r="I507" s="58">
        <f>IF(C507="W",1+I506,I506)</f>
        <v/>
      </c>
      <c r="J507" s="58">
        <f>IF(C507="L",1+J506,J506)</f>
        <v/>
      </c>
      <c r="K507" s="25">
        <f>I507/(J507+I507)</f>
        <v/>
      </c>
      <c r="L507" s="44">
        <f>IF(F507&gt;0,F507+L506,L506)</f>
        <v/>
      </c>
      <c r="M507" s="23" t="n"/>
      <c r="N507" s="58">
        <f>IF(M507="","",M507-G506)</f>
        <v/>
      </c>
      <c r="O507" s="58" t="n"/>
      <c r="P507" s="27">
        <f>IF(AI507&gt;AI506,$G$22+(7*AI507),"")</f>
        <v/>
      </c>
      <c r="R507" s="58" t="n"/>
      <c r="S507" s="58" t="n"/>
      <c r="T507" s="58" t="n"/>
      <c r="U507" s="58" t="n"/>
      <c r="V507" s="58" t="n"/>
      <c r="W507" s="58" t="n"/>
      <c r="X507" s="57" t="n"/>
      <c r="Y507" s="49">
        <f>_xlfn.IFS(R507 = "","",V507&gt;0,T507/V507,TRUE,T507/1)</f>
        <v/>
      </c>
      <c r="Z507" s="49">
        <f>_xlfn.IFS(R507 = "","",V507&gt;0,(T507+U507)/V507,TRUE,(T507+U507)/1)</f>
        <v/>
      </c>
      <c r="AA507" s="58" t="n"/>
      <c r="AC507" s="35" t="n"/>
      <c r="AD507">
        <f>IF(G507&gt;=2100,0,IF(C507="G",1,0))</f>
        <v/>
      </c>
      <c r="AE507">
        <f>IF(G507&gt;=5500,0,IF(C507="G",1,0))</f>
        <v/>
      </c>
      <c r="AF507">
        <f>IF(G507&gt;=2100,1,0)</f>
        <v/>
      </c>
      <c r="AG507">
        <f>IF(G507&gt;=5500,1,0)</f>
        <v/>
      </c>
      <c r="AH507">
        <f>IF(C507="G",0,AH506+1)</f>
        <v/>
      </c>
      <c r="AI507">
        <f>IF(C507="G",AI506+1,AI506)</f>
        <v/>
      </c>
      <c r="AJ507">
        <f>IF(AJ506="&gt;1000",IF(AF507&gt;0,IF(A507&lt;&gt;"",A507,A506),"&gt;1000"),AJ506)</f>
        <v/>
      </c>
      <c r="AK507">
        <f>IF(AK506="&gt;1000",IF(AG507&gt;0,IF(A507&lt;&gt;"",A507,A506),"&gt;1000"),AK506)</f>
        <v/>
      </c>
      <c r="AL507">
        <f>IF(AL506="&gt;1000",IF(L507&gt;=3500,IF(A507&lt;&gt;"",A507,A506),"&gt;1000"),AL506)</f>
        <v/>
      </c>
    </row>
    <row r="508">
      <c r="A508" s="59">
        <f>IF(B508="","",COUNT($B$32:B508))</f>
        <v/>
      </c>
      <c r="B508" s="58">
        <f>IF(C508&lt;&gt;"G",SUM(B507,1),"")</f>
        <v/>
      </c>
      <c r="C508" s="24">
        <f>IF(O508="",IF(AH507&gt;=$E$22,"G",IF(RAND()&lt;$F$22,"W","L")),O508)</f>
        <v/>
      </c>
      <c r="D508" s="58">
        <f>IF(M508="",IF(G507&lt;5500,G507,5500),M508)</f>
        <v/>
      </c>
      <c r="E508" s="58">
        <f>_xlfn.IFS(C507="W",E507+1,C507="L",0,C507="G",E507)</f>
        <v/>
      </c>
      <c r="F508" s="59">
        <f>_xlfn.IFS(C508="W",_xlfn.IFS(E508=0,LOOKUP(D508,$D$2:$D$17,$F$2:$F$17),E508=1,LOOKUP(D508,$D$2:$D$17,$G$2:$G$17),E508=2,LOOKUP(D508,$D$2:$D$17,$H$2:$H$17),E508=3,LOOKUP(D508,$D$2:$D$17,$I$2:$I$17),E508&gt;=4,LOOKUP(D508,$D$2:$D$17,$J$2:$J$17)),C508="L",LOOKUP(D508,$D$2:$D$17,$E$2:$E$17),C508="G",IF(OR(B507&lt;3,B507=""),0,LOOKUP(D508,$D$2:$D$17,$K$2:$K$17)))</f>
        <v/>
      </c>
      <c r="G508" s="59">
        <f>_xlfn.IFS(F508+D508&lt;0,0,F508+D508&gt;5500,5500,TRUE,F508+D508)</f>
        <v/>
      </c>
      <c r="H508" s="40">
        <f>LOOKUP(G508,$D$2:$D$17,$A$2:$A$17)</f>
        <v/>
      </c>
      <c r="I508" s="58">
        <f>IF(C508="W",1+I507,I507)</f>
        <v/>
      </c>
      <c r="J508" s="58">
        <f>IF(C508="L",1+J507,J507)</f>
        <v/>
      </c>
      <c r="K508" s="25">
        <f>I508/(J508+I508)</f>
        <v/>
      </c>
      <c r="L508" s="44">
        <f>IF(F508&gt;0,F508+L507,L507)</f>
        <v/>
      </c>
      <c r="M508" s="23" t="n"/>
      <c r="N508" s="58">
        <f>IF(M508="","",M508-G507)</f>
        <v/>
      </c>
      <c r="O508" s="58" t="n"/>
      <c r="P508" s="27">
        <f>IF(AI508&gt;AI507,$G$22+(7*AI508),"")</f>
        <v/>
      </c>
      <c r="R508" s="58" t="n"/>
      <c r="S508" s="58" t="n"/>
      <c r="T508" s="58" t="n"/>
      <c r="U508" s="58" t="n"/>
      <c r="V508" s="58" t="n"/>
      <c r="W508" s="58" t="n"/>
      <c r="X508" s="57" t="n"/>
      <c r="Y508" s="49">
        <f>_xlfn.IFS(R508 = "","",V508&gt;0,T508/V508,TRUE,T508/1)</f>
        <v/>
      </c>
      <c r="Z508" s="49">
        <f>_xlfn.IFS(R508 = "","",V508&gt;0,(T508+U508)/V508,TRUE,(T508+U508)/1)</f>
        <v/>
      </c>
      <c r="AA508" s="58" t="n"/>
      <c r="AC508" s="35" t="n"/>
      <c r="AD508">
        <f>IF(G508&gt;=2100,0,IF(C508="G",1,0))</f>
        <v/>
      </c>
      <c r="AE508">
        <f>IF(G508&gt;=5500,0,IF(C508="G",1,0))</f>
        <v/>
      </c>
      <c r="AF508">
        <f>IF(G508&gt;=2100,1,0)</f>
        <v/>
      </c>
      <c r="AG508">
        <f>IF(G508&gt;=5500,1,0)</f>
        <v/>
      </c>
      <c r="AH508">
        <f>IF(C508="G",0,AH507+1)</f>
        <v/>
      </c>
      <c r="AI508">
        <f>IF(C508="G",AI507+1,AI507)</f>
        <v/>
      </c>
      <c r="AJ508">
        <f>IF(AJ507="&gt;1000",IF(AF508&gt;0,IF(A508&lt;&gt;"",A508,A507),"&gt;1000"),AJ507)</f>
        <v/>
      </c>
      <c r="AK508">
        <f>IF(AK507="&gt;1000",IF(AG508&gt;0,IF(A508&lt;&gt;"",A508,A507),"&gt;1000"),AK507)</f>
        <v/>
      </c>
      <c r="AL508">
        <f>IF(AL507="&gt;1000",IF(L508&gt;=3500,IF(A508&lt;&gt;"",A508,A507),"&gt;1000"),AL507)</f>
        <v/>
      </c>
    </row>
    <row r="509">
      <c r="A509" s="59">
        <f>IF(B509="","",COUNT($B$32:B509))</f>
        <v/>
      </c>
      <c r="B509" s="58">
        <f>IF(C509&lt;&gt;"G",SUM(B508,1),"")</f>
        <v/>
      </c>
      <c r="C509" s="24">
        <f>IF(O509="",IF(AH508&gt;=$E$22,"G",IF(RAND()&lt;$F$22,"W","L")),O509)</f>
        <v/>
      </c>
      <c r="D509" s="58">
        <f>IF(M509="",IF(G508&lt;5500,G508,5500),M509)</f>
        <v/>
      </c>
      <c r="E509" s="58">
        <f>_xlfn.IFS(C508="W",E508+1,C508="L",0,C508="G",E508)</f>
        <v/>
      </c>
      <c r="F509" s="59">
        <f>_xlfn.IFS(C509="W",_xlfn.IFS(E509=0,LOOKUP(D509,$D$2:$D$17,$F$2:$F$17),E509=1,LOOKUP(D509,$D$2:$D$17,$G$2:$G$17),E509=2,LOOKUP(D509,$D$2:$D$17,$H$2:$H$17),E509=3,LOOKUP(D509,$D$2:$D$17,$I$2:$I$17),E509&gt;=4,LOOKUP(D509,$D$2:$D$17,$J$2:$J$17)),C509="L",LOOKUP(D509,$D$2:$D$17,$E$2:$E$17),C509="G",IF(OR(B508&lt;3,B508=""),0,LOOKUP(D509,$D$2:$D$17,$K$2:$K$17)))</f>
        <v/>
      </c>
      <c r="G509" s="59">
        <f>_xlfn.IFS(F509+D509&lt;0,0,F509+D509&gt;5500,5500,TRUE,F509+D509)</f>
        <v/>
      </c>
      <c r="H509" s="40">
        <f>LOOKUP(G509,$D$2:$D$17,$A$2:$A$17)</f>
        <v/>
      </c>
      <c r="I509" s="58">
        <f>IF(C509="W",1+I508,I508)</f>
        <v/>
      </c>
      <c r="J509" s="58">
        <f>IF(C509="L",1+J508,J508)</f>
        <v/>
      </c>
      <c r="K509" s="25">
        <f>I509/(J509+I509)</f>
        <v/>
      </c>
      <c r="L509" s="44">
        <f>IF(F509&gt;0,F509+L508,L508)</f>
        <v/>
      </c>
      <c r="M509" s="23" t="n"/>
      <c r="N509" s="58">
        <f>IF(M509="","",M509-G508)</f>
        <v/>
      </c>
      <c r="O509" s="58" t="n"/>
      <c r="P509" s="27">
        <f>IF(AI509&gt;AI508,$G$22+(7*AI509),"")</f>
        <v/>
      </c>
      <c r="R509" s="58" t="n"/>
      <c r="S509" s="58" t="n"/>
      <c r="T509" s="58" t="n"/>
      <c r="U509" s="58" t="n"/>
      <c r="V509" s="58" t="n"/>
      <c r="W509" s="58" t="n"/>
      <c r="X509" s="57" t="n"/>
      <c r="Y509" s="49">
        <f>_xlfn.IFS(R509 = "","",V509&gt;0,T509/V509,TRUE,T509/1)</f>
        <v/>
      </c>
      <c r="Z509" s="49">
        <f>_xlfn.IFS(R509 = "","",V509&gt;0,(T509+U509)/V509,TRUE,(T509+U509)/1)</f>
        <v/>
      </c>
      <c r="AA509" s="58" t="n"/>
      <c r="AC509" s="35" t="n"/>
      <c r="AD509">
        <f>IF(G509&gt;=2100,0,IF(C509="G",1,0))</f>
        <v/>
      </c>
      <c r="AE509">
        <f>IF(G509&gt;=5500,0,IF(C509="G",1,0))</f>
        <v/>
      </c>
      <c r="AF509">
        <f>IF(G509&gt;=2100,1,0)</f>
        <v/>
      </c>
      <c r="AG509">
        <f>IF(G509&gt;=5500,1,0)</f>
        <v/>
      </c>
      <c r="AH509">
        <f>IF(C509="G",0,AH508+1)</f>
        <v/>
      </c>
      <c r="AI509">
        <f>IF(C509="G",AI508+1,AI508)</f>
        <v/>
      </c>
      <c r="AJ509">
        <f>IF(AJ508="&gt;1000",IF(AF509&gt;0,IF(A509&lt;&gt;"",A509,A508),"&gt;1000"),AJ508)</f>
        <v/>
      </c>
      <c r="AK509">
        <f>IF(AK508="&gt;1000",IF(AG509&gt;0,IF(A509&lt;&gt;"",A509,A508),"&gt;1000"),AK508)</f>
        <v/>
      </c>
      <c r="AL509">
        <f>IF(AL508="&gt;1000",IF(L509&gt;=3500,IF(A509&lt;&gt;"",A509,A508),"&gt;1000"),AL508)</f>
        <v/>
      </c>
    </row>
    <row r="510">
      <c r="A510" s="59">
        <f>IF(B510="","",COUNT($B$32:B510))</f>
        <v/>
      </c>
      <c r="B510" s="58">
        <f>IF(C510&lt;&gt;"G",SUM(B509,1),"")</f>
        <v/>
      </c>
      <c r="C510" s="24">
        <f>IF(O510="",IF(AH509&gt;=$E$22,"G",IF(RAND()&lt;$F$22,"W","L")),O510)</f>
        <v/>
      </c>
      <c r="D510" s="58">
        <f>IF(M510="",IF(G509&lt;5500,G509,5500),M510)</f>
        <v/>
      </c>
      <c r="E510" s="58">
        <f>_xlfn.IFS(C509="W",E509+1,C509="L",0,C509="G",E509)</f>
        <v/>
      </c>
      <c r="F510" s="59">
        <f>_xlfn.IFS(C510="W",_xlfn.IFS(E510=0,LOOKUP(D510,$D$2:$D$17,$F$2:$F$17),E510=1,LOOKUP(D510,$D$2:$D$17,$G$2:$G$17),E510=2,LOOKUP(D510,$D$2:$D$17,$H$2:$H$17),E510=3,LOOKUP(D510,$D$2:$D$17,$I$2:$I$17),E510&gt;=4,LOOKUP(D510,$D$2:$D$17,$J$2:$J$17)),C510="L",LOOKUP(D510,$D$2:$D$17,$E$2:$E$17),C510="G",IF(OR(B509&lt;3,B509=""),0,LOOKUP(D510,$D$2:$D$17,$K$2:$K$17)))</f>
        <v/>
      </c>
      <c r="G510" s="59">
        <f>_xlfn.IFS(F510+D510&lt;0,0,F510+D510&gt;5500,5500,TRUE,F510+D510)</f>
        <v/>
      </c>
      <c r="H510" s="40">
        <f>LOOKUP(G510,$D$2:$D$17,$A$2:$A$17)</f>
        <v/>
      </c>
      <c r="I510" s="58">
        <f>IF(C510="W",1+I509,I509)</f>
        <v/>
      </c>
      <c r="J510" s="58">
        <f>IF(C510="L",1+J509,J509)</f>
        <v/>
      </c>
      <c r="K510" s="25">
        <f>I510/(J510+I510)</f>
        <v/>
      </c>
      <c r="L510" s="44">
        <f>IF(F510&gt;0,F510+L509,L509)</f>
        <v/>
      </c>
      <c r="M510" s="23" t="n"/>
      <c r="N510" s="58">
        <f>IF(M510="","",M510-G509)</f>
        <v/>
      </c>
      <c r="O510" s="58" t="n"/>
      <c r="P510" s="27">
        <f>IF(AI510&gt;AI509,$G$22+(7*AI510),"")</f>
        <v/>
      </c>
      <c r="R510" s="58" t="n"/>
      <c r="S510" s="58" t="n"/>
      <c r="T510" s="58" t="n"/>
      <c r="U510" s="58" t="n"/>
      <c r="V510" s="58" t="n"/>
      <c r="W510" s="58" t="n"/>
      <c r="X510" s="57" t="n"/>
      <c r="Y510" s="49">
        <f>_xlfn.IFS(R510 = "","",V510&gt;0,T510/V510,TRUE,T510/1)</f>
        <v/>
      </c>
      <c r="Z510" s="49">
        <f>_xlfn.IFS(R510 = "","",V510&gt;0,(T510+U510)/V510,TRUE,(T510+U510)/1)</f>
        <v/>
      </c>
      <c r="AA510" s="58" t="n"/>
      <c r="AC510" s="35" t="n"/>
      <c r="AD510">
        <f>IF(G510&gt;=2100,0,IF(C510="G",1,0))</f>
        <v/>
      </c>
      <c r="AE510">
        <f>IF(G510&gt;=5500,0,IF(C510="G",1,0))</f>
        <v/>
      </c>
      <c r="AF510">
        <f>IF(G510&gt;=2100,1,0)</f>
        <v/>
      </c>
      <c r="AG510">
        <f>IF(G510&gt;=5500,1,0)</f>
        <v/>
      </c>
      <c r="AH510">
        <f>IF(C510="G",0,AH509+1)</f>
        <v/>
      </c>
      <c r="AI510">
        <f>IF(C510="G",AI509+1,AI509)</f>
        <v/>
      </c>
      <c r="AJ510">
        <f>IF(AJ509="&gt;1000",IF(AF510&gt;0,IF(A510&lt;&gt;"",A510,A509),"&gt;1000"),AJ509)</f>
        <v/>
      </c>
      <c r="AK510">
        <f>IF(AK509="&gt;1000",IF(AG510&gt;0,IF(A510&lt;&gt;"",A510,A509),"&gt;1000"),AK509)</f>
        <v/>
      </c>
      <c r="AL510">
        <f>IF(AL509="&gt;1000",IF(L510&gt;=3500,IF(A510&lt;&gt;"",A510,A509),"&gt;1000"),AL509)</f>
        <v/>
      </c>
    </row>
    <row r="511">
      <c r="A511" s="59">
        <f>IF(B511="","",COUNT($B$32:B511))</f>
        <v/>
      </c>
      <c r="B511" s="58">
        <f>IF(C511&lt;&gt;"G",SUM(B510,1),"")</f>
        <v/>
      </c>
      <c r="C511" s="24">
        <f>IF(O511="",IF(AH510&gt;=$E$22,"G",IF(RAND()&lt;$F$22,"W","L")),O511)</f>
        <v/>
      </c>
      <c r="D511" s="58">
        <f>IF(M511="",IF(G510&lt;5500,G510,5500),M511)</f>
        <v/>
      </c>
      <c r="E511" s="58">
        <f>_xlfn.IFS(C510="W",E510+1,C510="L",0,C510="G",E510)</f>
        <v/>
      </c>
      <c r="F511" s="59">
        <f>_xlfn.IFS(C511="W",_xlfn.IFS(E511=0,LOOKUP(D511,$D$2:$D$17,$F$2:$F$17),E511=1,LOOKUP(D511,$D$2:$D$17,$G$2:$G$17),E511=2,LOOKUP(D511,$D$2:$D$17,$H$2:$H$17),E511=3,LOOKUP(D511,$D$2:$D$17,$I$2:$I$17),E511&gt;=4,LOOKUP(D511,$D$2:$D$17,$J$2:$J$17)),C511="L",LOOKUP(D511,$D$2:$D$17,$E$2:$E$17),C511="G",IF(OR(B510&lt;3,B510=""),0,LOOKUP(D511,$D$2:$D$17,$K$2:$K$17)))</f>
        <v/>
      </c>
      <c r="G511" s="59">
        <f>_xlfn.IFS(F511+D511&lt;0,0,F511+D511&gt;5500,5500,TRUE,F511+D511)</f>
        <v/>
      </c>
      <c r="H511" s="40">
        <f>LOOKUP(G511,$D$2:$D$17,$A$2:$A$17)</f>
        <v/>
      </c>
      <c r="I511" s="58">
        <f>IF(C511="W",1+I510,I510)</f>
        <v/>
      </c>
      <c r="J511" s="58">
        <f>IF(C511="L",1+J510,J510)</f>
        <v/>
      </c>
      <c r="K511" s="25">
        <f>I511/(J511+I511)</f>
        <v/>
      </c>
      <c r="L511" s="44">
        <f>IF(F511&gt;0,F511+L510,L510)</f>
        <v/>
      </c>
      <c r="M511" s="23" t="n"/>
      <c r="N511" s="58">
        <f>IF(M511="","",M511-G510)</f>
        <v/>
      </c>
      <c r="O511" s="58" t="n"/>
      <c r="P511" s="27">
        <f>IF(AI511&gt;AI510,$G$22+(7*AI511),"")</f>
        <v/>
      </c>
      <c r="R511" s="58" t="n"/>
      <c r="S511" s="58" t="n"/>
      <c r="T511" s="58" t="n"/>
      <c r="U511" s="58" t="n"/>
      <c r="V511" s="58" t="n"/>
      <c r="W511" s="58" t="n"/>
      <c r="X511" s="57" t="n"/>
      <c r="Y511" s="49">
        <f>_xlfn.IFS(R511 = "","",V511&gt;0,T511/V511,TRUE,T511/1)</f>
        <v/>
      </c>
      <c r="Z511" s="49">
        <f>_xlfn.IFS(R511 = "","",V511&gt;0,(T511+U511)/V511,TRUE,(T511+U511)/1)</f>
        <v/>
      </c>
      <c r="AA511" s="58" t="n"/>
      <c r="AC511" s="35" t="n"/>
      <c r="AD511">
        <f>IF(G511&gt;=2100,0,IF(C511="G",1,0))</f>
        <v/>
      </c>
      <c r="AE511">
        <f>IF(G511&gt;=5500,0,IF(C511="G",1,0))</f>
        <v/>
      </c>
      <c r="AF511">
        <f>IF(G511&gt;=2100,1,0)</f>
        <v/>
      </c>
      <c r="AG511">
        <f>IF(G511&gt;=5500,1,0)</f>
        <v/>
      </c>
      <c r="AH511">
        <f>IF(C511="G",0,AH510+1)</f>
        <v/>
      </c>
      <c r="AI511">
        <f>IF(C511="G",AI510+1,AI510)</f>
        <v/>
      </c>
      <c r="AJ511">
        <f>IF(AJ510="&gt;1000",IF(AF511&gt;0,IF(A511&lt;&gt;"",A511,A510),"&gt;1000"),AJ510)</f>
        <v/>
      </c>
      <c r="AK511">
        <f>IF(AK510="&gt;1000",IF(AG511&gt;0,IF(A511&lt;&gt;"",A511,A510),"&gt;1000"),AK510)</f>
        <v/>
      </c>
      <c r="AL511">
        <f>IF(AL510="&gt;1000",IF(L511&gt;=3500,IF(A511&lt;&gt;"",A511,A510),"&gt;1000"),AL510)</f>
        <v/>
      </c>
    </row>
    <row r="512">
      <c r="A512" s="59">
        <f>IF(B512="","",COUNT($B$32:B512))</f>
        <v/>
      </c>
      <c r="B512" s="58">
        <f>IF(C512&lt;&gt;"G",SUM(B511,1),"")</f>
        <v/>
      </c>
      <c r="C512" s="24">
        <f>IF(O512="",IF(AH511&gt;=$E$22,"G",IF(RAND()&lt;$F$22,"W","L")),O512)</f>
        <v/>
      </c>
      <c r="D512" s="58">
        <f>IF(M512="",IF(G511&lt;5500,G511,5500),M512)</f>
        <v/>
      </c>
      <c r="E512" s="58">
        <f>_xlfn.IFS(C511="W",E511+1,C511="L",0,C511="G",E511)</f>
        <v/>
      </c>
      <c r="F512" s="59">
        <f>_xlfn.IFS(C512="W",_xlfn.IFS(E512=0,LOOKUP(D512,$D$2:$D$17,$F$2:$F$17),E512=1,LOOKUP(D512,$D$2:$D$17,$G$2:$G$17),E512=2,LOOKUP(D512,$D$2:$D$17,$H$2:$H$17),E512=3,LOOKUP(D512,$D$2:$D$17,$I$2:$I$17),E512&gt;=4,LOOKUP(D512,$D$2:$D$17,$J$2:$J$17)),C512="L",LOOKUP(D512,$D$2:$D$17,$E$2:$E$17),C512="G",IF(OR(B511&lt;3,B511=""),0,LOOKUP(D512,$D$2:$D$17,$K$2:$K$17)))</f>
        <v/>
      </c>
      <c r="G512" s="59">
        <f>_xlfn.IFS(F512+D512&lt;0,0,F512+D512&gt;5500,5500,TRUE,F512+D512)</f>
        <v/>
      </c>
      <c r="H512" s="40">
        <f>LOOKUP(G512,$D$2:$D$17,$A$2:$A$17)</f>
        <v/>
      </c>
      <c r="I512" s="58">
        <f>IF(C512="W",1+I511,I511)</f>
        <v/>
      </c>
      <c r="J512" s="58">
        <f>IF(C512="L",1+J511,J511)</f>
        <v/>
      </c>
      <c r="K512" s="25">
        <f>I512/(J512+I512)</f>
        <v/>
      </c>
      <c r="L512" s="44">
        <f>IF(F512&gt;0,F512+L511,L511)</f>
        <v/>
      </c>
      <c r="M512" s="23" t="n"/>
      <c r="N512" s="58">
        <f>IF(M512="","",M512-G511)</f>
        <v/>
      </c>
      <c r="O512" s="58" t="n"/>
      <c r="P512" s="27">
        <f>IF(AI512&gt;AI511,$G$22+(7*AI512),"")</f>
        <v/>
      </c>
      <c r="R512" s="58" t="n"/>
      <c r="S512" s="58" t="n"/>
      <c r="T512" s="58" t="n"/>
      <c r="U512" s="58" t="n"/>
      <c r="V512" s="58" t="n"/>
      <c r="W512" s="58" t="n"/>
      <c r="X512" s="57" t="n"/>
      <c r="Y512" s="49">
        <f>_xlfn.IFS(R512 = "","",V512&gt;0,T512/V512,TRUE,T512/1)</f>
        <v/>
      </c>
      <c r="Z512" s="49">
        <f>_xlfn.IFS(R512 = "","",V512&gt;0,(T512+U512)/V512,TRUE,(T512+U512)/1)</f>
        <v/>
      </c>
      <c r="AA512" s="58" t="n"/>
      <c r="AC512" s="35" t="n"/>
      <c r="AD512">
        <f>IF(G512&gt;=2100,0,IF(C512="G",1,0))</f>
        <v/>
      </c>
      <c r="AE512">
        <f>IF(G512&gt;=5500,0,IF(C512="G",1,0))</f>
        <v/>
      </c>
      <c r="AF512">
        <f>IF(G512&gt;=2100,1,0)</f>
        <v/>
      </c>
      <c r="AG512">
        <f>IF(G512&gt;=5500,1,0)</f>
        <v/>
      </c>
      <c r="AH512">
        <f>IF(C512="G",0,AH511+1)</f>
        <v/>
      </c>
      <c r="AI512">
        <f>IF(C512="G",AI511+1,AI511)</f>
        <v/>
      </c>
      <c r="AJ512">
        <f>IF(AJ511="&gt;1000",IF(AF512&gt;0,IF(A512&lt;&gt;"",A512,A511),"&gt;1000"),AJ511)</f>
        <v/>
      </c>
      <c r="AK512">
        <f>IF(AK511="&gt;1000",IF(AG512&gt;0,IF(A512&lt;&gt;"",A512,A511),"&gt;1000"),AK511)</f>
        <v/>
      </c>
      <c r="AL512">
        <f>IF(AL511="&gt;1000",IF(L512&gt;=3500,IF(A512&lt;&gt;"",A512,A511),"&gt;1000"),AL511)</f>
        <v/>
      </c>
    </row>
    <row r="513">
      <c r="A513" s="59">
        <f>IF(B513="","",COUNT($B$32:B513))</f>
        <v/>
      </c>
      <c r="B513" s="58">
        <f>IF(C513&lt;&gt;"G",SUM(B512,1),"")</f>
        <v/>
      </c>
      <c r="C513" s="24">
        <f>IF(O513="",IF(AH512&gt;=$E$22,"G",IF(RAND()&lt;$F$22,"W","L")),O513)</f>
        <v/>
      </c>
      <c r="D513" s="58">
        <f>IF(M513="",IF(G512&lt;5500,G512,5500),M513)</f>
        <v/>
      </c>
      <c r="E513" s="58">
        <f>_xlfn.IFS(C512="W",E512+1,C512="L",0,C512="G",E512)</f>
        <v/>
      </c>
      <c r="F513" s="59">
        <f>_xlfn.IFS(C513="W",_xlfn.IFS(E513=0,LOOKUP(D513,$D$2:$D$17,$F$2:$F$17),E513=1,LOOKUP(D513,$D$2:$D$17,$G$2:$G$17),E513=2,LOOKUP(D513,$D$2:$D$17,$H$2:$H$17),E513=3,LOOKUP(D513,$D$2:$D$17,$I$2:$I$17),E513&gt;=4,LOOKUP(D513,$D$2:$D$17,$J$2:$J$17)),C513="L",LOOKUP(D513,$D$2:$D$17,$E$2:$E$17),C513="G",IF(OR(B512&lt;3,B512=""),0,LOOKUP(D513,$D$2:$D$17,$K$2:$K$17)))</f>
        <v/>
      </c>
      <c r="G513" s="59">
        <f>_xlfn.IFS(F513+D513&lt;0,0,F513+D513&gt;5500,5500,TRUE,F513+D513)</f>
        <v/>
      </c>
      <c r="H513" s="40">
        <f>LOOKUP(G513,$D$2:$D$17,$A$2:$A$17)</f>
        <v/>
      </c>
      <c r="I513" s="58">
        <f>IF(C513="W",1+I512,I512)</f>
        <v/>
      </c>
      <c r="J513" s="58">
        <f>IF(C513="L",1+J512,J512)</f>
        <v/>
      </c>
      <c r="K513" s="25">
        <f>I513/(J513+I513)</f>
        <v/>
      </c>
      <c r="L513" s="44">
        <f>IF(F513&gt;0,F513+L512,L512)</f>
        <v/>
      </c>
      <c r="M513" s="23" t="n"/>
      <c r="N513" s="58">
        <f>IF(M513="","",M513-G512)</f>
        <v/>
      </c>
      <c r="O513" s="58" t="n"/>
      <c r="P513" s="27">
        <f>IF(AI513&gt;AI512,$G$22+(7*AI513),"")</f>
        <v/>
      </c>
      <c r="R513" s="58" t="n"/>
      <c r="S513" s="58" t="n"/>
      <c r="T513" s="58" t="n"/>
      <c r="U513" s="58" t="n"/>
      <c r="V513" s="58" t="n"/>
      <c r="W513" s="58" t="n"/>
      <c r="X513" s="57" t="n"/>
      <c r="Y513" s="49">
        <f>_xlfn.IFS(R513 = "","",V513&gt;0,T513/V513,TRUE,T513/1)</f>
        <v/>
      </c>
      <c r="Z513" s="49">
        <f>_xlfn.IFS(R513 = "","",V513&gt;0,(T513+U513)/V513,TRUE,(T513+U513)/1)</f>
        <v/>
      </c>
      <c r="AA513" s="58" t="n"/>
      <c r="AC513" s="35" t="n"/>
      <c r="AD513">
        <f>IF(G513&gt;=2100,0,IF(C513="G",1,0))</f>
        <v/>
      </c>
      <c r="AE513">
        <f>IF(G513&gt;=5500,0,IF(C513="G",1,0))</f>
        <v/>
      </c>
      <c r="AF513">
        <f>IF(G513&gt;=2100,1,0)</f>
        <v/>
      </c>
      <c r="AG513">
        <f>IF(G513&gt;=5500,1,0)</f>
        <v/>
      </c>
      <c r="AH513">
        <f>IF(C513="G",0,AH512+1)</f>
        <v/>
      </c>
      <c r="AI513">
        <f>IF(C513="G",AI512+1,AI512)</f>
        <v/>
      </c>
      <c r="AJ513">
        <f>IF(AJ512="&gt;1000",IF(AF513&gt;0,IF(A513&lt;&gt;"",A513,A512),"&gt;1000"),AJ512)</f>
        <v/>
      </c>
      <c r="AK513">
        <f>IF(AK512="&gt;1000",IF(AG513&gt;0,IF(A513&lt;&gt;"",A513,A512),"&gt;1000"),AK512)</f>
        <v/>
      </c>
      <c r="AL513">
        <f>IF(AL512="&gt;1000",IF(L513&gt;=3500,IF(A513&lt;&gt;"",A513,A512),"&gt;1000"),AL512)</f>
        <v/>
      </c>
    </row>
    <row r="514">
      <c r="A514" s="59">
        <f>IF(B514="","",COUNT($B$32:B514))</f>
        <v/>
      </c>
      <c r="B514" s="58">
        <f>IF(C514&lt;&gt;"G",SUM(B513,1),"")</f>
        <v/>
      </c>
      <c r="C514" s="24">
        <f>IF(O514="",IF(AH513&gt;=$E$22,"G",IF(RAND()&lt;$F$22,"W","L")),O514)</f>
        <v/>
      </c>
      <c r="D514" s="58">
        <f>IF(M514="",IF(G513&lt;5500,G513,5500),M514)</f>
        <v/>
      </c>
      <c r="E514" s="58">
        <f>_xlfn.IFS(C513="W",E513+1,C513="L",0,C513="G",E513)</f>
        <v/>
      </c>
      <c r="F514" s="59">
        <f>_xlfn.IFS(C514="W",_xlfn.IFS(E514=0,LOOKUP(D514,$D$2:$D$17,$F$2:$F$17),E514=1,LOOKUP(D514,$D$2:$D$17,$G$2:$G$17),E514=2,LOOKUP(D514,$D$2:$D$17,$H$2:$H$17),E514=3,LOOKUP(D514,$D$2:$D$17,$I$2:$I$17),E514&gt;=4,LOOKUP(D514,$D$2:$D$17,$J$2:$J$17)),C514="L",LOOKUP(D514,$D$2:$D$17,$E$2:$E$17),C514="G",IF(OR(B513&lt;3,B513=""),0,LOOKUP(D514,$D$2:$D$17,$K$2:$K$17)))</f>
        <v/>
      </c>
      <c r="G514" s="59">
        <f>_xlfn.IFS(F514+D514&lt;0,0,F514+D514&gt;5500,5500,TRUE,F514+D514)</f>
        <v/>
      </c>
      <c r="H514" s="40">
        <f>LOOKUP(G514,$D$2:$D$17,$A$2:$A$17)</f>
        <v/>
      </c>
      <c r="I514" s="58">
        <f>IF(C514="W",1+I513,I513)</f>
        <v/>
      </c>
      <c r="J514" s="58">
        <f>IF(C514="L",1+J513,J513)</f>
        <v/>
      </c>
      <c r="K514" s="25">
        <f>I514/(J514+I514)</f>
        <v/>
      </c>
      <c r="L514" s="44">
        <f>IF(F514&gt;0,F514+L513,L513)</f>
        <v/>
      </c>
      <c r="M514" s="23" t="n"/>
      <c r="N514" s="58">
        <f>IF(M514="","",M514-G513)</f>
        <v/>
      </c>
      <c r="O514" s="58" t="n"/>
      <c r="P514" s="27">
        <f>IF(AI514&gt;AI513,$G$22+(7*AI514),"")</f>
        <v/>
      </c>
      <c r="R514" s="58" t="n"/>
      <c r="S514" s="58" t="n"/>
      <c r="T514" s="58" t="n"/>
      <c r="U514" s="58" t="n"/>
      <c r="V514" s="58" t="n"/>
      <c r="W514" s="58" t="n"/>
      <c r="X514" s="57" t="n"/>
      <c r="Y514" s="49">
        <f>_xlfn.IFS(R514 = "","",V514&gt;0,T514/V514,TRUE,T514/1)</f>
        <v/>
      </c>
      <c r="Z514" s="49">
        <f>_xlfn.IFS(R514 = "","",V514&gt;0,(T514+U514)/V514,TRUE,(T514+U514)/1)</f>
        <v/>
      </c>
      <c r="AA514" s="58" t="n"/>
      <c r="AC514" s="35" t="n"/>
      <c r="AD514">
        <f>IF(G514&gt;=2100,0,IF(C514="G",1,0))</f>
        <v/>
      </c>
      <c r="AE514">
        <f>IF(G514&gt;=5500,0,IF(C514="G",1,0))</f>
        <v/>
      </c>
      <c r="AF514">
        <f>IF(G514&gt;=2100,1,0)</f>
        <v/>
      </c>
      <c r="AG514">
        <f>IF(G514&gt;=5500,1,0)</f>
        <v/>
      </c>
      <c r="AH514">
        <f>IF(C514="G",0,AH513+1)</f>
        <v/>
      </c>
      <c r="AI514">
        <f>IF(C514="G",AI513+1,AI513)</f>
        <v/>
      </c>
      <c r="AJ514">
        <f>IF(AJ513="&gt;1000",IF(AF514&gt;0,IF(A514&lt;&gt;"",A514,A513),"&gt;1000"),AJ513)</f>
        <v/>
      </c>
      <c r="AK514">
        <f>IF(AK513="&gt;1000",IF(AG514&gt;0,IF(A514&lt;&gt;"",A514,A513),"&gt;1000"),AK513)</f>
        <v/>
      </c>
      <c r="AL514">
        <f>IF(AL513="&gt;1000",IF(L514&gt;=3500,IF(A514&lt;&gt;"",A514,A513),"&gt;1000"),AL513)</f>
        <v/>
      </c>
    </row>
    <row r="515">
      <c r="A515" s="59">
        <f>IF(B515="","",COUNT($B$32:B515))</f>
        <v/>
      </c>
      <c r="B515" s="58">
        <f>IF(C515&lt;&gt;"G",SUM(B514,1),"")</f>
        <v/>
      </c>
      <c r="C515" s="24">
        <f>IF(O515="",IF(AH514&gt;=$E$22,"G",IF(RAND()&lt;$F$22,"W","L")),O515)</f>
        <v/>
      </c>
      <c r="D515" s="58">
        <f>IF(M515="",IF(G514&lt;5500,G514,5500),M515)</f>
        <v/>
      </c>
      <c r="E515" s="58">
        <f>_xlfn.IFS(C514="W",E514+1,C514="L",0,C514="G",E514)</f>
        <v/>
      </c>
      <c r="F515" s="59">
        <f>_xlfn.IFS(C515="W",_xlfn.IFS(E515=0,LOOKUP(D515,$D$2:$D$17,$F$2:$F$17),E515=1,LOOKUP(D515,$D$2:$D$17,$G$2:$G$17),E515=2,LOOKUP(D515,$D$2:$D$17,$H$2:$H$17),E515=3,LOOKUP(D515,$D$2:$D$17,$I$2:$I$17),E515&gt;=4,LOOKUP(D515,$D$2:$D$17,$J$2:$J$17)),C515="L",LOOKUP(D515,$D$2:$D$17,$E$2:$E$17),C515="G",IF(OR(B514&lt;3,B514=""),0,LOOKUP(D515,$D$2:$D$17,$K$2:$K$17)))</f>
        <v/>
      </c>
      <c r="G515" s="59">
        <f>_xlfn.IFS(F515+D515&lt;0,0,F515+D515&gt;5500,5500,TRUE,F515+D515)</f>
        <v/>
      </c>
      <c r="H515" s="40">
        <f>LOOKUP(G515,$D$2:$D$17,$A$2:$A$17)</f>
        <v/>
      </c>
      <c r="I515" s="58">
        <f>IF(C515="W",1+I514,I514)</f>
        <v/>
      </c>
      <c r="J515" s="58">
        <f>IF(C515="L",1+J514,J514)</f>
        <v/>
      </c>
      <c r="K515" s="25">
        <f>I515/(J515+I515)</f>
        <v/>
      </c>
      <c r="L515" s="44">
        <f>IF(F515&gt;0,F515+L514,L514)</f>
        <v/>
      </c>
      <c r="M515" s="23" t="n"/>
      <c r="N515" s="58">
        <f>IF(M515="","",M515-G514)</f>
        <v/>
      </c>
      <c r="O515" s="58" t="n"/>
      <c r="P515" s="27">
        <f>IF(AI515&gt;AI514,$G$22+(7*AI515),"")</f>
        <v/>
      </c>
      <c r="R515" s="58" t="n"/>
      <c r="S515" s="58" t="n"/>
      <c r="T515" s="58" t="n"/>
      <c r="U515" s="58" t="n"/>
      <c r="V515" s="58" t="n"/>
      <c r="W515" s="58" t="n"/>
      <c r="X515" s="57" t="n"/>
      <c r="Y515" s="49">
        <f>_xlfn.IFS(R515 = "","",V515&gt;0,T515/V515,TRUE,T515/1)</f>
        <v/>
      </c>
      <c r="Z515" s="49">
        <f>_xlfn.IFS(R515 = "","",V515&gt;0,(T515+U515)/V515,TRUE,(T515+U515)/1)</f>
        <v/>
      </c>
      <c r="AA515" s="58" t="n"/>
      <c r="AC515" s="35" t="n"/>
      <c r="AD515">
        <f>IF(G515&gt;=2100,0,IF(C515="G",1,0))</f>
        <v/>
      </c>
      <c r="AE515">
        <f>IF(G515&gt;=5500,0,IF(C515="G",1,0))</f>
        <v/>
      </c>
      <c r="AF515">
        <f>IF(G515&gt;=2100,1,0)</f>
        <v/>
      </c>
      <c r="AG515">
        <f>IF(G515&gt;=5500,1,0)</f>
        <v/>
      </c>
      <c r="AH515">
        <f>IF(C515="G",0,AH514+1)</f>
        <v/>
      </c>
      <c r="AI515">
        <f>IF(C515="G",AI514+1,AI514)</f>
        <v/>
      </c>
      <c r="AJ515">
        <f>IF(AJ514="&gt;1000",IF(AF515&gt;0,IF(A515&lt;&gt;"",A515,A514),"&gt;1000"),AJ514)</f>
        <v/>
      </c>
      <c r="AK515">
        <f>IF(AK514="&gt;1000",IF(AG515&gt;0,IF(A515&lt;&gt;"",A515,A514),"&gt;1000"),AK514)</f>
        <v/>
      </c>
      <c r="AL515">
        <f>IF(AL514="&gt;1000",IF(L515&gt;=3500,IF(A515&lt;&gt;"",A515,A514),"&gt;1000"),AL514)</f>
        <v/>
      </c>
    </row>
    <row r="516">
      <c r="A516" s="59">
        <f>IF(B516="","",COUNT($B$32:B516))</f>
        <v/>
      </c>
      <c r="B516" s="58">
        <f>IF(C516&lt;&gt;"G",SUM(B515,1),"")</f>
        <v/>
      </c>
      <c r="C516" s="24">
        <f>IF(O516="",IF(AH515&gt;=$E$22,"G",IF(RAND()&lt;$F$22,"W","L")),O516)</f>
        <v/>
      </c>
      <c r="D516" s="58">
        <f>IF(M516="",IF(G515&lt;5500,G515,5500),M516)</f>
        <v/>
      </c>
      <c r="E516" s="58">
        <f>_xlfn.IFS(C515="W",E515+1,C515="L",0,C515="G",E515)</f>
        <v/>
      </c>
      <c r="F516" s="59">
        <f>_xlfn.IFS(C516="W",_xlfn.IFS(E516=0,LOOKUP(D516,$D$2:$D$17,$F$2:$F$17),E516=1,LOOKUP(D516,$D$2:$D$17,$G$2:$G$17),E516=2,LOOKUP(D516,$D$2:$D$17,$H$2:$H$17),E516=3,LOOKUP(D516,$D$2:$D$17,$I$2:$I$17),E516&gt;=4,LOOKUP(D516,$D$2:$D$17,$J$2:$J$17)),C516="L",LOOKUP(D516,$D$2:$D$17,$E$2:$E$17),C516="G",IF(OR(B515&lt;3,B515=""),0,LOOKUP(D516,$D$2:$D$17,$K$2:$K$17)))</f>
        <v/>
      </c>
      <c r="G516" s="59">
        <f>_xlfn.IFS(F516+D516&lt;0,0,F516+D516&gt;5500,5500,TRUE,F516+D516)</f>
        <v/>
      </c>
      <c r="H516" s="40">
        <f>LOOKUP(G516,$D$2:$D$17,$A$2:$A$17)</f>
        <v/>
      </c>
      <c r="I516" s="58">
        <f>IF(C516="W",1+I515,I515)</f>
        <v/>
      </c>
      <c r="J516" s="58">
        <f>IF(C516="L",1+J515,J515)</f>
        <v/>
      </c>
      <c r="K516" s="25">
        <f>I516/(J516+I516)</f>
        <v/>
      </c>
      <c r="L516" s="44">
        <f>IF(F516&gt;0,F516+L515,L515)</f>
        <v/>
      </c>
      <c r="M516" s="23" t="n"/>
      <c r="N516" s="58">
        <f>IF(M516="","",M516-G515)</f>
        <v/>
      </c>
      <c r="O516" s="58" t="n"/>
      <c r="P516" s="27">
        <f>IF(AI516&gt;AI515,$G$22+(7*AI516),"")</f>
        <v/>
      </c>
      <c r="R516" s="58" t="n"/>
      <c r="S516" s="58" t="n"/>
      <c r="T516" s="58" t="n"/>
      <c r="U516" s="58" t="n"/>
      <c r="V516" s="58" t="n"/>
      <c r="W516" s="58" t="n"/>
      <c r="X516" s="57" t="n"/>
      <c r="Y516" s="49">
        <f>_xlfn.IFS(R516 = "","",V516&gt;0,T516/V516,TRUE,T516/1)</f>
        <v/>
      </c>
      <c r="Z516" s="49">
        <f>_xlfn.IFS(R516 = "","",V516&gt;0,(T516+U516)/V516,TRUE,(T516+U516)/1)</f>
        <v/>
      </c>
      <c r="AA516" s="58" t="n"/>
      <c r="AC516" s="35" t="n"/>
      <c r="AD516">
        <f>IF(G516&gt;=2100,0,IF(C516="G",1,0))</f>
        <v/>
      </c>
      <c r="AE516">
        <f>IF(G516&gt;=5500,0,IF(C516="G",1,0))</f>
        <v/>
      </c>
      <c r="AF516">
        <f>IF(G516&gt;=2100,1,0)</f>
        <v/>
      </c>
      <c r="AG516">
        <f>IF(G516&gt;=5500,1,0)</f>
        <v/>
      </c>
      <c r="AH516">
        <f>IF(C516="G",0,AH515+1)</f>
        <v/>
      </c>
      <c r="AI516">
        <f>IF(C516="G",AI515+1,AI515)</f>
        <v/>
      </c>
      <c r="AJ516">
        <f>IF(AJ515="&gt;1000",IF(AF516&gt;0,IF(A516&lt;&gt;"",A516,A515),"&gt;1000"),AJ515)</f>
        <v/>
      </c>
      <c r="AK516">
        <f>IF(AK515="&gt;1000",IF(AG516&gt;0,IF(A516&lt;&gt;"",A516,A515),"&gt;1000"),AK515)</f>
        <v/>
      </c>
      <c r="AL516">
        <f>IF(AL515="&gt;1000",IF(L516&gt;=3500,IF(A516&lt;&gt;"",A516,A515),"&gt;1000"),AL515)</f>
        <v/>
      </c>
    </row>
    <row r="517">
      <c r="A517" s="59">
        <f>IF(B517="","",COUNT($B$32:B517))</f>
        <v/>
      </c>
      <c r="B517" s="58">
        <f>IF(C517&lt;&gt;"G",SUM(B516,1),"")</f>
        <v/>
      </c>
      <c r="C517" s="24">
        <f>IF(O517="",IF(AH516&gt;=$E$22,"G",IF(RAND()&lt;$F$22,"W","L")),O517)</f>
        <v/>
      </c>
      <c r="D517" s="58">
        <f>IF(M517="",IF(G516&lt;5500,G516,5500),M517)</f>
        <v/>
      </c>
      <c r="E517" s="58">
        <f>_xlfn.IFS(C516="W",E516+1,C516="L",0,C516="G",E516)</f>
        <v/>
      </c>
      <c r="F517" s="59">
        <f>_xlfn.IFS(C517="W",_xlfn.IFS(E517=0,LOOKUP(D517,$D$2:$D$17,$F$2:$F$17),E517=1,LOOKUP(D517,$D$2:$D$17,$G$2:$G$17),E517=2,LOOKUP(D517,$D$2:$D$17,$H$2:$H$17),E517=3,LOOKUP(D517,$D$2:$D$17,$I$2:$I$17),E517&gt;=4,LOOKUP(D517,$D$2:$D$17,$J$2:$J$17)),C517="L",LOOKUP(D517,$D$2:$D$17,$E$2:$E$17),C517="G",IF(OR(B516&lt;3,B516=""),0,LOOKUP(D517,$D$2:$D$17,$K$2:$K$17)))</f>
        <v/>
      </c>
      <c r="G517" s="59">
        <f>_xlfn.IFS(F517+D517&lt;0,0,F517+D517&gt;5500,5500,TRUE,F517+D517)</f>
        <v/>
      </c>
      <c r="H517" s="40">
        <f>LOOKUP(G517,$D$2:$D$17,$A$2:$A$17)</f>
        <v/>
      </c>
      <c r="I517" s="58">
        <f>IF(C517="W",1+I516,I516)</f>
        <v/>
      </c>
      <c r="J517" s="58">
        <f>IF(C517="L",1+J516,J516)</f>
        <v/>
      </c>
      <c r="K517" s="25">
        <f>I517/(J517+I517)</f>
        <v/>
      </c>
      <c r="L517" s="44">
        <f>IF(F517&gt;0,F517+L516,L516)</f>
        <v/>
      </c>
      <c r="M517" s="23" t="n"/>
      <c r="N517" s="58">
        <f>IF(M517="","",M517-G516)</f>
        <v/>
      </c>
      <c r="O517" s="58" t="n"/>
      <c r="P517" s="27">
        <f>IF(AI517&gt;AI516,$G$22+(7*AI517),"")</f>
        <v/>
      </c>
      <c r="R517" s="58" t="n"/>
      <c r="S517" s="58" t="n"/>
      <c r="T517" s="58" t="n"/>
      <c r="U517" s="58" t="n"/>
      <c r="V517" s="58" t="n"/>
      <c r="W517" s="58" t="n"/>
      <c r="X517" s="57" t="n"/>
      <c r="Y517" s="49">
        <f>_xlfn.IFS(R517 = "","",V517&gt;0,T517/V517,TRUE,T517/1)</f>
        <v/>
      </c>
      <c r="Z517" s="49">
        <f>_xlfn.IFS(R517 = "","",V517&gt;0,(T517+U517)/V517,TRUE,(T517+U517)/1)</f>
        <v/>
      </c>
      <c r="AA517" s="58" t="n"/>
      <c r="AC517" s="35" t="n"/>
      <c r="AD517">
        <f>IF(G517&gt;=2100,0,IF(C517="G",1,0))</f>
        <v/>
      </c>
      <c r="AE517">
        <f>IF(G517&gt;=5500,0,IF(C517="G",1,0))</f>
        <v/>
      </c>
      <c r="AF517">
        <f>IF(G517&gt;=2100,1,0)</f>
        <v/>
      </c>
      <c r="AG517">
        <f>IF(G517&gt;=5500,1,0)</f>
        <v/>
      </c>
      <c r="AH517">
        <f>IF(C517="G",0,AH516+1)</f>
        <v/>
      </c>
      <c r="AI517">
        <f>IF(C517="G",AI516+1,AI516)</f>
        <v/>
      </c>
      <c r="AJ517">
        <f>IF(AJ516="&gt;1000",IF(AF517&gt;0,IF(A517&lt;&gt;"",A517,A516),"&gt;1000"),AJ516)</f>
        <v/>
      </c>
      <c r="AK517">
        <f>IF(AK516="&gt;1000",IF(AG517&gt;0,IF(A517&lt;&gt;"",A517,A516),"&gt;1000"),AK516)</f>
        <v/>
      </c>
      <c r="AL517">
        <f>IF(AL516="&gt;1000",IF(L517&gt;=3500,IF(A517&lt;&gt;"",A517,A516),"&gt;1000"),AL516)</f>
        <v/>
      </c>
    </row>
    <row r="518">
      <c r="A518" s="59">
        <f>IF(B518="","",COUNT($B$32:B518))</f>
        <v/>
      </c>
      <c r="B518" s="58">
        <f>IF(C518&lt;&gt;"G",SUM(B517,1),"")</f>
        <v/>
      </c>
      <c r="C518" s="24">
        <f>IF(O518="",IF(AH517&gt;=$E$22,"G",IF(RAND()&lt;$F$22,"W","L")),O518)</f>
        <v/>
      </c>
      <c r="D518" s="58">
        <f>IF(M518="",IF(G517&lt;5500,G517,5500),M518)</f>
        <v/>
      </c>
      <c r="E518" s="58">
        <f>_xlfn.IFS(C517="W",E517+1,C517="L",0,C517="G",E517)</f>
        <v/>
      </c>
      <c r="F518" s="59">
        <f>_xlfn.IFS(C518="W",_xlfn.IFS(E518=0,LOOKUP(D518,$D$2:$D$17,$F$2:$F$17),E518=1,LOOKUP(D518,$D$2:$D$17,$G$2:$G$17),E518=2,LOOKUP(D518,$D$2:$D$17,$H$2:$H$17),E518=3,LOOKUP(D518,$D$2:$D$17,$I$2:$I$17),E518&gt;=4,LOOKUP(D518,$D$2:$D$17,$J$2:$J$17)),C518="L",LOOKUP(D518,$D$2:$D$17,$E$2:$E$17),C518="G",IF(OR(B517&lt;3,B517=""),0,LOOKUP(D518,$D$2:$D$17,$K$2:$K$17)))</f>
        <v/>
      </c>
      <c r="G518" s="59">
        <f>_xlfn.IFS(F518+D518&lt;0,0,F518+D518&gt;5500,5500,TRUE,F518+D518)</f>
        <v/>
      </c>
      <c r="H518" s="40">
        <f>LOOKUP(G518,$D$2:$D$17,$A$2:$A$17)</f>
        <v/>
      </c>
      <c r="I518" s="58">
        <f>IF(C518="W",1+I517,I517)</f>
        <v/>
      </c>
      <c r="J518" s="58">
        <f>IF(C518="L",1+J517,J517)</f>
        <v/>
      </c>
      <c r="K518" s="25">
        <f>I518/(J518+I518)</f>
        <v/>
      </c>
      <c r="L518" s="44">
        <f>IF(F518&gt;0,F518+L517,L517)</f>
        <v/>
      </c>
      <c r="M518" s="23" t="n"/>
      <c r="N518" s="58">
        <f>IF(M518="","",M518-G517)</f>
        <v/>
      </c>
      <c r="O518" s="58" t="n"/>
      <c r="P518" s="27">
        <f>IF(AI518&gt;AI517,$G$22+(7*AI518),"")</f>
        <v/>
      </c>
      <c r="R518" s="58" t="n"/>
      <c r="S518" s="58" t="n"/>
      <c r="T518" s="58" t="n"/>
      <c r="U518" s="58" t="n"/>
      <c r="V518" s="58" t="n"/>
      <c r="W518" s="58" t="n"/>
      <c r="X518" s="57" t="n"/>
      <c r="Y518" s="49">
        <f>_xlfn.IFS(R518 = "","",V518&gt;0,T518/V518,TRUE,T518/1)</f>
        <v/>
      </c>
      <c r="Z518" s="49">
        <f>_xlfn.IFS(R518 = "","",V518&gt;0,(T518+U518)/V518,TRUE,(T518+U518)/1)</f>
        <v/>
      </c>
      <c r="AA518" s="58" t="n"/>
      <c r="AC518" s="35" t="n"/>
      <c r="AD518">
        <f>IF(G518&gt;=2100,0,IF(C518="G",1,0))</f>
        <v/>
      </c>
      <c r="AE518">
        <f>IF(G518&gt;=5500,0,IF(C518="G",1,0))</f>
        <v/>
      </c>
      <c r="AF518">
        <f>IF(G518&gt;=2100,1,0)</f>
        <v/>
      </c>
      <c r="AG518">
        <f>IF(G518&gt;=5500,1,0)</f>
        <v/>
      </c>
      <c r="AH518">
        <f>IF(C518="G",0,AH517+1)</f>
        <v/>
      </c>
      <c r="AI518">
        <f>IF(C518="G",AI517+1,AI517)</f>
        <v/>
      </c>
      <c r="AJ518">
        <f>IF(AJ517="&gt;1000",IF(AF518&gt;0,IF(A518&lt;&gt;"",A518,A517),"&gt;1000"),AJ517)</f>
        <v/>
      </c>
      <c r="AK518">
        <f>IF(AK517="&gt;1000",IF(AG518&gt;0,IF(A518&lt;&gt;"",A518,A517),"&gt;1000"),AK517)</f>
        <v/>
      </c>
      <c r="AL518">
        <f>IF(AL517="&gt;1000",IF(L518&gt;=3500,IF(A518&lt;&gt;"",A518,A517),"&gt;1000"),AL517)</f>
        <v/>
      </c>
    </row>
    <row r="519">
      <c r="A519" s="59">
        <f>IF(B519="","",COUNT($B$32:B519))</f>
        <v/>
      </c>
      <c r="B519" s="58">
        <f>IF(C519&lt;&gt;"G",SUM(B518,1),"")</f>
        <v/>
      </c>
      <c r="C519" s="24">
        <f>IF(O519="",IF(AH518&gt;=$E$22,"G",IF(RAND()&lt;$F$22,"W","L")),O519)</f>
        <v/>
      </c>
      <c r="D519" s="58">
        <f>IF(M519="",IF(G518&lt;5500,G518,5500),M519)</f>
        <v/>
      </c>
      <c r="E519" s="58">
        <f>_xlfn.IFS(C518="W",E518+1,C518="L",0,C518="G",E518)</f>
        <v/>
      </c>
      <c r="F519" s="59">
        <f>_xlfn.IFS(C519="W",_xlfn.IFS(E519=0,LOOKUP(D519,$D$2:$D$17,$F$2:$F$17),E519=1,LOOKUP(D519,$D$2:$D$17,$G$2:$G$17),E519=2,LOOKUP(D519,$D$2:$D$17,$H$2:$H$17),E519=3,LOOKUP(D519,$D$2:$D$17,$I$2:$I$17),E519&gt;=4,LOOKUP(D519,$D$2:$D$17,$J$2:$J$17)),C519="L",LOOKUP(D519,$D$2:$D$17,$E$2:$E$17),C519="G",IF(OR(B518&lt;3,B518=""),0,LOOKUP(D519,$D$2:$D$17,$K$2:$K$17)))</f>
        <v/>
      </c>
      <c r="G519" s="59">
        <f>_xlfn.IFS(F519+D519&lt;0,0,F519+D519&gt;5500,5500,TRUE,F519+D519)</f>
        <v/>
      </c>
      <c r="H519" s="40">
        <f>LOOKUP(G519,$D$2:$D$17,$A$2:$A$17)</f>
        <v/>
      </c>
      <c r="I519" s="58">
        <f>IF(C519="W",1+I518,I518)</f>
        <v/>
      </c>
      <c r="J519" s="58">
        <f>IF(C519="L",1+J518,J518)</f>
        <v/>
      </c>
      <c r="K519" s="25">
        <f>I519/(J519+I519)</f>
        <v/>
      </c>
      <c r="L519" s="44">
        <f>IF(F519&gt;0,F519+L518,L518)</f>
        <v/>
      </c>
      <c r="M519" s="23" t="n"/>
      <c r="N519" s="58">
        <f>IF(M519="","",M519-G518)</f>
        <v/>
      </c>
      <c r="O519" s="58" t="n"/>
      <c r="P519" s="27">
        <f>IF(AI519&gt;AI518,$G$22+(7*AI519),"")</f>
        <v/>
      </c>
      <c r="R519" s="58" t="n"/>
      <c r="S519" s="58" t="n"/>
      <c r="T519" s="58" t="n"/>
      <c r="U519" s="58" t="n"/>
      <c r="V519" s="58" t="n"/>
      <c r="W519" s="58" t="n"/>
      <c r="X519" s="57" t="n"/>
      <c r="Y519" s="49">
        <f>_xlfn.IFS(R519 = "","",V519&gt;0,T519/V519,TRUE,T519/1)</f>
        <v/>
      </c>
      <c r="Z519" s="49">
        <f>_xlfn.IFS(R519 = "","",V519&gt;0,(T519+U519)/V519,TRUE,(T519+U519)/1)</f>
        <v/>
      </c>
      <c r="AA519" s="58" t="n"/>
      <c r="AC519" s="35" t="n"/>
      <c r="AD519">
        <f>IF(G519&gt;=2100,0,IF(C519="G",1,0))</f>
        <v/>
      </c>
      <c r="AE519">
        <f>IF(G519&gt;=5500,0,IF(C519="G",1,0))</f>
        <v/>
      </c>
      <c r="AF519">
        <f>IF(G519&gt;=2100,1,0)</f>
        <v/>
      </c>
      <c r="AG519">
        <f>IF(G519&gt;=5500,1,0)</f>
        <v/>
      </c>
      <c r="AH519">
        <f>IF(C519="G",0,AH518+1)</f>
        <v/>
      </c>
      <c r="AI519">
        <f>IF(C519="G",AI518+1,AI518)</f>
        <v/>
      </c>
      <c r="AJ519">
        <f>IF(AJ518="&gt;1000",IF(AF519&gt;0,IF(A519&lt;&gt;"",A519,A518),"&gt;1000"),AJ518)</f>
        <v/>
      </c>
      <c r="AK519">
        <f>IF(AK518="&gt;1000",IF(AG519&gt;0,IF(A519&lt;&gt;"",A519,A518),"&gt;1000"),AK518)</f>
        <v/>
      </c>
      <c r="AL519">
        <f>IF(AL518="&gt;1000",IF(L519&gt;=3500,IF(A519&lt;&gt;"",A519,A518),"&gt;1000"),AL518)</f>
        <v/>
      </c>
    </row>
    <row r="520">
      <c r="A520" s="59">
        <f>IF(B520="","",COUNT($B$32:B520))</f>
        <v/>
      </c>
      <c r="B520" s="58">
        <f>IF(C520&lt;&gt;"G",SUM(B519,1),"")</f>
        <v/>
      </c>
      <c r="C520" s="24">
        <f>IF(O520="",IF(AH519&gt;=$E$22,"G",IF(RAND()&lt;$F$22,"W","L")),O520)</f>
        <v/>
      </c>
      <c r="D520" s="58">
        <f>IF(M520="",IF(G519&lt;5500,G519,5500),M520)</f>
        <v/>
      </c>
      <c r="E520" s="58">
        <f>_xlfn.IFS(C519="W",E519+1,C519="L",0,C519="G",E519)</f>
        <v/>
      </c>
      <c r="F520" s="59">
        <f>_xlfn.IFS(C520="W",_xlfn.IFS(E520=0,LOOKUP(D520,$D$2:$D$17,$F$2:$F$17),E520=1,LOOKUP(D520,$D$2:$D$17,$G$2:$G$17),E520=2,LOOKUP(D520,$D$2:$D$17,$H$2:$H$17),E520=3,LOOKUP(D520,$D$2:$D$17,$I$2:$I$17),E520&gt;=4,LOOKUP(D520,$D$2:$D$17,$J$2:$J$17)),C520="L",LOOKUP(D520,$D$2:$D$17,$E$2:$E$17),C520="G",IF(OR(B519&lt;3,B519=""),0,LOOKUP(D520,$D$2:$D$17,$K$2:$K$17)))</f>
        <v/>
      </c>
      <c r="G520" s="59">
        <f>_xlfn.IFS(F520+D520&lt;0,0,F520+D520&gt;5500,5500,TRUE,F520+D520)</f>
        <v/>
      </c>
      <c r="H520" s="40">
        <f>LOOKUP(G520,$D$2:$D$17,$A$2:$A$17)</f>
        <v/>
      </c>
      <c r="I520" s="58">
        <f>IF(C520="W",1+I519,I519)</f>
        <v/>
      </c>
      <c r="J520" s="58">
        <f>IF(C520="L",1+J519,J519)</f>
        <v/>
      </c>
      <c r="K520" s="25">
        <f>I520/(J520+I520)</f>
        <v/>
      </c>
      <c r="L520" s="44">
        <f>IF(F520&gt;0,F520+L519,L519)</f>
        <v/>
      </c>
      <c r="M520" s="23" t="n"/>
      <c r="N520" s="58">
        <f>IF(M520="","",M520-G519)</f>
        <v/>
      </c>
      <c r="O520" s="58" t="n"/>
      <c r="P520" s="27">
        <f>IF(AI520&gt;AI519,$G$22+(7*AI520),"")</f>
        <v/>
      </c>
      <c r="R520" s="58" t="n"/>
      <c r="S520" s="58" t="n"/>
      <c r="T520" s="58" t="n"/>
      <c r="U520" s="58" t="n"/>
      <c r="V520" s="58" t="n"/>
      <c r="W520" s="58" t="n"/>
      <c r="X520" s="57" t="n"/>
      <c r="Y520" s="49">
        <f>_xlfn.IFS(R520 = "","",V520&gt;0,T520/V520,TRUE,T520/1)</f>
        <v/>
      </c>
      <c r="Z520" s="49">
        <f>_xlfn.IFS(R520 = "","",V520&gt;0,(T520+U520)/V520,TRUE,(T520+U520)/1)</f>
        <v/>
      </c>
      <c r="AA520" s="58" t="n"/>
      <c r="AC520" s="35" t="n"/>
      <c r="AD520">
        <f>IF(G520&gt;=2100,0,IF(C520="G",1,0))</f>
        <v/>
      </c>
      <c r="AE520">
        <f>IF(G520&gt;=5500,0,IF(C520="G",1,0))</f>
        <v/>
      </c>
      <c r="AF520">
        <f>IF(G520&gt;=2100,1,0)</f>
        <v/>
      </c>
      <c r="AG520">
        <f>IF(G520&gt;=5500,1,0)</f>
        <v/>
      </c>
      <c r="AH520">
        <f>IF(C520="G",0,AH519+1)</f>
        <v/>
      </c>
      <c r="AI520">
        <f>IF(C520="G",AI519+1,AI519)</f>
        <v/>
      </c>
      <c r="AJ520">
        <f>IF(AJ519="&gt;1000",IF(AF520&gt;0,IF(A520&lt;&gt;"",A520,A519),"&gt;1000"),AJ519)</f>
        <v/>
      </c>
      <c r="AK520">
        <f>IF(AK519="&gt;1000",IF(AG520&gt;0,IF(A520&lt;&gt;"",A520,A519),"&gt;1000"),AK519)</f>
        <v/>
      </c>
      <c r="AL520">
        <f>IF(AL519="&gt;1000",IF(L520&gt;=3500,IF(A520&lt;&gt;"",A520,A519),"&gt;1000"),AL519)</f>
        <v/>
      </c>
    </row>
    <row r="521">
      <c r="A521" s="59">
        <f>IF(B521="","",COUNT($B$32:B521))</f>
        <v/>
      </c>
      <c r="B521" s="58">
        <f>IF(C521&lt;&gt;"G",SUM(B520,1),"")</f>
        <v/>
      </c>
      <c r="C521" s="24">
        <f>IF(O521="",IF(AH520&gt;=$E$22,"G",IF(RAND()&lt;$F$22,"W","L")),O521)</f>
        <v/>
      </c>
      <c r="D521" s="58">
        <f>IF(M521="",IF(G520&lt;5500,G520,5500),M521)</f>
        <v/>
      </c>
      <c r="E521" s="58">
        <f>_xlfn.IFS(C520="W",E520+1,C520="L",0,C520="G",E520)</f>
        <v/>
      </c>
      <c r="F521" s="59">
        <f>_xlfn.IFS(C521="W",_xlfn.IFS(E521=0,LOOKUP(D521,$D$2:$D$17,$F$2:$F$17),E521=1,LOOKUP(D521,$D$2:$D$17,$G$2:$G$17),E521=2,LOOKUP(D521,$D$2:$D$17,$H$2:$H$17),E521=3,LOOKUP(D521,$D$2:$D$17,$I$2:$I$17),E521&gt;=4,LOOKUP(D521,$D$2:$D$17,$J$2:$J$17)),C521="L",LOOKUP(D521,$D$2:$D$17,$E$2:$E$17),C521="G",IF(OR(B520&lt;3,B520=""),0,LOOKUP(D521,$D$2:$D$17,$K$2:$K$17)))</f>
        <v/>
      </c>
      <c r="G521" s="59">
        <f>_xlfn.IFS(F521+D521&lt;0,0,F521+D521&gt;5500,5500,TRUE,F521+D521)</f>
        <v/>
      </c>
      <c r="H521" s="40">
        <f>LOOKUP(G521,$D$2:$D$17,$A$2:$A$17)</f>
        <v/>
      </c>
      <c r="I521" s="58">
        <f>IF(C521="W",1+I520,I520)</f>
        <v/>
      </c>
      <c r="J521" s="58">
        <f>IF(C521="L",1+J520,J520)</f>
        <v/>
      </c>
      <c r="K521" s="25">
        <f>I521/(J521+I521)</f>
        <v/>
      </c>
      <c r="L521" s="44">
        <f>IF(F521&gt;0,F521+L520,L520)</f>
        <v/>
      </c>
      <c r="M521" s="23" t="n"/>
      <c r="N521" s="58">
        <f>IF(M521="","",M521-G520)</f>
        <v/>
      </c>
      <c r="O521" s="58" t="n"/>
      <c r="P521" s="27">
        <f>IF(AI521&gt;AI520,$G$22+(7*AI521),"")</f>
        <v/>
      </c>
      <c r="R521" s="58" t="n"/>
      <c r="S521" s="58" t="n"/>
      <c r="T521" s="58" t="n"/>
      <c r="U521" s="58" t="n"/>
      <c r="V521" s="58" t="n"/>
      <c r="W521" s="58" t="n"/>
      <c r="X521" s="57" t="n"/>
      <c r="Y521" s="49">
        <f>_xlfn.IFS(R521 = "","",V521&gt;0,T521/V521,TRUE,T521/1)</f>
        <v/>
      </c>
      <c r="Z521" s="49">
        <f>_xlfn.IFS(R521 = "","",V521&gt;0,(T521+U521)/V521,TRUE,(T521+U521)/1)</f>
        <v/>
      </c>
      <c r="AA521" s="58" t="n"/>
      <c r="AC521" s="35" t="n"/>
      <c r="AD521">
        <f>IF(G521&gt;=2100,0,IF(C521="G",1,0))</f>
        <v/>
      </c>
      <c r="AE521">
        <f>IF(G521&gt;=5500,0,IF(C521="G",1,0))</f>
        <v/>
      </c>
      <c r="AF521">
        <f>IF(G521&gt;=2100,1,0)</f>
        <v/>
      </c>
      <c r="AG521">
        <f>IF(G521&gt;=5500,1,0)</f>
        <v/>
      </c>
      <c r="AH521">
        <f>IF(C521="G",0,AH520+1)</f>
        <v/>
      </c>
      <c r="AI521">
        <f>IF(C521="G",AI520+1,AI520)</f>
        <v/>
      </c>
      <c r="AJ521">
        <f>IF(AJ520="&gt;1000",IF(AF521&gt;0,IF(A521&lt;&gt;"",A521,A520),"&gt;1000"),AJ520)</f>
        <v/>
      </c>
      <c r="AK521">
        <f>IF(AK520="&gt;1000",IF(AG521&gt;0,IF(A521&lt;&gt;"",A521,A520),"&gt;1000"),AK520)</f>
        <v/>
      </c>
      <c r="AL521">
        <f>IF(AL520="&gt;1000",IF(L521&gt;=3500,IF(A521&lt;&gt;"",A521,A520),"&gt;1000"),AL520)</f>
        <v/>
      </c>
    </row>
    <row r="522">
      <c r="A522" s="59">
        <f>IF(B522="","",COUNT($B$32:B522))</f>
        <v/>
      </c>
      <c r="B522" s="58">
        <f>IF(C522&lt;&gt;"G",SUM(B521,1),"")</f>
        <v/>
      </c>
      <c r="C522" s="24">
        <f>IF(O522="",IF(AH521&gt;=$E$22,"G",IF(RAND()&lt;$F$22,"W","L")),O522)</f>
        <v/>
      </c>
      <c r="D522" s="58">
        <f>IF(M522="",IF(G521&lt;5500,G521,5500),M522)</f>
        <v/>
      </c>
      <c r="E522" s="58">
        <f>_xlfn.IFS(C521="W",E521+1,C521="L",0,C521="G",E521)</f>
        <v/>
      </c>
      <c r="F522" s="59">
        <f>_xlfn.IFS(C522="W",_xlfn.IFS(E522=0,LOOKUP(D522,$D$2:$D$17,$F$2:$F$17),E522=1,LOOKUP(D522,$D$2:$D$17,$G$2:$G$17),E522=2,LOOKUP(D522,$D$2:$D$17,$H$2:$H$17),E522=3,LOOKUP(D522,$D$2:$D$17,$I$2:$I$17),E522&gt;=4,LOOKUP(D522,$D$2:$D$17,$J$2:$J$17)),C522="L",LOOKUP(D522,$D$2:$D$17,$E$2:$E$17),C522="G",IF(OR(B521&lt;3,B521=""),0,LOOKUP(D522,$D$2:$D$17,$K$2:$K$17)))</f>
        <v/>
      </c>
      <c r="G522" s="59">
        <f>_xlfn.IFS(F522+D522&lt;0,0,F522+D522&gt;5500,5500,TRUE,F522+D522)</f>
        <v/>
      </c>
      <c r="H522" s="40">
        <f>LOOKUP(G522,$D$2:$D$17,$A$2:$A$17)</f>
        <v/>
      </c>
      <c r="I522" s="58">
        <f>IF(C522="W",1+I521,I521)</f>
        <v/>
      </c>
      <c r="J522" s="58">
        <f>IF(C522="L",1+J521,J521)</f>
        <v/>
      </c>
      <c r="K522" s="25">
        <f>I522/(J522+I522)</f>
        <v/>
      </c>
      <c r="L522" s="44">
        <f>IF(F522&gt;0,F522+L521,L521)</f>
        <v/>
      </c>
      <c r="M522" s="23" t="n"/>
      <c r="N522" s="58">
        <f>IF(M522="","",M522-G521)</f>
        <v/>
      </c>
      <c r="O522" s="58" t="n"/>
      <c r="P522" s="27">
        <f>IF(AI522&gt;AI521,$G$22+(7*AI522),"")</f>
        <v/>
      </c>
      <c r="R522" s="58" t="n"/>
      <c r="S522" s="58" t="n"/>
      <c r="T522" s="58" t="n"/>
      <c r="U522" s="58" t="n"/>
      <c r="V522" s="58" t="n"/>
      <c r="W522" s="58" t="n"/>
      <c r="X522" s="57" t="n"/>
      <c r="Y522" s="49">
        <f>_xlfn.IFS(R522 = "","",V522&gt;0,T522/V522,TRUE,T522/1)</f>
        <v/>
      </c>
      <c r="Z522" s="49">
        <f>_xlfn.IFS(R522 = "","",V522&gt;0,(T522+U522)/V522,TRUE,(T522+U522)/1)</f>
        <v/>
      </c>
      <c r="AA522" s="58" t="n"/>
      <c r="AC522" s="35" t="n"/>
      <c r="AD522">
        <f>IF(G522&gt;=2100,0,IF(C522="G",1,0))</f>
        <v/>
      </c>
      <c r="AE522">
        <f>IF(G522&gt;=5500,0,IF(C522="G",1,0))</f>
        <v/>
      </c>
      <c r="AF522">
        <f>IF(G522&gt;=2100,1,0)</f>
        <v/>
      </c>
      <c r="AG522">
        <f>IF(G522&gt;=5500,1,0)</f>
        <v/>
      </c>
      <c r="AH522">
        <f>IF(C522="G",0,AH521+1)</f>
        <v/>
      </c>
      <c r="AI522">
        <f>IF(C522="G",AI521+1,AI521)</f>
        <v/>
      </c>
      <c r="AJ522">
        <f>IF(AJ521="&gt;1000",IF(AF522&gt;0,IF(A522&lt;&gt;"",A522,A521),"&gt;1000"),AJ521)</f>
        <v/>
      </c>
      <c r="AK522">
        <f>IF(AK521="&gt;1000",IF(AG522&gt;0,IF(A522&lt;&gt;"",A522,A521),"&gt;1000"),AK521)</f>
        <v/>
      </c>
      <c r="AL522">
        <f>IF(AL521="&gt;1000",IF(L522&gt;=3500,IF(A522&lt;&gt;"",A522,A521),"&gt;1000"),AL521)</f>
        <v/>
      </c>
    </row>
    <row r="523">
      <c r="A523" s="59">
        <f>IF(B523="","",COUNT($B$32:B523))</f>
        <v/>
      </c>
      <c r="B523" s="58">
        <f>IF(C523&lt;&gt;"G",SUM(B522,1),"")</f>
        <v/>
      </c>
      <c r="C523" s="24">
        <f>IF(O523="",IF(AH522&gt;=$E$22,"G",IF(RAND()&lt;$F$22,"W","L")),O523)</f>
        <v/>
      </c>
      <c r="D523" s="58">
        <f>IF(M523="",IF(G522&lt;5500,G522,5500),M523)</f>
        <v/>
      </c>
      <c r="E523" s="58">
        <f>_xlfn.IFS(C522="W",E522+1,C522="L",0,C522="G",E522)</f>
        <v/>
      </c>
      <c r="F523" s="59">
        <f>_xlfn.IFS(C523="W",_xlfn.IFS(E523=0,LOOKUP(D523,$D$2:$D$17,$F$2:$F$17),E523=1,LOOKUP(D523,$D$2:$D$17,$G$2:$G$17),E523=2,LOOKUP(D523,$D$2:$D$17,$H$2:$H$17),E523=3,LOOKUP(D523,$D$2:$D$17,$I$2:$I$17),E523&gt;=4,LOOKUP(D523,$D$2:$D$17,$J$2:$J$17)),C523="L",LOOKUP(D523,$D$2:$D$17,$E$2:$E$17),C523="G",IF(OR(B522&lt;3,B522=""),0,LOOKUP(D523,$D$2:$D$17,$K$2:$K$17)))</f>
        <v/>
      </c>
      <c r="G523" s="59">
        <f>_xlfn.IFS(F523+D523&lt;0,0,F523+D523&gt;5500,5500,TRUE,F523+D523)</f>
        <v/>
      </c>
      <c r="H523" s="40">
        <f>LOOKUP(G523,$D$2:$D$17,$A$2:$A$17)</f>
        <v/>
      </c>
      <c r="I523" s="58">
        <f>IF(C523="W",1+I522,I522)</f>
        <v/>
      </c>
      <c r="J523" s="58">
        <f>IF(C523="L",1+J522,J522)</f>
        <v/>
      </c>
      <c r="K523" s="25">
        <f>I523/(J523+I523)</f>
        <v/>
      </c>
      <c r="L523" s="44">
        <f>IF(F523&gt;0,F523+L522,L522)</f>
        <v/>
      </c>
      <c r="M523" s="23" t="n"/>
      <c r="N523" s="58">
        <f>IF(M523="","",M523-G522)</f>
        <v/>
      </c>
      <c r="O523" s="58" t="n"/>
      <c r="P523" s="27">
        <f>IF(AI523&gt;AI522,$G$22+(7*AI523),"")</f>
        <v/>
      </c>
      <c r="R523" s="58" t="n"/>
      <c r="S523" s="58" t="n"/>
      <c r="T523" s="58" t="n"/>
      <c r="U523" s="58" t="n"/>
      <c r="V523" s="58" t="n"/>
      <c r="W523" s="58" t="n"/>
      <c r="X523" s="57" t="n"/>
      <c r="Y523" s="49">
        <f>_xlfn.IFS(R523 = "","",V523&gt;0,T523/V523,TRUE,T523/1)</f>
        <v/>
      </c>
      <c r="Z523" s="49">
        <f>_xlfn.IFS(R523 = "","",V523&gt;0,(T523+U523)/V523,TRUE,(T523+U523)/1)</f>
        <v/>
      </c>
      <c r="AA523" s="58" t="n"/>
      <c r="AC523" s="35" t="n"/>
      <c r="AD523">
        <f>IF(G523&gt;=2100,0,IF(C523="G",1,0))</f>
        <v/>
      </c>
      <c r="AE523">
        <f>IF(G523&gt;=5500,0,IF(C523="G",1,0))</f>
        <v/>
      </c>
      <c r="AF523">
        <f>IF(G523&gt;=2100,1,0)</f>
        <v/>
      </c>
      <c r="AG523">
        <f>IF(G523&gt;=5500,1,0)</f>
        <v/>
      </c>
      <c r="AH523">
        <f>IF(C523="G",0,AH522+1)</f>
        <v/>
      </c>
      <c r="AI523">
        <f>IF(C523="G",AI522+1,AI522)</f>
        <v/>
      </c>
      <c r="AJ523">
        <f>IF(AJ522="&gt;1000",IF(AF523&gt;0,IF(A523&lt;&gt;"",A523,A522),"&gt;1000"),AJ522)</f>
        <v/>
      </c>
      <c r="AK523">
        <f>IF(AK522="&gt;1000",IF(AG523&gt;0,IF(A523&lt;&gt;"",A523,A522),"&gt;1000"),AK522)</f>
        <v/>
      </c>
      <c r="AL523">
        <f>IF(AL522="&gt;1000",IF(L523&gt;=3500,IF(A523&lt;&gt;"",A523,A522),"&gt;1000"),AL522)</f>
        <v/>
      </c>
    </row>
    <row r="524">
      <c r="A524" s="59">
        <f>IF(B524="","",COUNT($B$32:B524))</f>
        <v/>
      </c>
      <c r="B524" s="58">
        <f>IF(C524&lt;&gt;"G",SUM(B523,1),"")</f>
        <v/>
      </c>
      <c r="C524" s="24">
        <f>IF(O524="",IF(AH523&gt;=$E$22,"G",IF(RAND()&lt;$F$22,"W","L")),O524)</f>
        <v/>
      </c>
      <c r="D524" s="58">
        <f>IF(M524="",IF(G523&lt;5500,G523,5500),M524)</f>
        <v/>
      </c>
      <c r="E524" s="58">
        <f>_xlfn.IFS(C523="W",E523+1,C523="L",0,C523="G",E523)</f>
        <v/>
      </c>
      <c r="F524" s="59">
        <f>_xlfn.IFS(C524="W",_xlfn.IFS(E524=0,LOOKUP(D524,$D$2:$D$17,$F$2:$F$17),E524=1,LOOKUP(D524,$D$2:$D$17,$G$2:$G$17),E524=2,LOOKUP(D524,$D$2:$D$17,$H$2:$H$17),E524=3,LOOKUP(D524,$D$2:$D$17,$I$2:$I$17),E524&gt;=4,LOOKUP(D524,$D$2:$D$17,$J$2:$J$17)),C524="L",LOOKUP(D524,$D$2:$D$17,$E$2:$E$17),C524="G",IF(OR(B523&lt;3,B523=""),0,LOOKUP(D524,$D$2:$D$17,$K$2:$K$17)))</f>
        <v/>
      </c>
      <c r="G524" s="59">
        <f>_xlfn.IFS(F524+D524&lt;0,0,F524+D524&gt;5500,5500,TRUE,F524+D524)</f>
        <v/>
      </c>
      <c r="H524" s="40">
        <f>LOOKUP(G524,$D$2:$D$17,$A$2:$A$17)</f>
        <v/>
      </c>
      <c r="I524" s="58">
        <f>IF(C524="W",1+I523,I523)</f>
        <v/>
      </c>
      <c r="J524" s="58">
        <f>IF(C524="L",1+J523,J523)</f>
        <v/>
      </c>
      <c r="K524" s="25">
        <f>I524/(J524+I524)</f>
        <v/>
      </c>
      <c r="L524" s="44">
        <f>IF(F524&gt;0,F524+L523,L523)</f>
        <v/>
      </c>
      <c r="M524" s="23" t="n"/>
      <c r="N524" s="58">
        <f>IF(M524="","",M524-G523)</f>
        <v/>
      </c>
      <c r="O524" s="58" t="n"/>
      <c r="P524" s="27">
        <f>IF(AI524&gt;AI523,$G$22+(7*AI524),"")</f>
        <v/>
      </c>
      <c r="R524" s="58" t="n"/>
      <c r="S524" s="58" t="n"/>
      <c r="T524" s="58" t="n"/>
      <c r="U524" s="58" t="n"/>
      <c r="V524" s="58" t="n"/>
      <c r="W524" s="58" t="n"/>
      <c r="X524" s="57" t="n"/>
      <c r="Y524" s="49">
        <f>_xlfn.IFS(R524 = "","",V524&gt;0,T524/V524,TRUE,T524/1)</f>
        <v/>
      </c>
      <c r="Z524" s="49">
        <f>_xlfn.IFS(R524 = "","",V524&gt;0,(T524+U524)/V524,TRUE,(T524+U524)/1)</f>
        <v/>
      </c>
      <c r="AA524" s="58" t="n"/>
      <c r="AC524" s="35" t="n"/>
      <c r="AD524">
        <f>IF(G524&gt;=2100,0,IF(C524="G",1,0))</f>
        <v/>
      </c>
      <c r="AE524">
        <f>IF(G524&gt;=5500,0,IF(C524="G",1,0))</f>
        <v/>
      </c>
      <c r="AF524">
        <f>IF(G524&gt;=2100,1,0)</f>
        <v/>
      </c>
      <c r="AG524">
        <f>IF(G524&gt;=5500,1,0)</f>
        <v/>
      </c>
      <c r="AH524">
        <f>IF(C524="G",0,AH523+1)</f>
        <v/>
      </c>
      <c r="AI524">
        <f>IF(C524="G",AI523+1,AI523)</f>
        <v/>
      </c>
      <c r="AJ524">
        <f>IF(AJ523="&gt;1000",IF(AF524&gt;0,IF(A524&lt;&gt;"",A524,A523),"&gt;1000"),AJ523)</f>
        <v/>
      </c>
      <c r="AK524">
        <f>IF(AK523="&gt;1000",IF(AG524&gt;0,IF(A524&lt;&gt;"",A524,A523),"&gt;1000"),AK523)</f>
        <v/>
      </c>
      <c r="AL524">
        <f>IF(AL523="&gt;1000",IF(L524&gt;=3500,IF(A524&lt;&gt;"",A524,A523),"&gt;1000"),AL523)</f>
        <v/>
      </c>
    </row>
    <row r="525">
      <c r="A525" s="59">
        <f>IF(B525="","",COUNT($B$32:B525))</f>
        <v/>
      </c>
      <c r="B525" s="58">
        <f>IF(C525&lt;&gt;"G",SUM(B524,1),"")</f>
        <v/>
      </c>
      <c r="C525" s="24">
        <f>IF(O525="",IF(AH524&gt;=$E$22,"G",IF(RAND()&lt;$F$22,"W","L")),O525)</f>
        <v/>
      </c>
      <c r="D525" s="58">
        <f>IF(M525="",IF(G524&lt;5500,G524,5500),M525)</f>
        <v/>
      </c>
      <c r="E525" s="58">
        <f>_xlfn.IFS(C524="W",E524+1,C524="L",0,C524="G",E524)</f>
        <v/>
      </c>
      <c r="F525" s="59">
        <f>_xlfn.IFS(C525="W",_xlfn.IFS(E525=0,LOOKUP(D525,$D$2:$D$17,$F$2:$F$17),E525=1,LOOKUP(D525,$D$2:$D$17,$G$2:$G$17),E525=2,LOOKUP(D525,$D$2:$D$17,$H$2:$H$17),E525=3,LOOKUP(D525,$D$2:$D$17,$I$2:$I$17),E525&gt;=4,LOOKUP(D525,$D$2:$D$17,$J$2:$J$17)),C525="L",LOOKUP(D525,$D$2:$D$17,$E$2:$E$17),C525="G",IF(OR(B524&lt;3,B524=""),0,LOOKUP(D525,$D$2:$D$17,$K$2:$K$17)))</f>
        <v/>
      </c>
      <c r="G525" s="59">
        <f>_xlfn.IFS(F525+D525&lt;0,0,F525+D525&gt;5500,5500,TRUE,F525+D525)</f>
        <v/>
      </c>
      <c r="H525" s="40">
        <f>LOOKUP(G525,$D$2:$D$17,$A$2:$A$17)</f>
        <v/>
      </c>
      <c r="I525" s="58">
        <f>IF(C525="W",1+I524,I524)</f>
        <v/>
      </c>
      <c r="J525" s="58">
        <f>IF(C525="L",1+J524,J524)</f>
        <v/>
      </c>
      <c r="K525" s="25">
        <f>I525/(J525+I525)</f>
        <v/>
      </c>
      <c r="L525" s="44">
        <f>IF(F525&gt;0,F525+L524,L524)</f>
        <v/>
      </c>
      <c r="M525" s="23" t="n"/>
      <c r="N525" s="58">
        <f>IF(M525="","",M525-G524)</f>
        <v/>
      </c>
      <c r="O525" s="58" t="n"/>
      <c r="P525" s="27">
        <f>IF(AI525&gt;AI524,$G$22+(7*AI525),"")</f>
        <v/>
      </c>
      <c r="R525" s="58" t="n"/>
      <c r="S525" s="58" t="n"/>
      <c r="T525" s="58" t="n"/>
      <c r="U525" s="58" t="n"/>
      <c r="V525" s="58" t="n"/>
      <c r="W525" s="58" t="n"/>
      <c r="X525" s="57" t="n"/>
      <c r="Y525" s="49">
        <f>_xlfn.IFS(R525 = "","",V525&gt;0,T525/V525,TRUE,T525/1)</f>
        <v/>
      </c>
      <c r="Z525" s="49">
        <f>_xlfn.IFS(R525 = "","",V525&gt;0,(T525+U525)/V525,TRUE,(T525+U525)/1)</f>
        <v/>
      </c>
      <c r="AA525" s="58" t="n"/>
      <c r="AC525" s="35" t="n"/>
      <c r="AD525">
        <f>IF(G525&gt;=2100,0,IF(C525="G",1,0))</f>
        <v/>
      </c>
      <c r="AE525">
        <f>IF(G525&gt;=5500,0,IF(C525="G",1,0))</f>
        <v/>
      </c>
      <c r="AF525">
        <f>IF(G525&gt;=2100,1,0)</f>
        <v/>
      </c>
      <c r="AG525">
        <f>IF(G525&gt;=5500,1,0)</f>
        <v/>
      </c>
      <c r="AH525">
        <f>IF(C525="G",0,AH524+1)</f>
        <v/>
      </c>
      <c r="AI525">
        <f>IF(C525="G",AI524+1,AI524)</f>
        <v/>
      </c>
      <c r="AJ525">
        <f>IF(AJ524="&gt;1000",IF(AF525&gt;0,IF(A525&lt;&gt;"",A525,A524),"&gt;1000"),AJ524)</f>
        <v/>
      </c>
      <c r="AK525">
        <f>IF(AK524="&gt;1000",IF(AG525&gt;0,IF(A525&lt;&gt;"",A525,A524),"&gt;1000"),AK524)</f>
        <v/>
      </c>
      <c r="AL525">
        <f>IF(AL524="&gt;1000",IF(L525&gt;=3500,IF(A525&lt;&gt;"",A525,A524),"&gt;1000"),AL524)</f>
        <v/>
      </c>
    </row>
    <row r="526">
      <c r="A526" s="59">
        <f>IF(B526="","",COUNT($B$32:B526))</f>
        <v/>
      </c>
      <c r="B526" s="58">
        <f>IF(C526&lt;&gt;"G",SUM(B525,1),"")</f>
        <v/>
      </c>
      <c r="C526" s="24">
        <f>IF(O526="",IF(AH525&gt;=$E$22,"G",IF(RAND()&lt;$F$22,"W","L")),O526)</f>
        <v/>
      </c>
      <c r="D526" s="58">
        <f>IF(M526="",IF(G525&lt;5500,G525,5500),M526)</f>
        <v/>
      </c>
      <c r="E526" s="58">
        <f>_xlfn.IFS(C525="W",E525+1,C525="L",0,C525="G",E525)</f>
        <v/>
      </c>
      <c r="F526" s="59">
        <f>_xlfn.IFS(C526="W",_xlfn.IFS(E526=0,LOOKUP(D526,$D$2:$D$17,$F$2:$F$17),E526=1,LOOKUP(D526,$D$2:$D$17,$G$2:$G$17),E526=2,LOOKUP(D526,$D$2:$D$17,$H$2:$H$17),E526=3,LOOKUP(D526,$D$2:$D$17,$I$2:$I$17),E526&gt;=4,LOOKUP(D526,$D$2:$D$17,$J$2:$J$17)),C526="L",LOOKUP(D526,$D$2:$D$17,$E$2:$E$17),C526="G",IF(OR(B525&lt;3,B525=""),0,LOOKUP(D526,$D$2:$D$17,$K$2:$K$17)))</f>
        <v/>
      </c>
      <c r="G526" s="59">
        <f>_xlfn.IFS(F526+D526&lt;0,0,F526+D526&gt;5500,5500,TRUE,F526+D526)</f>
        <v/>
      </c>
      <c r="H526" s="40">
        <f>LOOKUP(G526,$D$2:$D$17,$A$2:$A$17)</f>
        <v/>
      </c>
      <c r="I526" s="58">
        <f>IF(C526="W",1+I525,I525)</f>
        <v/>
      </c>
      <c r="J526" s="58">
        <f>IF(C526="L",1+J525,J525)</f>
        <v/>
      </c>
      <c r="K526" s="25">
        <f>I526/(J526+I526)</f>
        <v/>
      </c>
      <c r="L526" s="44">
        <f>IF(F526&gt;0,F526+L525,L525)</f>
        <v/>
      </c>
      <c r="M526" s="23" t="n"/>
      <c r="N526" s="58">
        <f>IF(M526="","",M526-G525)</f>
        <v/>
      </c>
      <c r="O526" s="58" t="n"/>
      <c r="P526" s="27">
        <f>IF(AI526&gt;AI525,$G$22+(7*AI526),"")</f>
        <v/>
      </c>
      <c r="R526" s="58" t="n"/>
      <c r="S526" s="58" t="n"/>
      <c r="T526" s="58" t="n"/>
      <c r="U526" s="58" t="n"/>
      <c r="V526" s="58" t="n"/>
      <c r="W526" s="58" t="n"/>
      <c r="X526" s="57" t="n"/>
      <c r="Y526" s="49">
        <f>_xlfn.IFS(R526 = "","",V526&gt;0,T526/V526,TRUE,T526/1)</f>
        <v/>
      </c>
      <c r="Z526" s="49">
        <f>_xlfn.IFS(R526 = "","",V526&gt;0,(T526+U526)/V526,TRUE,(T526+U526)/1)</f>
        <v/>
      </c>
      <c r="AA526" s="58" t="n"/>
      <c r="AC526" s="35" t="n"/>
      <c r="AD526">
        <f>IF(G526&gt;=2100,0,IF(C526="G",1,0))</f>
        <v/>
      </c>
      <c r="AE526">
        <f>IF(G526&gt;=5500,0,IF(C526="G",1,0))</f>
        <v/>
      </c>
      <c r="AF526">
        <f>IF(G526&gt;=2100,1,0)</f>
        <v/>
      </c>
      <c r="AG526">
        <f>IF(G526&gt;=5500,1,0)</f>
        <v/>
      </c>
      <c r="AH526">
        <f>IF(C526="G",0,AH525+1)</f>
        <v/>
      </c>
      <c r="AI526">
        <f>IF(C526="G",AI525+1,AI525)</f>
        <v/>
      </c>
      <c r="AJ526">
        <f>IF(AJ525="&gt;1000",IF(AF526&gt;0,IF(A526&lt;&gt;"",A526,A525),"&gt;1000"),AJ525)</f>
        <v/>
      </c>
      <c r="AK526">
        <f>IF(AK525="&gt;1000",IF(AG526&gt;0,IF(A526&lt;&gt;"",A526,A525),"&gt;1000"),AK525)</f>
        <v/>
      </c>
      <c r="AL526">
        <f>IF(AL525="&gt;1000",IF(L526&gt;=3500,IF(A526&lt;&gt;"",A526,A525),"&gt;1000"),AL525)</f>
        <v/>
      </c>
    </row>
    <row r="527">
      <c r="A527" s="59">
        <f>IF(B527="","",COUNT($B$32:B527))</f>
        <v/>
      </c>
      <c r="B527" s="58">
        <f>IF(C527&lt;&gt;"G",SUM(B526,1),"")</f>
        <v/>
      </c>
      <c r="C527" s="24">
        <f>IF(O527="",IF(AH526&gt;=$E$22,"G",IF(RAND()&lt;$F$22,"W","L")),O527)</f>
        <v/>
      </c>
      <c r="D527" s="58">
        <f>IF(M527="",IF(G526&lt;5500,G526,5500),M527)</f>
        <v/>
      </c>
      <c r="E527" s="58">
        <f>_xlfn.IFS(C526="W",E526+1,C526="L",0,C526="G",E526)</f>
        <v/>
      </c>
      <c r="F527" s="59">
        <f>_xlfn.IFS(C527="W",_xlfn.IFS(E527=0,LOOKUP(D527,$D$2:$D$17,$F$2:$F$17),E527=1,LOOKUP(D527,$D$2:$D$17,$G$2:$G$17),E527=2,LOOKUP(D527,$D$2:$D$17,$H$2:$H$17),E527=3,LOOKUP(D527,$D$2:$D$17,$I$2:$I$17),E527&gt;=4,LOOKUP(D527,$D$2:$D$17,$J$2:$J$17)),C527="L",LOOKUP(D527,$D$2:$D$17,$E$2:$E$17),C527="G",IF(OR(B526&lt;3,B526=""),0,LOOKUP(D527,$D$2:$D$17,$K$2:$K$17)))</f>
        <v/>
      </c>
      <c r="G527" s="59">
        <f>_xlfn.IFS(F527+D527&lt;0,0,F527+D527&gt;5500,5500,TRUE,F527+D527)</f>
        <v/>
      </c>
      <c r="H527" s="40">
        <f>LOOKUP(G527,$D$2:$D$17,$A$2:$A$17)</f>
        <v/>
      </c>
      <c r="I527" s="58">
        <f>IF(C527="W",1+I526,I526)</f>
        <v/>
      </c>
      <c r="J527" s="58">
        <f>IF(C527="L",1+J526,J526)</f>
        <v/>
      </c>
      <c r="K527" s="25">
        <f>I527/(J527+I527)</f>
        <v/>
      </c>
      <c r="L527" s="44">
        <f>IF(F527&gt;0,F527+L526,L526)</f>
        <v/>
      </c>
      <c r="M527" s="23" t="n"/>
      <c r="N527" s="58">
        <f>IF(M527="","",M527-G526)</f>
        <v/>
      </c>
      <c r="O527" s="58" t="n"/>
      <c r="P527" s="27">
        <f>IF(AI527&gt;AI526,$G$22+(7*AI527),"")</f>
        <v/>
      </c>
      <c r="R527" s="58" t="n"/>
      <c r="S527" s="58" t="n"/>
      <c r="T527" s="58" t="n"/>
      <c r="U527" s="58" t="n"/>
      <c r="V527" s="58" t="n"/>
      <c r="W527" s="58" t="n"/>
      <c r="X527" s="57" t="n"/>
      <c r="Y527" s="49">
        <f>_xlfn.IFS(R527 = "","",V527&gt;0,T527/V527,TRUE,T527/1)</f>
        <v/>
      </c>
      <c r="Z527" s="49">
        <f>_xlfn.IFS(R527 = "","",V527&gt;0,(T527+U527)/V527,TRUE,(T527+U527)/1)</f>
        <v/>
      </c>
      <c r="AA527" s="58" t="n"/>
      <c r="AC527" s="35" t="n"/>
      <c r="AD527">
        <f>IF(G527&gt;=2100,0,IF(C527="G",1,0))</f>
        <v/>
      </c>
      <c r="AE527">
        <f>IF(G527&gt;=5500,0,IF(C527="G",1,0))</f>
        <v/>
      </c>
      <c r="AF527">
        <f>IF(G527&gt;=2100,1,0)</f>
        <v/>
      </c>
      <c r="AG527">
        <f>IF(G527&gt;=5500,1,0)</f>
        <v/>
      </c>
      <c r="AH527">
        <f>IF(C527="G",0,AH526+1)</f>
        <v/>
      </c>
      <c r="AI527">
        <f>IF(C527="G",AI526+1,AI526)</f>
        <v/>
      </c>
      <c r="AJ527">
        <f>IF(AJ526="&gt;1000",IF(AF527&gt;0,IF(A527&lt;&gt;"",A527,A526),"&gt;1000"),AJ526)</f>
        <v/>
      </c>
      <c r="AK527">
        <f>IF(AK526="&gt;1000",IF(AG527&gt;0,IF(A527&lt;&gt;"",A527,A526),"&gt;1000"),AK526)</f>
        <v/>
      </c>
      <c r="AL527">
        <f>IF(AL526="&gt;1000",IF(L527&gt;=3500,IF(A527&lt;&gt;"",A527,A526),"&gt;1000"),AL526)</f>
        <v/>
      </c>
    </row>
    <row r="528">
      <c r="A528" s="59">
        <f>IF(B528="","",COUNT($B$32:B528))</f>
        <v/>
      </c>
      <c r="B528" s="58">
        <f>IF(C528&lt;&gt;"G",SUM(B527,1),"")</f>
        <v/>
      </c>
      <c r="C528" s="24">
        <f>IF(O528="",IF(AH527&gt;=$E$22,"G",IF(RAND()&lt;$F$22,"W","L")),O528)</f>
        <v/>
      </c>
      <c r="D528" s="58">
        <f>IF(M528="",IF(G527&lt;5500,G527,5500),M528)</f>
        <v/>
      </c>
      <c r="E528" s="58">
        <f>_xlfn.IFS(C527="W",E527+1,C527="L",0,C527="G",E527)</f>
        <v/>
      </c>
      <c r="F528" s="59">
        <f>_xlfn.IFS(C528="W",_xlfn.IFS(E528=0,LOOKUP(D528,$D$2:$D$17,$F$2:$F$17),E528=1,LOOKUP(D528,$D$2:$D$17,$G$2:$G$17),E528=2,LOOKUP(D528,$D$2:$D$17,$H$2:$H$17),E528=3,LOOKUP(D528,$D$2:$D$17,$I$2:$I$17),E528&gt;=4,LOOKUP(D528,$D$2:$D$17,$J$2:$J$17)),C528="L",LOOKUP(D528,$D$2:$D$17,$E$2:$E$17),C528="G",IF(OR(B527&lt;3,B527=""),0,LOOKUP(D528,$D$2:$D$17,$K$2:$K$17)))</f>
        <v/>
      </c>
      <c r="G528" s="59">
        <f>_xlfn.IFS(F528+D528&lt;0,0,F528+D528&gt;5500,5500,TRUE,F528+D528)</f>
        <v/>
      </c>
      <c r="H528" s="40">
        <f>LOOKUP(G528,$D$2:$D$17,$A$2:$A$17)</f>
        <v/>
      </c>
      <c r="I528" s="58">
        <f>IF(C528="W",1+I527,I527)</f>
        <v/>
      </c>
      <c r="J528" s="58">
        <f>IF(C528="L",1+J527,J527)</f>
        <v/>
      </c>
      <c r="K528" s="25">
        <f>I528/(J528+I528)</f>
        <v/>
      </c>
      <c r="L528" s="44">
        <f>IF(F528&gt;0,F528+L527,L527)</f>
        <v/>
      </c>
      <c r="M528" s="23" t="n"/>
      <c r="N528" s="58">
        <f>IF(M528="","",M528-G527)</f>
        <v/>
      </c>
      <c r="O528" s="58" t="n"/>
      <c r="P528" s="27">
        <f>IF(AI528&gt;AI527,$G$22+(7*AI528),"")</f>
        <v/>
      </c>
      <c r="R528" s="58" t="n"/>
      <c r="S528" s="58" t="n"/>
      <c r="T528" s="58" t="n"/>
      <c r="U528" s="58" t="n"/>
      <c r="V528" s="58" t="n"/>
      <c r="W528" s="58" t="n"/>
      <c r="X528" s="57" t="n"/>
      <c r="Y528" s="49">
        <f>_xlfn.IFS(R528 = "","",V528&gt;0,T528/V528,TRUE,T528/1)</f>
        <v/>
      </c>
      <c r="Z528" s="49">
        <f>_xlfn.IFS(R528 = "","",V528&gt;0,(T528+U528)/V528,TRUE,(T528+U528)/1)</f>
        <v/>
      </c>
      <c r="AA528" s="58" t="n"/>
      <c r="AC528" s="35" t="n"/>
      <c r="AD528">
        <f>IF(G528&gt;=2100,0,IF(C528="G",1,0))</f>
        <v/>
      </c>
      <c r="AE528">
        <f>IF(G528&gt;=5500,0,IF(C528="G",1,0))</f>
        <v/>
      </c>
      <c r="AF528">
        <f>IF(G528&gt;=2100,1,0)</f>
        <v/>
      </c>
      <c r="AG528">
        <f>IF(G528&gt;=5500,1,0)</f>
        <v/>
      </c>
      <c r="AH528">
        <f>IF(C528="G",0,AH527+1)</f>
        <v/>
      </c>
      <c r="AI528">
        <f>IF(C528="G",AI527+1,AI527)</f>
        <v/>
      </c>
      <c r="AJ528">
        <f>IF(AJ527="&gt;1000",IF(AF528&gt;0,IF(A528&lt;&gt;"",A528,A527),"&gt;1000"),AJ527)</f>
        <v/>
      </c>
      <c r="AK528">
        <f>IF(AK527="&gt;1000",IF(AG528&gt;0,IF(A528&lt;&gt;"",A528,A527),"&gt;1000"),AK527)</f>
        <v/>
      </c>
      <c r="AL528">
        <f>IF(AL527="&gt;1000",IF(L528&gt;=3500,IF(A528&lt;&gt;"",A528,A527),"&gt;1000"),AL527)</f>
        <v/>
      </c>
    </row>
    <row r="529">
      <c r="A529" s="59">
        <f>IF(B529="","",COUNT($B$32:B529))</f>
        <v/>
      </c>
      <c r="B529" s="58">
        <f>IF(C529&lt;&gt;"G",SUM(B528,1),"")</f>
        <v/>
      </c>
      <c r="C529" s="24">
        <f>IF(O529="",IF(AH528&gt;=$E$22,"G",IF(RAND()&lt;$F$22,"W","L")),O529)</f>
        <v/>
      </c>
      <c r="D529" s="58">
        <f>IF(M529="",IF(G528&lt;5500,G528,5500),M529)</f>
        <v/>
      </c>
      <c r="E529" s="58">
        <f>_xlfn.IFS(C528="W",E528+1,C528="L",0,C528="G",E528)</f>
        <v/>
      </c>
      <c r="F529" s="59">
        <f>_xlfn.IFS(C529="W",_xlfn.IFS(E529=0,LOOKUP(D529,$D$2:$D$17,$F$2:$F$17),E529=1,LOOKUP(D529,$D$2:$D$17,$G$2:$G$17),E529=2,LOOKUP(D529,$D$2:$D$17,$H$2:$H$17),E529=3,LOOKUP(D529,$D$2:$D$17,$I$2:$I$17),E529&gt;=4,LOOKUP(D529,$D$2:$D$17,$J$2:$J$17)),C529="L",LOOKUP(D529,$D$2:$D$17,$E$2:$E$17),C529="G",IF(OR(B528&lt;3,B528=""),0,LOOKUP(D529,$D$2:$D$17,$K$2:$K$17)))</f>
        <v/>
      </c>
      <c r="G529" s="59">
        <f>_xlfn.IFS(F529+D529&lt;0,0,F529+D529&gt;5500,5500,TRUE,F529+D529)</f>
        <v/>
      </c>
      <c r="H529" s="40">
        <f>LOOKUP(G529,$D$2:$D$17,$A$2:$A$17)</f>
        <v/>
      </c>
      <c r="I529" s="58">
        <f>IF(C529="W",1+I528,I528)</f>
        <v/>
      </c>
      <c r="J529" s="58">
        <f>IF(C529="L",1+J528,J528)</f>
        <v/>
      </c>
      <c r="K529" s="25">
        <f>I529/(J529+I529)</f>
        <v/>
      </c>
      <c r="L529" s="44">
        <f>IF(F529&gt;0,F529+L528,L528)</f>
        <v/>
      </c>
      <c r="M529" s="23" t="n"/>
      <c r="N529" s="58">
        <f>IF(M529="","",M529-G528)</f>
        <v/>
      </c>
      <c r="O529" s="58" t="n"/>
      <c r="P529" s="27">
        <f>IF(AI529&gt;AI528,$G$22+(7*AI529),"")</f>
        <v/>
      </c>
      <c r="R529" s="58" t="n"/>
      <c r="S529" s="58" t="n"/>
      <c r="T529" s="58" t="n"/>
      <c r="U529" s="58" t="n"/>
      <c r="V529" s="58" t="n"/>
      <c r="W529" s="58" t="n"/>
      <c r="X529" s="57" t="n"/>
      <c r="Y529" s="49">
        <f>_xlfn.IFS(R529 = "","",V529&gt;0,T529/V529,TRUE,T529/1)</f>
        <v/>
      </c>
      <c r="Z529" s="49">
        <f>_xlfn.IFS(R529 = "","",V529&gt;0,(T529+U529)/V529,TRUE,(T529+U529)/1)</f>
        <v/>
      </c>
      <c r="AA529" s="58" t="n"/>
      <c r="AC529" s="35" t="n"/>
      <c r="AD529">
        <f>IF(G529&gt;=2100,0,IF(C529="G",1,0))</f>
        <v/>
      </c>
      <c r="AE529">
        <f>IF(G529&gt;=5500,0,IF(C529="G",1,0))</f>
        <v/>
      </c>
      <c r="AF529">
        <f>IF(G529&gt;=2100,1,0)</f>
        <v/>
      </c>
      <c r="AG529">
        <f>IF(G529&gt;=5500,1,0)</f>
        <v/>
      </c>
      <c r="AH529">
        <f>IF(C529="G",0,AH528+1)</f>
        <v/>
      </c>
      <c r="AI529">
        <f>IF(C529="G",AI528+1,AI528)</f>
        <v/>
      </c>
      <c r="AJ529">
        <f>IF(AJ528="&gt;1000",IF(AF529&gt;0,IF(A529&lt;&gt;"",A529,A528),"&gt;1000"),AJ528)</f>
        <v/>
      </c>
      <c r="AK529">
        <f>IF(AK528="&gt;1000",IF(AG529&gt;0,IF(A529&lt;&gt;"",A529,A528),"&gt;1000"),AK528)</f>
        <v/>
      </c>
      <c r="AL529">
        <f>IF(AL528="&gt;1000",IF(L529&gt;=3500,IF(A529&lt;&gt;"",A529,A528),"&gt;1000"),AL528)</f>
        <v/>
      </c>
    </row>
    <row r="530">
      <c r="A530" s="59">
        <f>IF(B530="","",COUNT($B$32:B530))</f>
        <v/>
      </c>
      <c r="B530" s="58">
        <f>IF(C530&lt;&gt;"G",SUM(B529,1),"")</f>
        <v/>
      </c>
      <c r="C530" s="24">
        <f>IF(O530="",IF(AH529&gt;=$E$22,"G",IF(RAND()&lt;$F$22,"W","L")),O530)</f>
        <v/>
      </c>
      <c r="D530" s="58">
        <f>IF(M530="",IF(G529&lt;5500,G529,5500),M530)</f>
        <v/>
      </c>
      <c r="E530" s="58">
        <f>_xlfn.IFS(C529="W",E529+1,C529="L",0,C529="G",E529)</f>
        <v/>
      </c>
      <c r="F530" s="59">
        <f>_xlfn.IFS(C530="W",_xlfn.IFS(E530=0,LOOKUP(D530,$D$2:$D$17,$F$2:$F$17),E530=1,LOOKUP(D530,$D$2:$D$17,$G$2:$G$17),E530=2,LOOKUP(D530,$D$2:$D$17,$H$2:$H$17),E530=3,LOOKUP(D530,$D$2:$D$17,$I$2:$I$17),E530&gt;=4,LOOKUP(D530,$D$2:$D$17,$J$2:$J$17)),C530="L",LOOKUP(D530,$D$2:$D$17,$E$2:$E$17),C530="G",IF(OR(B529&lt;3,B529=""),0,LOOKUP(D530,$D$2:$D$17,$K$2:$K$17)))</f>
        <v/>
      </c>
      <c r="G530" s="59">
        <f>_xlfn.IFS(F530+D530&lt;0,0,F530+D530&gt;5500,5500,TRUE,F530+D530)</f>
        <v/>
      </c>
      <c r="H530" s="40">
        <f>LOOKUP(G530,$D$2:$D$17,$A$2:$A$17)</f>
        <v/>
      </c>
      <c r="I530" s="58">
        <f>IF(C530="W",1+I529,I529)</f>
        <v/>
      </c>
      <c r="J530" s="58">
        <f>IF(C530="L",1+J529,J529)</f>
        <v/>
      </c>
      <c r="K530" s="25">
        <f>I530/(J530+I530)</f>
        <v/>
      </c>
      <c r="L530" s="44">
        <f>IF(F530&gt;0,F530+L529,L529)</f>
        <v/>
      </c>
      <c r="M530" s="23" t="n"/>
      <c r="N530" s="58">
        <f>IF(M530="","",M530-G529)</f>
        <v/>
      </c>
      <c r="O530" s="58" t="n"/>
      <c r="P530" s="27">
        <f>IF(AI530&gt;AI529,$G$22+(7*AI530),"")</f>
        <v/>
      </c>
      <c r="R530" s="58" t="n"/>
      <c r="S530" s="58" t="n"/>
      <c r="T530" s="58" t="n"/>
      <c r="U530" s="58" t="n"/>
      <c r="V530" s="58" t="n"/>
      <c r="W530" s="58" t="n"/>
      <c r="X530" s="57" t="n"/>
      <c r="Y530" s="49">
        <f>_xlfn.IFS(R530 = "","",V530&gt;0,T530/V530,TRUE,T530/1)</f>
        <v/>
      </c>
      <c r="Z530" s="49">
        <f>_xlfn.IFS(R530 = "","",V530&gt;0,(T530+U530)/V530,TRUE,(T530+U530)/1)</f>
        <v/>
      </c>
      <c r="AA530" s="58" t="n"/>
      <c r="AC530" s="35" t="n"/>
      <c r="AD530">
        <f>IF(G530&gt;=2100,0,IF(C530="G",1,0))</f>
        <v/>
      </c>
      <c r="AE530">
        <f>IF(G530&gt;=5500,0,IF(C530="G",1,0))</f>
        <v/>
      </c>
      <c r="AF530">
        <f>IF(G530&gt;=2100,1,0)</f>
        <v/>
      </c>
      <c r="AG530">
        <f>IF(G530&gt;=5500,1,0)</f>
        <v/>
      </c>
      <c r="AH530">
        <f>IF(C530="G",0,AH529+1)</f>
        <v/>
      </c>
      <c r="AI530">
        <f>IF(C530="G",AI529+1,AI529)</f>
        <v/>
      </c>
      <c r="AJ530">
        <f>IF(AJ529="&gt;1000",IF(AF530&gt;0,IF(A530&lt;&gt;"",A530,A529),"&gt;1000"),AJ529)</f>
        <v/>
      </c>
      <c r="AK530">
        <f>IF(AK529="&gt;1000",IF(AG530&gt;0,IF(A530&lt;&gt;"",A530,A529),"&gt;1000"),AK529)</f>
        <v/>
      </c>
      <c r="AL530">
        <f>IF(AL529="&gt;1000",IF(L530&gt;=3500,IF(A530&lt;&gt;"",A530,A529),"&gt;1000"),AL529)</f>
        <v/>
      </c>
    </row>
    <row r="531">
      <c r="A531" s="59">
        <f>IF(B531="","",COUNT($B$32:B531))</f>
        <v/>
      </c>
      <c r="B531" s="58">
        <f>IF(C531&lt;&gt;"G",SUM(B530,1),"")</f>
        <v/>
      </c>
      <c r="C531" s="24">
        <f>IF(O531="",IF(AH530&gt;=$E$22,"G",IF(RAND()&lt;$F$22,"W","L")),O531)</f>
        <v/>
      </c>
      <c r="D531" s="58">
        <f>IF(M531="",IF(G530&lt;5500,G530,5500),M531)</f>
        <v/>
      </c>
      <c r="E531" s="58">
        <f>_xlfn.IFS(C530="W",E530+1,C530="L",0,C530="G",E530)</f>
        <v/>
      </c>
      <c r="F531" s="59">
        <f>_xlfn.IFS(C531="W",_xlfn.IFS(E531=0,LOOKUP(D531,$D$2:$D$17,$F$2:$F$17),E531=1,LOOKUP(D531,$D$2:$D$17,$G$2:$G$17),E531=2,LOOKUP(D531,$D$2:$D$17,$H$2:$H$17),E531=3,LOOKUP(D531,$D$2:$D$17,$I$2:$I$17),E531&gt;=4,LOOKUP(D531,$D$2:$D$17,$J$2:$J$17)),C531="L",LOOKUP(D531,$D$2:$D$17,$E$2:$E$17),C531="G",IF(OR(B530&lt;3,B530=""),0,LOOKUP(D531,$D$2:$D$17,$K$2:$K$17)))</f>
        <v/>
      </c>
      <c r="G531" s="59">
        <f>_xlfn.IFS(F531+D531&lt;0,0,F531+D531&gt;5500,5500,TRUE,F531+D531)</f>
        <v/>
      </c>
      <c r="H531" s="40">
        <f>LOOKUP(G531,$D$2:$D$17,$A$2:$A$17)</f>
        <v/>
      </c>
      <c r="I531" s="58">
        <f>IF(C531="W",1+I530,I530)</f>
        <v/>
      </c>
      <c r="J531" s="58">
        <f>IF(C531="L",1+J530,J530)</f>
        <v/>
      </c>
      <c r="K531" s="25">
        <f>I531/(J531+I531)</f>
        <v/>
      </c>
      <c r="L531" s="44">
        <f>IF(F531&gt;0,F531+L530,L530)</f>
        <v/>
      </c>
      <c r="M531" s="23" t="n"/>
      <c r="N531" s="58">
        <f>IF(M531="","",M531-G530)</f>
        <v/>
      </c>
      <c r="O531" s="58" t="n"/>
      <c r="P531" s="27">
        <f>IF(AI531&gt;AI530,$G$22+(7*AI531),"")</f>
        <v/>
      </c>
      <c r="R531" s="58" t="n"/>
      <c r="S531" s="58" t="n"/>
      <c r="T531" s="58" t="n"/>
      <c r="U531" s="58" t="n"/>
      <c r="V531" s="58" t="n"/>
      <c r="W531" s="58" t="n"/>
      <c r="X531" s="57" t="n"/>
      <c r="Y531" s="49">
        <f>_xlfn.IFS(R531 = "","",V531&gt;0,T531/V531,TRUE,T531/1)</f>
        <v/>
      </c>
      <c r="Z531" s="49">
        <f>_xlfn.IFS(R531 = "","",V531&gt;0,(T531+U531)/V531,TRUE,(T531+U531)/1)</f>
        <v/>
      </c>
      <c r="AA531" s="58" t="n"/>
      <c r="AC531" s="35" t="n"/>
      <c r="AD531">
        <f>IF(G531&gt;=2100,0,IF(C531="G",1,0))</f>
        <v/>
      </c>
      <c r="AE531">
        <f>IF(G531&gt;=5500,0,IF(C531="G",1,0))</f>
        <v/>
      </c>
      <c r="AF531">
        <f>IF(G531&gt;=2100,1,0)</f>
        <v/>
      </c>
      <c r="AG531">
        <f>IF(G531&gt;=5500,1,0)</f>
        <v/>
      </c>
      <c r="AH531">
        <f>IF(C531="G",0,AH530+1)</f>
        <v/>
      </c>
      <c r="AI531">
        <f>IF(C531="G",AI530+1,AI530)</f>
        <v/>
      </c>
      <c r="AJ531">
        <f>IF(AJ530="&gt;1000",IF(AF531&gt;0,IF(A531&lt;&gt;"",A531,A530),"&gt;1000"),AJ530)</f>
        <v/>
      </c>
      <c r="AK531">
        <f>IF(AK530="&gt;1000",IF(AG531&gt;0,IF(A531&lt;&gt;"",A531,A530),"&gt;1000"),AK530)</f>
        <v/>
      </c>
      <c r="AL531">
        <f>IF(AL530="&gt;1000",IF(L531&gt;=3500,IF(A531&lt;&gt;"",A531,A530),"&gt;1000"),AL530)</f>
        <v/>
      </c>
    </row>
    <row r="532">
      <c r="A532" s="59">
        <f>IF(B532="","",COUNT($B$32:B532))</f>
        <v/>
      </c>
      <c r="B532" s="58">
        <f>IF(C532&lt;&gt;"G",SUM(B531,1),"")</f>
        <v/>
      </c>
      <c r="C532" s="24">
        <f>IF(O532="",IF(AH531&gt;=$E$22,"G",IF(RAND()&lt;$F$22,"W","L")),O532)</f>
        <v/>
      </c>
      <c r="D532" s="58">
        <f>IF(M532="",IF(G531&lt;5500,G531,5500),M532)</f>
        <v/>
      </c>
      <c r="E532" s="58">
        <f>_xlfn.IFS(C531="W",E531+1,C531="L",0,C531="G",E531)</f>
        <v/>
      </c>
      <c r="F532" s="59">
        <f>_xlfn.IFS(C532="W",_xlfn.IFS(E532=0,LOOKUP(D532,$D$2:$D$17,$F$2:$F$17),E532=1,LOOKUP(D532,$D$2:$D$17,$G$2:$G$17),E532=2,LOOKUP(D532,$D$2:$D$17,$H$2:$H$17),E532=3,LOOKUP(D532,$D$2:$D$17,$I$2:$I$17),E532&gt;=4,LOOKUP(D532,$D$2:$D$17,$J$2:$J$17)),C532="L",LOOKUP(D532,$D$2:$D$17,$E$2:$E$17),C532="G",IF(OR(B531&lt;3,B531=""),0,LOOKUP(D532,$D$2:$D$17,$K$2:$K$17)))</f>
        <v/>
      </c>
      <c r="G532" s="59">
        <f>_xlfn.IFS(F532+D532&lt;0,0,F532+D532&gt;5500,5500,TRUE,F532+D532)</f>
        <v/>
      </c>
      <c r="H532" s="40">
        <f>LOOKUP(G532,$D$2:$D$17,$A$2:$A$17)</f>
        <v/>
      </c>
      <c r="I532" s="58">
        <f>IF(C532="W",1+I531,I531)</f>
        <v/>
      </c>
      <c r="J532" s="58">
        <f>IF(C532="L",1+J531,J531)</f>
        <v/>
      </c>
      <c r="K532" s="25">
        <f>I532/(J532+I532)</f>
        <v/>
      </c>
      <c r="L532" s="44">
        <f>IF(F532&gt;0,F532+L531,L531)</f>
        <v/>
      </c>
      <c r="M532" s="23" t="n"/>
      <c r="N532" s="58">
        <f>IF(M532="","",M532-G531)</f>
        <v/>
      </c>
      <c r="O532" s="58" t="n"/>
      <c r="P532" s="27">
        <f>IF(AI532&gt;AI531,$G$22+(7*AI532),"")</f>
        <v/>
      </c>
      <c r="R532" s="58" t="n"/>
      <c r="S532" s="58" t="n"/>
      <c r="T532" s="58" t="n"/>
      <c r="U532" s="58" t="n"/>
      <c r="V532" s="58" t="n"/>
      <c r="W532" s="58" t="n"/>
      <c r="X532" s="57" t="n"/>
      <c r="Y532" s="49">
        <f>_xlfn.IFS(R532 = "","",V532&gt;0,T532/V532,TRUE,T532/1)</f>
        <v/>
      </c>
      <c r="Z532" s="49">
        <f>_xlfn.IFS(R532 = "","",V532&gt;0,(T532+U532)/V532,TRUE,(T532+U532)/1)</f>
        <v/>
      </c>
      <c r="AA532" s="58" t="n"/>
      <c r="AC532" s="35" t="n"/>
      <c r="AD532">
        <f>IF(G532&gt;=2100,0,IF(C532="G",1,0))</f>
        <v/>
      </c>
      <c r="AE532">
        <f>IF(G532&gt;=5500,0,IF(C532="G",1,0))</f>
        <v/>
      </c>
      <c r="AF532">
        <f>IF(G532&gt;=2100,1,0)</f>
        <v/>
      </c>
      <c r="AG532">
        <f>IF(G532&gt;=5500,1,0)</f>
        <v/>
      </c>
      <c r="AH532">
        <f>IF(C532="G",0,AH531+1)</f>
        <v/>
      </c>
      <c r="AI532">
        <f>IF(C532="G",AI531+1,AI531)</f>
        <v/>
      </c>
      <c r="AJ532">
        <f>IF(AJ531="&gt;1000",IF(AF532&gt;0,IF(A532&lt;&gt;"",A532,A531),"&gt;1000"),AJ531)</f>
        <v/>
      </c>
      <c r="AK532">
        <f>IF(AK531="&gt;1000",IF(AG532&gt;0,IF(A532&lt;&gt;"",A532,A531),"&gt;1000"),AK531)</f>
        <v/>
      </c>
      <c r="AL532">
        <f>IF(AL531="&gt;1000",IF(L532&gt;=3500,IF(A532&lt;&gt;"",A532,A531),"&gt;1000"),AL531)</f>
        <v/>
      </c>
    </row>
    <row r="533">
      <c r="A533" s="59">
        <f>IF(B533="","",COUNT($B$32:B533))</f>
        <v/>
      </c>
      <c r="B533" s="58">
        <f>IF(C533&lt;&gt;"G",SUM(B532,1),"")</f>
        <v/>
      </c>
      <c r="C533" s="24">
        <f>IF(O533="",IF(AH532&gt;=$E$22,"G",IF(RAND()&lt;$F$22,"W","L")),O533)</f>
        <v/>
      </c>
      <c r="D533" s="58">
        <f>IF(M533="",IF(G532&lt;5500,G532,5500),M533)</f>
        <v/>
      </c>
      <c r="E533" s="58">
        <f>_xlfn.IFS(C532="W",E532+1,C532="L",0,C532="G",E532)</f>
        <v/>
      </c>
      <c r="F533" s="59">
        <f>_xlfn.IFS(C533="W",_xlfn.IFS(E533=0,LOOKUP(D533,$D$2:$D$17,$F$2:$F$17),E533=1,LOOKUP(D533,$D$2:$D$17,$G$2:$G$17),E533=2,LOOKUP(D533,$D$2:$D$17,$H$2:$H$17),E533=3,LOOKUP(D533,$D$2:$D$17,$I$2:$I$17),E533&gt;=4,LOOKUP(D533,$D$2:$D$17,$J$2:$J$17)),C533="L",LOOKUP(D533,$D$2:$D$17,$E$2:$E$17),C533="G",IF(OR(B532&lt;3,B532=""),0,LOOKUP(D533,$D$2:$D$17,$K$2:$K$17)))</f>
        <v/>
      </c>
      <c r="G533" s="59">
        <f>_xlfn.IFS(F533+D533&lt;0,0,F533+D533&gt;5500,5500,TRUE,F533+D533)</f>
        <v/>
      </c>
      <c r="H533" s="40">
        <f>LOOKUP(G533,$D$2:$D$17,$A$2:$A$17)</f>
        <v/>
      </c>
      <c r="I533" s="58">
        <f>IF(C533="W",1+I532,I532)</f>
        <v/>
      </c>
      <c r="J533" s="58">
        <f>IF(C533="L",1+J532,J532)</f>
        <v/>
      </c>
      <c r="K533" s="25">
        <f>I533/(J533+I533)</f>
        <v/>
      </c>
      <c r="L533" s="44">
        <f>IF(F533&gt;0,F533+L532,L532)</f>
        <v/>
      </c>
      <c r="M533" s="23" t="n"/>
      <c r="N533" s="58">
        <f>IF(M533="","",M533-G532)</f>
        <v/>
      </c>
      <c r="O533" s="58" t="n"/>
      <c r="P533" s="27">
        <f>IF(AI533&gt;AI532,$G$22+(7*AI533),"")</f>
        <v/>
      </c>
      <c r="R533" s="58" t="n"/>
      <c r="S533" s="58" t="n"/>
      <c r="T533" s="58" t="n"/>
      <c r="U533" s="58" t="n"/>
      <c r="V533" s="58" t="n"/>
      <c r="W533" s="58" t="n"/>
      <c r="X533" s="57" t="n"/>
      <c r="Y533" s="49">
        <f>_xlfn.IFS(R533 = "","",V533&gt;0,T533/V533,TRUE,T533/1)</f>
        <v/>
      </c>
      <c r="Z533" s="49">
        <f>_xlfn.IFS(R533 = "","",V533&gt;0,(T533+U533)/V533,TRUE,(T533+U533)/1)</f>
        <v/>
      </c>
      <c r="AA533" s="58" t="n"/>
      <c r="AC533" s="35" t="n"/>
      <c r="AD533">
        <f>IF(G533&gt;=2100,0,IF(C533="G",1,0))</f>
        <v/>
      </c>
      <c r="AE533">
        <f>IF(G533&gt;=5500,0,IF(C533="G",1,0))</f>
        <v/>
      </c>
      <c r="AF533">
        <f>IF(G533&gt;=2100,1,0)</f>
        <v/>
      </c>
      <c r="AG533">
        <f>IF(G533&gt;=5500,1,0)</f>
        <v/>
      </c>
      <c r="AH533">
        <f>IF(C533="G",0,AH532+1)</f>
        <v/>
      </c>
      <c r="AI533">
        <f>IF(C533="G",AI532+1,AI532)</f>
        <v/>
      </c>
      <c r="AJ533">
        <f>IF(AJ532="&gt;1000",IF(AF533&gt;0,IF(A533&lt;&gt;"",A533,A532),"&gt;1000"),AJ532)</f>
        <v/>
      </c>
      <c r="AK533">
        <f>IF(AK532="&gt;1000",IF(AG533&gt;0,IF(A533&lt;&gt;"",A533,A532),"&gt;1000"),AK532)</f>
        <v/>
      </c>
      <c r="AL533">
        <f>IF(AL532="&gt;1000",IF(L533&gt;=3500,IF(A533&lt;&gt;"",A533,A532),"&gt;1000"),AL532)</f>
        <v/>
      </c>
    </row>
    <row r="534">
      <c r="A534" s="59">
        <f>IF(B534="","",COUNT($B$32:B534))</f>
        <v/>
      </c>
      <c r="B534" s="58">
        <f>IF(C534&lt;&gt;"G",SUM(B533,1),"")</f>
        <v/>
      </c>
      <c r="C534" s="24">
        <f>IF(O534="",IF(AH533&gt;=$E$22,"G",IF(RAND()&lt;$F$22,"W","L")),O534)</f>
        <v/>
      </c>
      <c r="D534" s="58">
        <f>IF(M534="",IF(G533&lt;5500,G533,5500),M534)</f>
        <v/>
      </c>
      <c r="E534" s="58">
        <f>_xlfn.IFS(C533="W",E533+1,C533="L",0,C533="G",E533)</f>
        <v/>
      </c>
      <c r="F534" s="59">
        <f>_xlfn.IFS(C534="W",_xlfn.IFS(E534=0,LOOKUP(D534,$D$2:$D$17,$F$2:$F$17),E534=1,LOOKUP(D534,$D$2:$D$17,$G$2:$G$17),E534=2,LOOKUP(D534,$D$2:$D$17,$H$2:$H$17),E534=3,LOOKUP(D534,$D$2:$D$17,$I$2:$I$17),E534&gt;=4,LOOKUP(D534,$D$2:$D$17,$J$2:$J$17)),C534="L",LOOKUP(D534,$D$2:$D$17,$E$2:$E$17),C534="G",IF(OR(B533&lt;3,B533=""),0,LOOKUP(D534,$D$2:$D$17,$K$2:$K$17)))</f>
        <v/>
      </c>
      <c r="G534" s="59">
        <f>_xlfn.IFS(F534+D534&lt;0,0,F534+D534&gt;5500,5500,TRUE,F534+D534)</f>
        <v/>
      </c>
      <c r="H534" s="40">
        <f>LOOKUP(G534,$D$2:$D$17,$A$2:$A$17)</f>
        <v/>
      </c>
      <c r="I534" s="58">
        <f>IF(C534="W",1+I533,I533)</f>
        <v/>
      </c>
      <c r="J534" s="58">
        <f>IF(C534="L",1+J533,J533)</f>
        <v/>
      </c>
      <c r="K534" s="25">
        <f>I534/(J534+I534)</f>
        <v/>
      </c>
      <c r="L534" s="44">
        <f>IF(F534&gt;0,F534+L533,L533)</f>
        <v/>
      </c>
      <c r="M534" s="23" t="n"/>
      <c r="N534" s="58">
        <f>IF(M534="","",M534-G533)</f>
        <v/>
      </c>
      <c r="O534" s="58" t="n"/>
      <c r="P534" s="27">
        <f>IF(AI534&gt;AI533,$G$22+(7*AI534),"")</f>
        <v/>
      </c>
      <c r="R534" s="58" t="n"/>
      <c r="S534" s="58" t="n"/>
      <c r="T534" s="58" t="n"/>
      <c r="U534" s="58" t="n"/>
      <c r="V534" s="58" t="n"/>
      <c r="W534" s="58" t="n"/>
      <c r="X534" s="57" t="n"/>
      <c r="Y534" s="49">
        <f>_xlfn.IFS(R534 = "","",V534&gt;0,T534/V534,TRUE,T534/1)</f>
        <v/>
      </c>
      <c r="Z534" s="49">
        <f>_xlfn.IFS(R534 = "","",V534&gt;0,(T534+U534)/V534,TRUE,(T534+U534)/1)</f>
        <v/>
      </c>
      <c r="AA534" s="58" t="n"/>
      <c r="AC534" s="35" t="n"/>
      <c r="AD534">
        <f>IF(G534&gt;=2100,0,IF(C534="G",1,0))</f>
        <v/>
      </c>
      <c r="AE534">
        <f>IF(G534&gt;=5500,0,IF(C534="G",1,0))</f>
        <v/>
      </c>
      <c r="AF534">
        <f>IF(G534&gt;=2100,1,0)</f>
        <v/>
      </c>
      <c r="AG534">
        <f>IF(G534&gt;=5500,1,0)</f>
        <v/>
      </c>
      <c r="AH534">
        <f>IF(C534="G",0,AH533+1)</f>
        <v/>
      </c>
      <c r="AI534">
        <f>IF(C534="G",AI533+1,AI533)</f>
        <v/>
      </c>
      <c r="AJ534">
        <f>IF(AJ533="&gt;1000",IF(AF534&gt;0,IF(A534&lt;&gt;"",A534,A533),"&gt;1000"),AJ533)</f>
        <v/>
      </c>
      <c r="AK534">
        <f>IF(AK533="&gt;1000",IF(AG534&gt;0,IF(A534&lt;&gt;"",A534,A533),"&gt;1000"),AK533)</f>
        <v/>
      </c>
      <c r="AL534">
        <f>IF(AL533="&gt;1000",IF(L534&gt;=3500,IF(A534&lt;&gt;"",A534,A533),"&gt;1000"),AL533)</f>
        <v/>
      </c>
    </row>
    <row r="535">
      <c r="A535" s="59">
        <f>IF(B535="","",COUNT($B$32:B535))</f>
        <v/>
      </c>
      <c r="B535" s="58">
        <f>IF(C535&lt;&gt;"G",SUM(B534,1),"")</f>
        <v/>
      </c>
      <c r="C535" s="24">
        <f>IF(O535="",IF(AH534&gt;=$E$22,"G",IF(RAND()&lt;$F$22,"W","L")),O535)</f>
        <v/>
      </c>
      <c r="D535" s="58">
        <f>IF(M535="",IF(G534&lt;5500,G534,5500),M535)</f>
        <v/>
      </c>
      <c r="E535" s="58">
        <f>_xlfn.IFS(C534="W",E534+1,C534="L",0,C534="G",E534)</f>
        <v/>
      </c>
      <c r="F535" s="59">
        <f>_xlfn.IFS(C535="W",_xlfn.IFS(E535=0,LOOKUP(D535,$D$2:$D$17,$F$2:$F$17),E535=1,LOOKUP(D535,$D$2:$D$17,$G$2:$G$17),E535=2,LOOKUP(D535,$D$2:$D$17,$H$2:$H$17),E535=3,LOOKUP(D535,$D$2:$D$17,$I$2:$I$17),E535&gt;=4,LOOKUP(D535,$D$2:$D$17,$J$2:$J$17)),C535="L",LOOKUP(D535,$D$2:$D$17,$E$2:$E$17),C535="G",IF(OR(B534&lt;3,B534=""),0,LOOKUP(D535,$D$2:$D$17,$K$2:$K$17)))</f>
        <v/>
      </c>
      <c r="G535" s="59">
        <f>_xlfn.IFS(F535+D535&lt;0,0,F535+D535&gt;5500,5500,TRUE,F535+D535)</f>
        <v/>
      </c>
      <c r="H535" s="40">
        <f>LOOKUP(G535,$D$2:$D$17,$A$2:$A$17)</f>
        <v/>
      </c>
      <c r="I535" s="58">
        <f>IF(C535="W",1+I534,I534)</f>
        <v/>
      </c>
      <c r="J535" s="58">
        <f>IF(C535="L",1+J534,J534)</f>
        <v/>
      </c>
      <c r="K535" s="25">
        <f>I535/(J535+I535)</f>
        <v/>
      </c>
      <c r="L535" s="44">
        <f>IF(F535&gt;0,F535+L534,L534)</f>
        <v/>
      </c>
      <c r="M535" s="23" t="n"/>
      <c r="N535" s="58">
        <f>IF(M535="","",M535-G534)</f>
        <v/>
      </c>
      <c r="O535" s="58" t="n"/>
      <c r="P535" s="27">
        <f>IF(AI535&gt;AI534,$G$22+(7*AI535),"")</f>
        <v/>
      </c>
      <c r="R535" s="58" t="n"/>
      <c r="S535" s="58" t="n"/>
      <c r="T535" s="58" t="n"/>
      <c r="U535" s="58" t="n"/>
      <c r="V535" s="58" t="n"/>
      <c r="W535" s="58" t="n"/>
      <c r="X535" s="57" t="n"/>
      <c r="Y535" s="49">
        <f>_xlfn.IFS(R535 = "","",V535&gt;0,T535/V535,TRUE,T535/1)</f>
        <v/>
      </c>
      <c r="Z535" s="49">
        <f>_xlfn.IFS(R535 = "","",V535&gt;0,(T535+U535)/V535,TRUE,(T535+U535)/1)</f>
        <v/>
      </c>
      <c r="AA535" s="58" t="n"/>
      <c r="AC535" s="35" t="n"/>
      <c r="AD535">
        <f>IF(G535&gt;=2100,0,IF(C535="G",1,0))</f>
        <v/>
      </c>
      <c r="AE535">
        <f>IF(G535&gt;=5500,0,IF(C535="G",1,0))</f>
        <v/>
      </c>
      <c r="AF535">
        <f>IF(G535&gt;=2100,1,0)</f>
        <v/>
      </c>
      <c r="AG535">
        <f>IF(G535&gt;=5500,1,0)</f>
        <v/>
      </c>
      <c r="AH535">
        <f>IF(C535="G",0,AH534+1)</f>
        <v/>
      </c>
      <c r="AI535">
        <f>IF(C535="G",AI534+1,AI534)</f>
        <v/>
      </c>
      <c r="AJ535">
        <f>IF(AJ534="&gt;1000",IF(AF535&gt;0,IF(A535&lt;&gt;"",A535,A534),"&gt;1000"),AJ534)</f>
        <v/>
      </c>
      <c r="AK535">
        <f>IF(AK534="&gt;1000",IF(AG535&gt;0,IF(A535&lt;&gt;"",A535,A534),"&gt;1000"),AK534)</f>
        <v/>
      </c>
      <c r="AL535">
        <f>IF(AL534="&gt;1000",IF(L535&gt;=3500,IF(A535&lt;&gt;"",A535,A534),"&gt;1000"),AL534)</f>
        <v/>
      </c>
    </row>
    <row r="536">
      <c r="A536" s="59">
        <f>IF(B536="","",COUNT($B$32:B536))</f>
        <v/>
      </c>
      <c r="B536" s="58">
        <f>IF(C536&lt;&gt;"G",SUM(B535,1),"")</f>
        <v/>
      </c>
      <c r="C536" s="24">
        <f>IF(O536="",IF(AH535&gt;=$E$22,"G",IF(RAND()&lt;$F$22,"W","L")),O536)</f>
        <v/>
      </c>
      <c r="D536" s="58">
        <f>IF(M536="",IF(G535&lt;5500,G535,5500),M536)</f>
        <v/>
      </c>
      <c r="E536" s="58">
        <f>_xlfn.IFS(C535="W",E535+1,C535="L",0,C535="G",E535)</f>
        <v/>
      </c>
      <c r="F536" s="59">
        <f>_xlfn.IFS(C536="W",_xlfn.IFS(E536=0,LOOKUP(D536,$D$2:$D$17,$F$2:$F$17),E536=1,LOOKUP(D536,$D$2:$D$17,$G$2:$G$17),E536=2,LOOKUP(D536,$D$2:$D$17,$H$2:$H$17),E536=3,LOOKUP(D536,$D$2:$D$17,$I$2:$I$17),E536&gt;=4,LOOKUP(D536,$D$2:$D$17,$J$2:$J$17)),C536="L",LOOKUP(D536,$D$2:$D$17,$E$2:$E$17),C536="G",IF(OR(B535&lt;3,B535=""),0,LOOKUP(D536,$D$2:$D$17,$K$2:$K$17)))</f>
        <v/>
      </c>
      <c r="G536" s="59">
        <f>_xlfn.IFS(F536+D536&lt;0,0,F536+D536&gt;5500,5500,TRUE,F536+D536)</f>
        <v/>
      </c>
      <c r="H536" s="40">
        <f>LOOKUP(G536,$D$2:$D$17,$A$2:$A$17)</f>
        <v/>
      </c>
      <c r="I536" s="58">
        <f>IF(C536="W",1+I535,I535)</f>
        <v/>
      </c>
      <c r="J536" s="58">
        <f>IF(C536="L",1+J535,J535)</f>
        <v/>
      </c>
      <c r="K536" s="25">
        <f>I536/(J536+I536)</f>
        <v/>
      </c>
      <c r="L536" s="44">
        <f>IF(F536&gt;0,F536+L535,L535)</f>
        <v/>
      </c>
      <c r="M536" s="23" t="n"/>
      <c r="N536" s="58">
        <f>IF(M536="","",M536-G535)</f>
        <v/>
      </c>
      <c r="O536" s="58" t="n"/>
      <c r="P536" s="27">
        <f>IF(AI536&gt;AI535,$G$22+(7*AI536),"")</f>
        <v/>
      </c>
      <c r="R536" s="58" t="n"/>
      <c r="S536" s="58" t="n"/>
      <c r="T536" s="58" t="n"/>
      <c r="U536" s="58" t="n"/>
      <c r="V536" s="58" t="n"/>
      <c r="W536" s="58" t="n"/>
      <c r="X536" s="57" t="n"/>
      <c r="Y536" s="49">
        <f>_xlfn.IFS(R536 = "","",V536&gt;0,T536/V536,TRUE,T536/1)</f>
        <v/>
      </c>
      <c r="Z536" s="49">
        <f>_xlfn.IFS(R536 = "","",V536&gt;0,(T536+U536)/V536,TRUE,(T536+U536)/1)</f>
        <v/>
      </c>
      <c r="AA536" s="58" t="n"/>
      <c r="AC536" s="35" t="n"/>
      <c r="AD536">
        <f>IF(G536&gt;=2100,0,IF(C536="G",1,0))</f>
        <v/>
      </c>
      <c r="AE536">
        <f>IF(G536&gt;=5500,0,IF(C536="G",1,0))</f>
        <v/>
      </c>
      <c r="AF536">
        <f>IF(G536&gt;=2100,1,0)</f>
        <v/>
      </c>
      <c r="AG536">
        <f>IF(G536&gt;=5500,1,0)</f>
        <v/>
      </c>
      <c r="AH536">
        <f>IF(C536="G",0,AH535+1)</f>
        <v/>
      </c>
      <c r="AI536">
        <f>IF(C536="G",AI535+1,AI535)</f>
        <v/>
      </c>
      <c r="AJ536">
        <f>IF(AJ535="&gt;1000",IF(AF536&gt;0,IF(A536&lt;&gt;"",A536,A535),"&gt;1000"),AJ535)</f>
        <v/>
      </c>
      <c r="AK536">
        <f>IF(AK535="&gt;1000",IF(AG536&gt;0,IF(A536&lt;&gt;"",A536,A535),"&gt;1000"),AK535)</f>
        <v/>
      </c>
      <c r="AL536">
        <f>IF(AL535="&gt;1000",IF(L536&gt;=3500,IF(A536&lt;&gt;"",A536,A535),"&gt;1000"),AL535)</f>
        <v/>
      </c>
    </row>
    <row r="537">
      <c r="A537" s="59">
        <f>IF(B537="","",COUNT($B$32:B537))</f>
        <v/>
      </c>
      <c r="B537" s="58">
        <f>IF(C537&lt;&gt;"G",SUM(B536,1),"")</f>
        <v/>
      </c>
      <c r="C537" s="24">
        <f>IF(O537="",IF(AH536&gt;=$E$22,"G",IF(RAND()&lt;$F$22,"W","L")),O537)</f>
        <v/>
      </c>
      <c r="D537" s="58">
        <f>IF(M537="",IF(G536&lt;5500,G536,5500),M537)</f>
        <v/>
      </c>
      <c r="E537" s="58">
        <f>_xlfn.IFS(C536="W",E536+1,C536="L",0,C536="G",E536)</f>
        <v/>
      </c>
      <c r="F537" s="59">
        <f>_xlfn.IFS(C537="W",_xlfn.IFS(E537=0,LOOKUP(D537,$D$2:$D$17,$F$2:$F$17),E537=1,LOOKUP(D537,$D$2:$D$17,$G$2:$G$17),E537=2,LOOKUP(D537,$D$2:$D$17,$H$2:$H$17),E537=3,LOOKUP(D537,$D$2:$D$17,$I$2:$I$17),E537&gt;=4,LOOKUP(D537,$D$2:$D$17,$J$2:$J$17)),C537="L",LOOKUP(D537,$D$2:$D$17,$E$2:$E$17),C537="G",IF(OR(B536&lt;3,B536=""),0,LOOKUP(D537,$D$2:$D$17,$K$2:$K$17)))</f>
        <v/>
      </c>
      <c r="G537" s="59">
        <f>_xlfn.IFS(F537+D537&lt;0,0,F537+D537&gt;5500,5500,TRUE,F537+D537)</f>
        <v/>
      </c>
      <c r="H537" s="40">
        <f>LOOKUP(G537,$D$2:$D$17,$A$2:$A$17)</f>
        <v/>
      </c>
      <c r="I537" s="58">
        <f>IF(C537="W",1+I536,I536)</f>
        <v/>
      </c>
      <c r="J537" s="58">
        <f>IF(C537="L",1+J536,J536)</f>
        <v/>
      </c>
      <c r="K537" s="25">
        <f>I537/(J537+I537)</f>
        <v/>
      </c>
      <c r="L537" s="44">
        <f>IF(F537&gt;0,F537+L536,L536)</f>
        <v/>
      </c>
      <c r="M537" s="23" t="n"/>
      <c r="N537" s="58">
        <f>IF(M537="","",M537-G536)</f>
        <v/>
      </c>
      <c r="O537" s="58" t="n"/>
      <c r="P537" s="27">
        <f>IF(AI537&gt;AI536,$G$22+(7*AI537),"")</f>
        <v/>
      </c>
      <c r="R537" s="58" t="n"/>
      <c r="S537" s="58" t="n"/>
      <c r="T537" s="58" t="n"/>
      <c r="U537" s="58" t="n"/>
      <c r="V537" s="58" t="n"/>
      <c r="W537" s="58" t="n"/>
      <c r="X537" s="57" t="n"/>
      <c r="Y537" s="49">
        <f>_xlfn.IFS(R537 = "","",V537&gt;0,T537/V537,TRUE,T537/1)</f>
        <v/>
      </c>
      <c r="Z537" s="49">
        <f>_xlfn.IFS(R537 = "","",V537&gt;0,(T537+U537)/V537,TRUE,(T537+U537)/1)</f>
        <v/>
      </c>
      <c r="AA537" s="58" t="n"/>
      <c r="AC537" s="35" t="n"/>
      <c r="AD537">
        <f>IF(G537&gt;=2100,0,IF(C537="G",1,0))</f>
        <v/>
      </c>
      <c r="AE537">
        <f>IF(G537&gt;=5500,0,IF(C537="G",1,0))</f>
        <v/>
      </c>
      <c r="AF537">
        <f>IF(G537&gt;=2100,1,0)</f>
        <v/>
      </c>
      <c r="AG537">
        <f>IF(G537&gt;=5500,1,0)</f>
        <v/>
      </c>
      <c r="AH537">
        <f>IF(C537="G",0,AH536+1)</f>
        <v/>
      </c>
      <c r="AI537">
        <f>IF(C537="G",AI536+1,AI536)</f>
        <v/>
      </c>
      <c r="AJ537">
        <f>IF(AJ536="&gt;1000",IF(AF537&gt;0,IF(A537&lt;&gt;"",A537,A536),"&gt;1000"),AJ536)</f>
        <v/>
      </c>
      <c r="AK537">
        <f>IF(AK536="&gt;1000",IF(AG537&gt;0,IF(A537&lt;&gt;"",A537,A536),"&gt;1000"),AK536)</f>
        <v/>
      </c>
      <c r="AL537">
        <f>IF(AL536="&gt;1000",IF(L537&gt;=3500,IF(A537&lt;&gt;"",A537,A536),"&gt;1000"),AL536)</f>
        <v/>
      </c>
    </row>
    <row r="538">
      <c r="A538" s="59">
        <f>IF(B538="","",COUNT($B$32:B538))</f>
        <v/>
      </c>
      <c r="B538" s="58">
        <f>IF(C538&lt;&gt;"G",SUM(B537,1),"")</f>
        <v/>
      </c>
      <c r="C538" s="24">
        <f>IF(O538="",IF(AH537&gt;=$E$22,"G",IF(RAND()&lt;$F$22,"W","L")),O538)</f>
        <v/>
      </c>
      <c r="D538" s="58">
        <f>IF(M538="",IF(G537&lt;5500,G537,5500),M538)</f>
        <v/>
      </c>
      <c r="E538" s="58">
        <f>_xlfn.IFS(C537="W",E537+1,C537="L",0,C537="G",E537)</f>
        <v/>
      </c>
      <c r="F538" s="59">
        <f>_xlfn.IFS(C538="W",_xlfn.IFS(E538=0,LOOKUP(D538,$D$2:$D$17,$F$2:$F$17),E538=1,LOOKUP(D538,$D$2:$D$17,$G$2:$G$17),E538=2,LOOKUP(D538,$D$2:$D$17,$H$2:$H$17),E538=3,LOOKUP(D538,$D$2:$D$17,$I$2:$I$17),E538&gt;=4,LOOKUP(D538,$D$2:$D$17,$J$2:$J$17)),C538="L",LOOKUP(D538,$D$2:$D$17,$E$2:$E$17),C538="G",IF(OR(B537&lt;3,B537=""),0,LOOKUP(D538,$D$2:$D$17,$K$2:$K$17)))</f>
        <v/>
      </c>
      <c r="G538" s="59">
        <f>_xlfn.IFS(F538+D538&lt;0,0,F538+D538&gt;5500,5500,TRUE,F538+D538)</f>
        <v/>
      </c>
      <c r="H538" s="40">
        <f>LOOKUP(G538,$D$2:$D$17,$A$2:$A$17)</f>
        <v/>
      </c>
      <c r="I538" s="58">
        <f>IF(C538="W",1+I537,I537)</f>
        <v/>
      </c>
      <c r="J538" s="58">
        <f>IF(C538="L",1+J537,J537)</f>
        <v/>
      </c>
      <c r="K538" s="25">
        <f>I538/(J538+I538)</f>
        <v/>
      </c>
      <c r="L538" s="44">
        <f>IF(F538&gt;0,F538+L537,L537)</f>
        <v/>
      </c>
      <c r="M538" s="23" t="n"/>
      <c r="N538" s="58">
        <f>IF(M538="","",M538-G537)</f>
        <v/>
      </c>
      <c r="O538" s="58" t="n"/>
      <c r="P538" s="27">
        <f>IF(AI538&gt;AI537,$G$22+(7*AI538),"")</f>
        <v/>
      </c>
      <c r="R538" s="58" t="n"/>
      <c r="S538" s="58" t="n"/>
      <c r="T538" s="58" t="n"/>
      <c r="U538" s="58" t="n"/>
      <c r="V538" s="58" t="n"/>
      <c r="W538" s="58" t="n"/>
      <c r="X538" s="57" t="n"/>
      <c r="Y538" s="49">
        <f>_xlfn.IFS(R538 = "","",V538&gt;0,T538/V538,TRUE,T538/1)</f>
        <v/>
      </c>
      <c r="Z538" s="49">
        <f>_xlfn.IFS(R538 = "","",V538&gt;0,(T538+U538)/V538,TRUE,(T538+U538)/1)</f>
        <v/>
      </c>
      <c r="AA538" s="58" t="n"/>
      <c r="AC538" s="35" t="n"/>
      <c r="AD538">
        <f>IF(G538&gt;=2100,0,IF(C538="G",1,0))</f>
        <v/>
      </c>
      <c r="AE538">
        <f>IF(G538&gt;=5500,0,IF(C538="G",1,0))</f>
        <v/>
      </c>
      <c r="AF538">
        <f>IF(G538&gt;=2100,1,0)</f>
        <v/>
      </c>
      <c r="AG538">
        <f>IF(G538&gt;=5500,1,0)</f>
        <v/>
      </c>
      <c r="AH538">
        <f>IF(C538="G",0,AH537+1)</f>
        <v/>
      </c>
      <c r="AI538">
        <f>IF(C538="G",AI537+1,AI537)</f>
        <v/>
      </c>
      <c r="AJ538">
        <f>IF(AJ537="&gt;1000",IF(AF538&gt;0,IF(A538&lt;&gt;"",A538,A537),"&gt;1000"),AJ537)</f>
        <v/>
      </c>
      <c r="AK538">
        <f>IF(AK537="&gt;1000",IF(AG538&gt;0,IF(A538&lt;&gt;"",A538,A537),"&gt;1000"),AK537)</f>
        <v/>
      </c>
      <c r="AL538">
        <f>IF(AL537="&gt;1000",IF(L538&gt;=3500,IF(A538&lt;&gt;"",A538,A537),"&gt;1000"),AL537)</f>
        <v/>
      </c>
    </row>
    <row r="539">
      <c r="A539" s="59">
        <f>IF(B539="","",COUNT($B$32:B539))</f>
        <v/>
      </c>
      <c r="B539" s="58">
        <f>IF(C539&lt;&gt;"G",SUM(B538,1),"")</f>
        <v/>
      </c>
      <c r="C539" s="24">
        <f>IF(O539="",IF(AH538&gt;=$E$22,"G",IF(RAND()&lt;$F$22,"W","L")),O539)</f>
        <v/>
      </c>
      <c r="D539" s="58">
        <f>IF(M539="",IF(G538&lt;5500,G538,5500),M539)</f>
        <v/>
      </c>
      <c r="E539" s="58">
        <f>_xlfn.IFS(C538="W",E538+1,C538="L",0,C538="G",E538)</f>
        <v/>
      </c>
      <c r="F539" s="59">
        <f>_xlfn.IFS(C539="W",_xlfn.IFS(E539=0,LOOKUP(D539,$D$2:$D$17,$F$2:$F$17),E539=1,LOOKUP(D539,$D$2:$D$17,$G$2:$G$17),E539=2,LOOKUP(D539,$D$2:$D$17,$H$2:$H$17),E539=3,LOOKUP(D539,$D$2:$D$17,$I$2:$I$17),E539&gt;=4,LOOKUP(D539,$D$2:$D$17,$J$2:$J$17)),C539="L",LOOKUP(D539,$D$2:$D$17,$E$2:$E$17),C539="G",IF(OR(B538&lt;3,B538=""),0,LOOKUP(D539,$D$2:$D$17,$K$2:$K$17)))</f>
        <v/>
      </c>
      <c r="G539" s="59">
        <f>_xlfn.IFS(F539+D539&lt;0,0,F539+D539&gt;5500,5500,TRUE,F539+D539)</f>
        <v/>
      </c>
      <c r="H539" s="40">
        <f>LOOKUP(G539,$D$2:$D$17,$A$2:$A$17)</f>
        <v/>
      </c>
      <c r="I539" s="58">
        <f>IF(C539="W",1+I538,I538)</f>
        <v/>
      </c>
      <c r="J539" s="58">
        <f>IF(C539="L",1+J538,J538)</f>
        <v/>
      </c>
      <c r="K539" s="25">
        <f>I539/(J539+I539)</f>
        <v/>
      </c>
      <c r="L539" s="44">
        <f>IF(F539&gt;0,F539+L538,L538)</f>
        <v/>
      </c>
      <c r="M539" s="23" t="n"/>
      <c r="N539" s="58">
        <f>IF(M539="","",M539-G538)</f>
        <v/>
      </c>
      <c r="O539" s="58" t="n"/>
      <c r="P539" s="27">
        <f>IF(AI539&gt;AI538,$G$22+(7*AI539),"")</f>
        <v/>
      </c>
      <c r="R539" s="58" t="n"/>
      <c r="S539" s="58" t="n"/>
      <c r="T539" s="58" t="n"/>
      <c r="U539" s="58" t="n"/>
      <c r="V539" s="58" t="n"/>
      <c r="W539" s="58" t="n"/>
      <c r="X539" s="57" t="n"/>
      <c r="Y539" s="49">
        <f>_xlfn.IFS(R539 = "","",V539&gt;0,T539/V539,TRUE,T539/1)</f>
        <v/>
      </c>
      <c r="Z539" s="49">
        <f>_xlfn.IFS(R539 = "","",V539&gt;0,(T539+U539)/V539,TRUE,(T539+U539)/1)</f>
        <v/>
      </c>
      <c r="AA539" s="58" t="n"/>
      <c r="AC539" s="35" t="n"/>
      <c r="AD539">
        <f>IF(G539&gt;=2100,0,IF(C539="G",1,0))</f>
        <v/>
      </c>
      <c r="AE539">
        <f>IF(G539&gt;=5500,0,IF(C539="G",1,0))</f>
        <v/>
      </c>
      <c r="AF539">
        <f>IF(G539&gt;=2100,1,0)</f>
        <v/>
      </c>
      <c r="AG539">
        <f>IF(G539&gt;=5500,1,0)</f>
        <v/>
      </c>
      <c r="AH539">
        <f>IF(C539="G",0,AH538+1)</f>
        <v/>
      </c>
      <c r="AI539">
        <f>IF(C539="G",AI538+1,AI538)</f>
        <v/>
      </c>
      <c r="AJ539">
        <f>IF(AJ538="&gt;1000",IF(AF539&gt;0,IF(A539&lt;&gt;"",A539,A538),"&gt;1000"),AJ538)</f>
        <v/>
      </c>
      <c r="AK539">
        <f>IF(AK538="&gt;1000",IF(AG539&gt;0,IF(A539&lt;&gt;"",A539,A538),"&gt;1000"),AK538)</f>
        <v/>
      </c>
      <c r="AL539">
        <f>IF(AL538="&gt;1000",IF(L539&gt;=3500,IF(A539&lt;&gt;"",A539,A538),"&gt;1000"),AL538)</f>
        <v/>
      </c>
    </row>
    <row r="540">
      <c r="A540" s="59">
        <f>IF(B540="","",COUNT($B$32:B540))</f>
        <v/>
      </c>
      <c r="B540" s="58">
        <f>IF(C540&lt;&gt;"G",SUM(B539,1),"")</f>
        <v/>
      </c>
      <c r="C540" s="24">
        <f>IF(O540="",IF(AH539&gt;=$E$22,"G",IF(RAND()&lt;$F$22,"W","L")),O540)</f>
        <v/>
      </c>
      <c r="D540" s="58">
        <f>IF(M540="",IF(G539&lt;5500,G539,5500),M540)</f>
        <v/>
      </c>
      <c r="E540" s="58">
        <f>_xlfn.IFS(C539="W",E539+1,C539="L",0,C539="G",E539)</f>
        <v/>
      </c>
      <c r="F540" s="59">
        <f>_xlfn.IFS(C540="W",_xlfn.IFS(E540=0,LOOKUP(D540,$D$2:$D$17,$F$2:$F$17),E540=1,LOOKUP(D540,$D$2:$D$17,$G$2:$G$17),E540=2,LOOKUP(D540,$D$2:$D$17,$H$2:$H$17),E540=3,LOOKUP(D540,$D$2:$D$17,$I$2:$I$17),E540&gt;=4,LOOKUP(D540,$D$2:$D$17,$J$2:$J$17)),C540="L",LOOKUP(D540,$D$2:$D$17,$E$2:$E$17),C540="G",IF(OR(B539&lt;3,B539=""),0,LOOKUP(D540,$D$2:$D$17,$K$2:$K$17)))</f>
        <v/>
      </c>
      <c r="G540" s="59">
        <f>_xlfn.IFS(F540+D540&lt;0,0,F540+D540&gt;5500,5500,TRUE,F540+D540)</f>
        <v/>
      </c>
      <c r="H540" s="40">
        <f>LOOKUP(G540,$D$2:$D$17,$A$2:$A$17)</f>
        <v/>
      </c>
      <c r="I540" s="58">
        <f>IF(C540="W",1+I539,I539)</f>
        <v/>
      </c>
      <c r="J540" s="58">
        <f>IF(C540="L",1+J539,J539)</f>
        <v/>
      </c>
      <c r="K540" s="25">
        <f>I540/(J540+I540)</f>
        <v/>
      </c>
      <c r="L540" s="44">
        <f>IF(F540&gt;0,F540+L539,L539)</f>
        <v/>
      </c>
      <c r="M540" s="23" t="n"/>
      <c r="N540" s="58">
        <f>IF(M540="","",M540-G539)</f>
        <v/>
      </c>
      <c r="O540" s="58" t="n"/>
      <c r="P540" s="27">
        <f>IF(AI540&gt;AI539,$G$22+(7*AI540),"")</f>
        <v/>
      </c>
      <c r="R540" s="58" t="n"/>
      <c r="S540" s="58" t="n"/>
      <c r="T540" s="58" t="n"/>
      <c r="U540" s="58" t="n"/>
      <c r="V540" s="58" t="n"/>
      <c r="W540" s="58" t="n"/>
      <c r="X540" s="57" t="n"/>
      <c r="Y540" s="49">
        <f>_xlfn.IFS(R540 = "","",V540&gt;0,T540/V540,TRUE,T540/1)</f>
        <v/>
      </c>
      <c r="Z540" s="49">
        <f>_xlfn.IFS(R540 = "","",V540&gt;0,(T540+U540)/V540,TRUE,(T540+U540)/1)</f>
        <v/>
      </c>
      <c r="AA540" s="58" t="n"/>
      <c r="AC540" s="35" t="n"/>
      <c r="AD540">
        <f>IF(G540&gt;=2100,0,IF(C540="G",1,0))</f>
        <v/>
      </c>
      <c r="AE540">
        <f>IF(G540&gt;=5500,0,IF(C540="G",1,0))</f>
        <v/>
      </c>
      <c r="AF540">
        <f>IF(G540&gt;=2100,1,0)</f>
        <v/>
      </c>
      <c r="AG540">
        <f>IF(G540&gt;=5500,1,0)</f>
        <v/>
      </c>
      <c r="AH540">
        <f>IF(C540="G",0,AH539+1)</f>
        <v/>
      </c>
      <c r="AI540">
        <f>IF(C540="G",AI539+1,AI539)</f>
        <v/>
      </c>
      <c r="AJ540">
        <f>IF(AJ539="&gt;1000",IF(AF540&gt;0,IF(A540&lt;&gt;"",A540,A539),"&gt;1000"),AJ539)</f>
        <v/>
      </c>
      <c r="AK540">
        <f>IF(AK539="&gt;1000",IF(AG540&gt;0,IF(A540&lt;&gt;"",A540,A539),"&gt;1000"),AK539)</f>
        <v/>
      </c>
      <c r="AL540">
        <f>IF(AL539="&gt;1000",IF(L540&gt;=3500,IF(A540&lt;&gt;"",A540,A539),"&gt;1000"),AL539)</f>
        <v/>
      </c>
    </row>
    <row r="541">
      <c r="A541" s="59">
        <f>IF(B541="","",COUNT($B$32:B541))</f>
        <v/>
      </c>
      <c r="B541" s="58">
        <f>IF(C541&lt;&gt;"G",SUM(B540,1),"")</f>
        <v/>
      </c>
      <c r="C541" s="24">
        <f>IF(O541="",IF(AH540&gt;=$E$22,"G",IF(RAND()&lt;$F$22,"W","L")),O541)</f>
        <v/>
      </c>
      <c r="D541" s="58">
        <f>IF(M541="",IF(G540&lt;5500,G540,5500),M541)</f>
        <v/>
      </c>
      <c r="E541" s="58">
        <f>_xlfn.IFS(C540="W",E540+1,C540="L",0,C540="G",E540)</f>
        <v/>
      </c>
      <c r="F541" s="59">
        <f>_xlfn.IFS(C541="W",_xlfn.IFS(E541=0,LOOKUP(D541,$D$2:$D$17,$F$2:$F$17),E541=1,LOOKUP(D541,$D$2:$D$17,$G$2:$G$17),E541=2,LOOKUP(D541,$D$2:$D$17,$H$2:$H$17),E541=3,LOOKUP(D541,$D$2:$D$17,$I$2:$I$17),E541&gt;=4,LOOKUP(D541,$D$2:$D$17,$J$2:$J$17)),C541="L",LOOKUP(D541,$D$2:$D$17,$E$2:$E$17),C541="G",IF(OR(B540&lt;3,B540=""),0,LOOKUP(D541,$D$2:$D$17,$K$2:$K$17)))</f>
        <v/>
      </c>
      <c r="G541" s="59">
        <f>_xlfn.IFS(F541+D541&lt;0,0,F541+D541&gt;5500,5500,TRUE,F541+D541)</f>
        <v/>
      </c>
      <c r="H541" s="40">
        <f>LOOKUP(G541,$D$2:$D$17,$A$2:$A$17)</f>
        <v/>
      </c>
      <c r="I541" s="58">
        <f>IF(C541="W",1+I540,I540)</f>
        <v/>
      </c>
      <c r="J541" s="58">
        <f>IF(C541="L",1+J540,J540)</f>
        <v/>
      </c>
      <c r="K541" s="25">
        <f>I541/(J541+I541)</f>
        <v/>
      </c>
      <c r="L541" s="44">
        <f>IF(F541&gt;0,F541+L540,L540)</f>
        <v/>
      </c>
      <c r="M541" s="23" t="n"/>
      <c r="N541" s="58">
        <f>IF(M541="","",M541-G540)</f>
        <v/>
      </c>
      <c r="O541" s="58" t="n"/>
      <c r="P541" s="27">
        <f>IF(AI541&gt;AI540,$G$22+(7*AI541),"")</f>
        <v/>
      </c>
      <c r="R541" s="58" t="n"/>
      <c r="S541" s="58" t="n"/>
      <c r="T541" s="58" t="n"/>
      <c r="U541" s="58" t="n"/>
      <c r="V541" s="58" t="n"/>
      <c r="W541" s="58" t="n"/>
      <c r="X541" s="57" t="n"/>
      <c r="Y541" s="49">
        <f>_xlfn.IFS(R541 = "","",V541&gt;0,T541/V541,TRUE,T541/1)</f>
        <v/>
      </c>
      <c r="Z541" s="49">
        <f>_xlfn.IFS(R541 = "","",V541&gt;0,(T541+U541)/V541,TRUE,(T541+U541)/1)</f>
        <v/>
      </c>
      <c r="AA541" s="58" t="n"/>
      <c r="AC541" s="35" t="n"/>
      <c r="AD541">
        <f>IF(G541&gt;=2100,0,IF(C541="G",1,0))</f>
        <v/>
      </c>
      <c r="AE541">
        <f>IF(G541&gt;=5500,0,IF(C541="G",1,0))</f>
        <v/>
      </c>
      <c r="AF541">
        <f>IF(G541&gt;=2100,1,0)</f>
        <v/>
      </c>
      <c r="AG541">
        <f>IF(G541&gt;=5500,1,0)</f>
        <v/>
      </c>
      <c r="AH541">
        <f>IF(C541="G",0,AH540+1)</f>
        <v/>
      </c>
      <c r="AI541">
        <f>IF(C541="G",AI540+1,AI540)</f>
        <v/>
      </c>
      <c r="AJ541">
        <f>IF(AJ540="&gt;1000",IF(AF541&gt;0,IF(A541&lt;&gt;"",A541,A540),"&gt;1000"),AJ540)</f>
        <v/>
      </c>
      <c r="AK541">
        <f>IF(AK540="&gt;1000",IF(AG541&gt;0,IF(A541&lt;&gt;"",A541,A540),"&gt;1000"),AK540)</f>
        <v/>
      </c>
      <c r="AL541">
        <f>IF(AL540="&gt;1000",IF(L541&gt;=3500,IF(A541&lt;&gt;"",A541,A540),"&gt;1000"),AL540)</f>
        <v/>
      </c>
    </row>
    <row r="542">
      <c r="A542" s="59">
        <f>IF(B542="","",COUNT($B$32:B542))</f>
        <v/>
      </c>
      <c r="B542" s="58">
        <f>IF(C542&lt;&gt;"G",SUM(B541,1),"")</f>
        <v/>
      </c>
      <c r="C542" s="24">
        <f>IF(O542="",IF(AH541&gt;=$E$22,"G",IF(RAND()&lt;$F$22,"W","L")),O542)</f>
        <v/>
      </c>
      <c r="D542" s="58">
        <f>IF(M542="",IF(G541&lt;5500,G541,5500),M542)</f>
        <v/>
      </c>
      <c r="E542" s="58">
        <f>_xlfn.IFS(C541="W",E541+1,C541="L",0,C541="G",E541)</f>
        <v/>
      </c>
      <c r="F542" s="59">
        <f>_xlfn.IFS(C542="W",_xlfn.IFS(E542=0,LOOKUP(D542,$D$2:$D$17,$F$2:$F$17),E542=1,LOOKUP(D542,$D$2:$D$17,$G$2:$G$17),E542=2,LOOKUP(D542,$D$2:$D$17,$H$2:$H$17),E542=3,LOOKUP(D542,$D$2:$D$17,$I$2:$I$17),E542&gt;=4,LOOKUP(D542,$D$2:$D$17,$J$2:$J$17)),C542="L",LOOKUP(D542,$D$2:$D$17,$E$2:$E$17),C542="G",IF(OR(B541&lt;3,B541=""),0,LOOKUP(D542,$D$2:$D$17,$K$2:$K$17)))</f>
        <v/>
      </c>
      <c r="G542" s="59">
        <f>_xlfn.IFS(F542+D542&lt;0,0,F542+D542&gt;5500,5500,TRUE,F542+D542)</f>
        <v/>
      </c>
      <c r="H542" s="40">
        <f>LOOKUP(G542,$D$2:$D$17,$A$2:$A$17)</f>
        <v/>
      </c>
      <c r="I542" s="58">
        <f>IF(C542="W",1+I541,I541)</f>
        <v/>
      </c>
      <c r="J542" s="58">
        <f>IF(C542="L",1+J541,J541)</f>
        <v/>
      </c>
      <c r="K542" s="25">
        <f>I542/(J542+I542)</f>
        <v/>
      </c>
      <c r="L542" s="44">
        <f>IF(F542&gt;0,F542+L541,L541)</f>
        <v/>
      </c>
      <c r="M542" s="23" t="n"/>
      <c r="N542" s="58">
        <f>IF(M542="","",M542-G541)</f>
        <v/>
      </c>
      <c r="O542" s="58" t="n"/>
      <c r="P542" s="27">
        <f>IF(AI542&gt;AI541,$G$22+(7*AI542),"")</f>
        <v/>
      </c>
      <c r="R542" s="58" t="n"/>
      <c r="S542" s="58" t="n"/>
      <c r="T542" s="58" t="n"/>
      <c r="U542" s="58" t="n"/>
      <c r="V542" s="58" t="n"/>
      <c r="W542" s="58" t="n"/>
      <c r="X542" s="57" t="n"/>
      <c r="Y542" s="49">
        <f>_xlfn.IFS(R542 = "","",V542&gt;0,T542/V542,TRUE,T542/1)</f>
        <v/>
      </c>
      <c r="Z542" s="49">
        <f>_xlfn.IFS(R542 = "","",V542&gt;0,(T542+U542)/V542,TRUE,(T542+U542)/1)</f>
        <v/>
      </c>
      <c r="AA542" s="58" t="n"/>
      <c r="AC542" s="35" t="n"/>
      <c r="AD542">
        <f>IF(G542&gt;=2100,0,IF(C542="G",1,0))</f>
        <v/>
      </c>
      <c r="AE542">
        <f>IF(G542&gt;=5500,0,IF(C542="G",1,0))</f>
        <v/>
      </c>
      <c r="AF542">
        <f>IF(G542&gt;=2100,1,0)</f>
        <v/>
      </c>
      <c r="AG542">
        <f>IF(G542&gt;=5500,1,0)</f>
        <v/>
      </c>
      <c r="AH542">
        <f>IF(C542="G",0,AH541+1)</f>
        <v/>
      </c>
      <c r="AI542">
        <f>IF(C542="G",AI541+1,AI541)</f>
        <v/>
      </c>
      <c r="AJ542">
        <f>IF(AJ541="&gt;1000",IF(AF542&gt;0,IF(A542&lt;&gt;"",A542,A541),"&gt;1000"),AJ541)</f>
        <v/>
      </c>
      <c r="AK542">
        <f>IF(AK541="&gt;1000",IF(AG542&gt;0,IF(A542&lt;&gt;"",A542,A541),"&gt;1000"),AK541)</f>
        <v/>
      </c>
      <c r="AL542">
        <f>IF(AL541="&gt;1000",IF(L542&gt;=3500,IF(A542&lt;&gt;"",A542,A541),"&gt;1000"),AL541)</f>
        <v/>
      </c>
    </row>
    <row r="543">
      <c r="A543" s="59">
        <f>IF(B543="","",COUNT($B$32:B543))</f>
        <v/>
      </c>
      <c r="B543" s="58">
        <f>IF(C543&lt;&gt;"G",SUM(B542,1),"")</f>
        <v/>
      </c>
      <c r="C543" s="24">
        <f>IF(O543="",IF(AH542&gt;=$E$22,"G",IF(RAND()&lt;$F$22,"W","L")),O543)</f>
        <v/>
      </c>
      <c r="D543" s="58">
        <f>IF(M543="",IF(G542&lt;5500,G542,5500),M543)</f>
        <v/>
      </c>
      <c r="E543" s="58">
        <f>_xlfn.IFS(C542="W",E542+1,C542="L",0,C542="G",E542)</f>
        <v/>
      </c>
      <c r="F543" s="59">
        <f>_xlfn.IFS(C543="W",_xlfn.IFS(E543=0,LOOKUP(D543,$D$2:$D$17,$F$2:$F$17),E543=1,LOOKUP(D543,$D$2:$D$17,$G$2:$G$17),E543=2,LOOKUP(D543,$D$2:$D$17,$H$2:$H$17),E543=3,LOOKUP(D543,$D$2:$D$17,$I$2:$I$17),E543&gt;=4,LOOKUP(D543,$D$2:$D$17,$J$2:$J$17)),C543="L",LOOKUP(D543,$D$2:$D$17,$E$2:$E$17),C543="G",IF(OR(B542&lt;3,B542=""),0,LOOKUP(D543,$D$2:$D$17,$K$2:$K$17)))</f>
        <v/>
      </c>
      <c r="G543" s="59">
        <f>_xlfn.IFS(F543+D543&lt;0,0,F543+D543&gt;5500,5500,TRUE,F543+D543)</f>
        <v/>
      </c>
      <c r="H543" s="40">
        <f>LOOKUP(G543,$D$2:$D$17,$A$2:$A$17)</f>
        <v/>
      </c>
      <c r="I543" s="58">
        <f>IF(C543="W",1+I542,I542)</f>
        <v/>
      </c>
      <c r="J543" s="58">
        <f>IF(C543="L",1+J542,J542)</f>
        <v/>
      </c>
      <c r="K543" s="25">
        <f>I543/(J543+I543)</f>
        <v/>
      </c>
      <c r="L543" s="44">
        <f>IF(F543&gt;0,F543+L542,L542)</f>
        <v/>
      </c>
      <c r="M543" s="23" t="n"/>
      <c r="N543" s="58">
        <f>IF(M543="","",M543-G542)</f>
        <v/>
      </c>
      <c r="O543" s="58" t="n"/>
      <c r="P543" s="27">
        <f>IF(AI543&gt;AI542,$G$22+(7*AI543),"")</f>
        <v/>
      </c>
      <c r="R543" s="58" t="n"/>
      <c r="S543" s="58" t="n"/>
      <c r="T543" s="58" t="n"/>
      <c r="U543" s="58" t="n"/>
      <c r="V543" s="58" t="n"/>
      <c r="W543" s="58" t="n"/>
      <c r="X543" s="57" t="n"/>
      <c r="Y543" s="49">
        <f>_xlfn.IFS(R543 = "","",V543&gt;0,T543/V543,TRUE,T543/1)</f>
        <v/>
      </c>
      <c r="Z543" s="49">
        <f>_xlfn.IFS(R543 = "","",V543&gt;0,(T543+U543)/V543,TRUE,(T543+U543)/1)</f>
        <v/>
      </c>
      <c r="AA543" s="58" t="n"/>
      <c r="AC543" s="35" t="n"/>
      <c r="AD543">
        <f>IF(G543&gt;=2100,0,IF(C543="G",1,0))</f>
        <v/>
      </c>
      <c r="AE543">
        <f>IF(G543&gt;=5500,0,IF(C543="G",1,0))</f>
        <v/>
      </c>
      <c r="AF543">
        <f>IF(G543&gt;=2100,1,0)</f>
        <v/>
      </c>
      <c r="AG543">
        <f>IF(G543&gt;=5500,1,0)</f>
        <v/>
      </c>
      <c r="AH543">
        <f>IF(C543="G",0,AH542+1)</f>
        <v/>
      </c>
      <c r="AI543">
        <f>IF(C543="G",AI542+1,AI542)</f>
        <v/>
      </c>
      <c r="AJ543">
        <f>IF(AJ542="&gt;1000",IF(AF543&gt;0,IF(A543&lt;&gt;"",A543,A542),"&gt;1000"),AJ542)</f>
        <v/>
      </c>
      <c r="AK543">
        <f>IF(AK542="&gt;1000",IF(AG543&gt;0,IF(A543&lt;&gt;"",A543,A542),"&gt;1000"),AK542)</f>
        <v/>
      </c>
      <c r="AL543">
        <f>IF(AL542="&gt;1000",IF(L543&gt;=3500,IF(A543&lt;&gt;"",A543,A542),"&gt;1000"),AL542)</f>
        <v/>
      </c>
    </row>
    <row r="544">
      <c r="A544" s="59">
        <f>IF(B544="","",COUNT($B$32:B544))</f>
        <v/>
      </c>
      <c r="B544" s="58">
        <f>IF(C544&lt;&gt;"G",SUM(B543,1),"")</f>
        <v/>
      </c>
      <c r="C544" s="24">
        <f>IF(O544="",IF(AH543&gt;=$E$22,"G",IF(RAND()&lt;$F$22,"W","L")),O544)</f>
        <v/>
      </c>
      <c r="D544" s="58">
        <f>IF(M544="",IF(G543&lt;5500,G543,5500),M544)</f>
        <v/>
      </c>
      <c r="E544" s="58">
        <f>_xlfn.IFS(C543="W",E543+1,C543="L",0,C543="G",E543)</f>
        <v/>
      </c>
      <c r="F544" s="59">
        <f>_xlfn.IFS(C544="W",_xlfn.IFS(E544=0,LOOKUP(D544,$D$2:$D$17,$F$2:$F$17),E544=1,LOOKUP(D544,$D$2:$D$17,$G$2:$G$17),E544=2,LOOKUP(D544,$D$2:$D$17,$H$2:$H$17),E544=3,LOOKUP(D544,$D$2:$D$17,$I$2:$I$17),E544&gt;=4,LOOKUP(D544,$D$2:$D$17,$J$2:$J$17)),C544="L",LOOKUP(D544,$D$2:$D$17,$E$2:$E$17),C544="G",IF(OR(B543&lt;3,B543=""),0,LOOKUP(D544,$D$2:$D$17,$K$2:$K$17)))</f>
        <v/>
      </c>
      <c r="G544" s="59">
        <f>_xlfn.IFS(F544+D544&lt;0,0,F544+D544&gt;5500,5500,TRUE,F544+D544)</f>
        <v/>
      </c>
      <c r="H544" s="40">
        <f>LOOKUP(G544,$D$2:$D$17,$A$2:$A$17)</f>
        <v/>
      </c>
      <c r="I544" s="58">
        <f>IF(C544="W",1+I543,I543)</f>
        <v/>
      </c>
      <c r="J544" s="58">
        <f>IF(C544="L",1+J543,J543)</f>
        <v/>
      </c>
      <c r="K544" s="25">
        <f>I544/(J544+I544)</f>
        <v/>
      </c>
      <c r="L544" s="44">
        <f>IF(F544&gt;0,F544+L543,L543)</f>
        <v/>
      </c>
      <c r="M544" s="23" t="n"/>
      <c r="N544" s="58">
        <f>IF(M544="","",M544-G543)</f>
        <v/>
      </c>
      <c r="O544" s="58" t="n"/>
      <c r="P544" s="27">
        <f>IF(AI544&gt;AI543,$G$22+(7*AI544),"")</f>
        <v/>
      </c>
      <c r="R544" s="58" t="n"/>
      <c r="S544" s="58" t="n"/>
      <c r="T544" s="58" t="n"/>
      <c r="U544" s="58" t="n"/>
      <c r="V544" s="58" t="n"/>
      <c r="W544" s="58" t="n"/>
      <c r="X544" s="57" t="n"/>
      <c r="Y544" s="49">
        <f>_xlfn.IFS(R544 = "","",V544&gt;0,T544/V544,TRUE,T544/1)</f>
        <v/>
      </c>
      <c r="Z544" s="49">
        <f>_xlfn.IFS(R544 = "","",V544&gt;0,(T544+U544)/V544,TRUE,(T544+U544)/1)</f>
        <v/>
      </c>
      <c r="AA544" s="58" t="n"/>
      <c r="AC544" s="35" t="n"/>
      <c r="AD544">
        <f>IF(G544&gt;=2100,0,IF(C544="G",1,0))</f>
        <v/>
      </c>
      <c r="AE544">
        <f>IF(G544&gt;=5500,0,IF(C544="G",1,0))</f>
        <v/>
      </c>
      <c r="AF544">
        <f>IF(G544&gt;=2100,1,0)</f>
        <v/>
      </c>
      <c r="AG544">
        <f>IF(G544&gt;=5500,1,0)</f>
        <v/>
      </c>
      <c r="AH544">
        <f>IF(C544="G",0,AH543+1)</f>
        <v/>
      </c>
      <c r="AI544">
        <f>IF(C544="G",AI543+1,AI543)</f>
        <v/>
      </c>
      <c r="AJ544">
        <f>IF(AJ543="&gt;1000",IF(AF544&gt;0,IF(A544&lt;&gt;"",A544,A543),"&gt;1000"),AJ543)</f>
        <v/>
      </c>
      <c r="AK544">
        <f>IF(AK543="&gt;1000",IF(AG544&gt;0,IF(A544&lt;&gt;"",A544,A543),"&gt;1000"),AK543)</f>
        <v/>
      </c>
      <c r="AL544">
        <f>IF(AL543="&gt;1000",IF(L544&gt;=3500,IF(A544&lt;&gt;"",A544,A543),"&gt;1000"),AL543)</f>
        <v/>
      </c>
    </row>
    <row r="545">
      <c r="A545" s="59">
        <f>IF(B545="","",COUNT($B$32:B545))</f>
        <v/>
      </c>
      <c r="B545" s="58">
        <f>IF(C545&lt;&gt;"G",SUM(B544,1),"")</f>
        <v/>
      </c>
      <c r="C545" s="24">
        <f>IF(O545="",IF(AH544&gt;=$E$22,"G",IF(RAND()&lt;$F$22,"W","L")),O545)</f>
        <v/>
      </c>
      <c r="D545" s="58">
        <f>IF(M545="",IF(G544&lt;5500,G544,5500),M545)</f>
        <v/>
      </c>
      <c r="E545" s="58">
        <f>_xlfn.IFS(C544="W",E544+1,C544="L",0,C544="G",E544)</f>
        <v/>
      </c>
      <c r="F545" s="59">
        <f>_xlfn.IFS(C545="W",_xlfn.IFS(E545=0,LOOKUP(D545,$D$2:$D$17,$F$2:$F$17),E545=1,LOOKUP(D545,$D$2:$D$17,$G$2:$G$17),E545=2,LOOKUP(D545,$D$2:$D$17,$H$2:$H$17),E545=3,LOOKUP(D545,$D$2:$D$17,$I$2:$I$17),E545&gt;=4,LOOKUP(D545,$D$2:$D$17,$J$2:$J$17)),C545="L",LOOKUP(D545,$D$2:$D$17,$E$2:$E$17),C545="G",IF(OR(B544&lt;3,B544=""),0,LOOKUP(D545,$D$2:$D$17,$K$2:$K$17)))</f>
        <v/>
      </c>
      <c r="G545" s="59">
        <f>_xlfn.IFS(F545+D545&lt;0,0,F545+D545&gt;5500,5500,TRUE,F545+D545)</f>
        <v/>
      </c>
      <c r="H545" s="40">
        <f>LOOKUP(G545,$D$2:$D$17,$A$2:$A$17)</f>
        <v/>
      </c>
      <c r="I545" s="58">
        <f>IF(C545="W",1+I544,I544)</f>
        <v/>
      </c>
      <c r="J545" s="58">
        <f>IF(C545="L",1+J544,J544)</f>
        <v/>
      </c>
      <c r="K545" s="25">
        <f>I545/(J545+I545)</f>
        <v/>
      </c>
      <c r="L545" s="44">
        <f>IF(F545&gt;0,F545+L544,L544)</f>
        <v/>
      </c>
      <c r="M545" s="23" t="n"/>
      <c r="N545" s="58">
        <f>IF(M545="","",M545-G544)</f>
        <v/>
      </c>
      <c r="O545" s="58" t="n"/>
      <c r="P545" s="27">
        <f>IF(AI545&gt;AI544,$G$22+(7*AI545),"")</f>
        <v/>
      </c>
      <c r="R545" s="58" t="n"/>
      <c r="S545" s="58" t="n"/>
      <c r="T545" s="58" t="n"/>
      <c r="U545" s="58" t="n"/>
      <c r="V545" s="58" t="n"/>
      <c r="W545" s="58" t="n"/>
      <c r="X545" s="57" t="n"/>
      <c r="Y545" s="49">
        <f>_xlfn.IFS(R545 = "","",V545&gt;0,T545/V545,TRUE,T545/1)</f>
        <v/>
      </c>
      <c r="Z545" s="49">
        <f>_xlfn.IFS(R545 = "","",V545&gt;0,(T545+U545)/V545,TRUE,(T545+U545)/1)</f>
        <v/>
      </c>
      <c r="AA545" s="58" t="n"/>
      <c r="AC545" s="35" t="n"/>
      <c r="AD545">
        <f>IF(G545&gt;=2100,0,IF(C545="G",1,0))</f>
        <v/>
      </c>
      <c r="AE545">
        <f>IF(G545&gt;=5500,0,IF(C545="G",1,0))</f>
        <v/>
      </c>
      <c r="AF545">
        <f>IF(G545&gt;=2100,1,0)</f>
        <v/>
      </c>
      <c r="AG545">
        <f>IF(G545&gt;=5500,1,0)</f>
        <v/>
      </c>
      <c r="AH545">
        <f>IF(C545="G",0,AH544+1)</f>
        <v/>
      </c>
      <c r="AI545">
        <f>IF(C545="G",AI544+1,AI544)</f>
        <v/>
      </c>
      <c r="AJ545">
        <f>IF(AJ544="&gt;1000",IF(AF545&gt;0,IF(A545&lt;&gt;"",A545,A544),"&gt;1000"),AJ544)</f>
        <v/>
      </c>
      <c r="AK545">
        <f>IF(AK544="&gt;1000",IF(AG545&gt;0,IF(A545&lt;&gt;"",A545,A544),"&gt;1000"),AK544)</f>
        <v/>
      </c>
      <c r="AL545">
        <f>IF(AL544="&gt;1000",IF(L545&gt;=3500,IF(A545&lt;&gt;"",A545,A544),"&gt;1000"),AL544)</f>
        <v/>
      </c>
    </row>
    <row r="546">
      <c r="A546" s="59">
        <f>IF(B546="","",COUNT($B$32:B546))</f>
        <v/>
      </c>
      <c r="B546" s="58">
        <f>IF(C546&lt;&gt;"G",SUM(B545,1),"")</f>
        <v/>
      </c>
      <c r="C546" s="24">
        <f>IF(O546="",IF(AH545&gt;=$E$22,"G",IF(RAND()&lt;$F$22,"W","L")),O546)</f>
        <v/>
      </c>
      <c r="D546" s="58">
        <f>IF(M546="",IF(G545&lt;5500,G545,5500),M546)</f>
        <v/>
      </c>
      <c r="E546" s="58">
        <f>_xlfn.IFS(C545="W",E545+1,C545="L",0,C545="G",E545)</f>
        <v/>
      </c>
      <c r="F546" s="59">
        <f>_xlfn.IFS(C546="W",_xlfn.IFS(E546=0,LOOKUP(D546,$D$2:$D$17,$F$2:$F$17),E546=1,LOOKUP(D546,$D$2:$D$17,$G$2:$G$17),E546=2,LOOKUP(D546,$D$2:$D$17,$H$2:$H$17),E546=3,LOOKUP(D546,$D$2:$D$17,$I$2:$I$17),E546&gt;=4,LOOKUP(D546,$D$2:$D$17,$J$2:$J$17)),C546="L",LOOKUP(D546,$D$2:$D$17,$E$2:$E$17),C546="G",IF(OR(B545&lt;3,B545=""),0,LOOKUP(D546,$D$2:$D$17,$K$2:$K$17)))</f>
        <v/>
      </c>
      <c r="G546" s="59">
        <f>_xlfn.IFS(F546+D546&lt;0,0,F546+D546&gt;5500,5500,TRUE,F546+D546)</f>
        <v/>
      </c>
      <c r="H546" s="40">
        <f>LOOKUP(G546,$D$2:$D$17,$A$2:$A$17)</f>
        <v/>
      </c>
      <c r="I546" s="58">
        <f>IF(C546="W",1+I545,I545)</f>
        <v/>
      </c>
      <c r="J546" s="58">
        <f>IF(C546="L",1+J545,J545)</f>
        <v/>
      </c>
      <c r="K546" s="25">
        <f>I546/(J546+I546)</f>
        <v/>
      </c>
      <c r="L546" s="44">
        <f>IF(F546&gt;0,F546+L545,L545)</f>
        <v/>
      </c>
      <c r="M546" s="23" t="n"/>
      <c r="N546" s="58">
        <f>IF(M546="","",M546-G545)</f>
        <v/>
      </c>
      <c r="O546" s="58" t="n"/>
      <c r="P546" s="27">
        <f>IF(AI546&gt;AI545,$G$22+(7*AI546),"")</f>
        <v/>
      </c>
      <c r="R546" s="58" t="n"/>
      <c r="S546" s="58" t="n"/>
      <c r="T546" s="58" t="n"/>
      <c r="U546" s="58" t="n"/>
      <c r="V546" s="58" t="n"/>
      <c r="W546" s="58" t="n"/>
      <c r="X546" s="57" t="n"/>
      <c r="Y546" s="49">
        <f>_xlfn.IFS(R546 = "","",V546&gt;0,T546/V546,TRUE,T546/1)</f>
        <v/>
      </c>
      <c r="Z546" s="49">
        <f>_xlfn.IFS(R546 = "","",V546&gt;0,(T546+U546)/V546,TRUE,(T546+U546)/1)</f>
        <v/>
      </c>
      <c r="AA546" s="58" t="n"/>
      <c r="AC546" s="35" t="n"/>
      <c r="AD546">
        <f>IF(G546&gt;=2100,0,IF(C546="G",1,0))</f>
        <v/>
      </c>
      <c r="AE546">
        <f>IF(G546&gt;=5500,0,IF(C546="G",1,0))</f>
        <v/>
      </c>
      <c r="AF546">
        <f>IF(G546&gt;=2100,1,0)</f>
        <v/>
      </c>
      <c r="AG546">
        <f>IF(G546&gt;=5500,1,0)</f>
        <v/>
      </c>
      <c r="AH546">
        <f>IF(C546="G",0,AH545+1)</f>
        <v/>
      </c>
      <c r="AI546">
        <f>IF(C546="G",AI545+1,AI545)</f>
        <v/>
      </c>
      <c r="AJ546">
        <f>IF(AJ545="&gt;1000",IF(AF546&gt;0,IF(A546&lt;&gt;"",A546,A545),"&gt;1000"),AJ545)</f>
        <v/>
      </c>
      <c r="AK546">
        <f>IF(AK545="&gt;1000",IF(AG546&gt;0,IF(A546&lt;&gt;"",A546,A545),"&gt;1000"),AK545)</f>
        <v/>
      </c>
      <c r="AL546">
        <f>IF(AL545="&gt;1000",IF(L546&gt;=3500,IF(A546&lt;&gt;"",A546,A545),"&gt;1000"),AL545)</f>
        <v/>
      </c>
    </row>
    <row r="547">
      <c r="A547" s="59">
        <f>IF(B547="","",COUNT($B$32:B547))</f>
        <v/>
      </c>
      <c r="B547" s="58">
        <f>IF(C547&lt;&gt;"G",SUM(B546,1),"")</f>
        <v/>
      </c>
      <c r="C547" s="24">
        <f>IF(O547="",IF(AH546&gt;=$E$22,"G",IF(RAND()&lt;$F$22,"W","L")),O547)</f>
        <v/>
      </c>
      <c r="D547" s="58">
        <f>IF(M547="",IF(G546&lt;5500,G546,5500),M547)</f>
        <v/>
      </c>
      <c r="E547" s="58">
        <f>_xlfn.IFS(C546="W",E546+1,C546="L",0,C546="G",E546)</f>
        <v/>
      </c>
      <c r="F547" s="59">
        <f>_xlfn.IFS(C547="W",_xlfn.IFS(E547=0,LOOKUP(D547,$D$2:$D$17,$F$2:$F$17),E547=1,LOOKUP(D547,$D$2:$D$17,$G$2:$G$17),E547=2,LOOKUP(D547,$D$2:$D$17,$H$2:$H$17),E547=3,LOOKUP(D547,$D$2:$D$17,$I$2:$I$17),E547&gt;=4,LOOKUP(D547,$D$2:$D$17,$J$2:$J$17)),C547="L",LOOKUP(D547,$D$2:$D$17,$E$2:$E$17),C547="G",IF(OR(B546&lt;3,B546=""),0,LOOKUP(D547,$D$2:$D$17,$K$2:$K$17)))</f>
        <v/>
      </c>
      <c r="G547" s="59">
        <f>_xlfn.IFS(F547+D547&lt;0,0,F547+D547&gt;5500,5500,TRUE,F547+D547)</f>
        <v/>
      </c>
      <c r="H547" s="40">
        <f>LOOKUP(G547,$D$2:$D$17,$A$2:$A$17)</f>
        <v/>
      </c>
      <c r="I547" s="58">
        <f>IF(C547="W",1+I546,I546)</f>
        <v/>
      </c>
      <c r="J547" s="58">
        <f>IF(C547="L",1+J546,J546)</f>
        <v/>
      </c>
      <c r="K547" s="25">
        <f>I547/(J547+I547)</f>
        <v/>
      </c>
      <c r="L547" s="44">
        <f>IF(F547&gt;0,F547+L546,L546)</f>
        <v/>
      </c>
      <c r="M547" s="23" t="n"/>
      <c r="N547" s="58">
        <f>IF(M547="","",M547-G546)</f>
        <v/>
      </c>
      <c r="O547" s="58" t="n"/>
      <c r="P547" s="27">
        <f>IF(AI547&gt;AI546,$G$22+(7*AI547),"")</f>
        <v/>
      </c>
      <c r="R547" s="58" t="n"/>
      <c r="S547" s="58" t="n"/>
      <c r="T547" s="58" t="n"/>
      <c r="U547" s="58" t="n"/>
      <c r="V547" s="58" t="n"/>
      <c r="W547" s="58" t="n"/>
      <c r="X547" s="57" t="n"/>
      <c r="Y547" s="49">
        <f>_xlfn.IFS(R547 = "","",V547&gt;0,T547/V547,TRUE,T547/1)</f>
        <v/>
      </c>
      <c r="Z547" s="49">
        <f>_xlfn.IFS(R547 = "","",V547&gt;0,(T547+U547)/V547,TRUE,(T547+U547)/1)</f>
        <v/>
      </c>
      <c r="AA547" s="58" t="n"/>
      <c r="AC547" s="35" t="n"/>
      <c r="AD547">
        <f>IF(G547&gt;=2100,0,IF(C547="G",1,0))</f>
        <v/>
      </c>
      <c r="AE547">
        <f>IF(G547&gt;=5500,0,IF(C547="G",1,0))</f>
        <v/>
      </c>
      <c r="AF547">
        <f>IF(G547&gt;=2100,1,0)</f>
        <v/>
      </c>
      <c r="AG547">
        <f>IF(G547&gt;=5500,1,0)</f>
        <v/>
      </c>
      <c r="AH547">
        <f>IF(C547="G",0,AH546+1)</f>
        <v/>
      </c>
      <c r="AI547">
        <f>IF(C547="G",AI546+1,AI546)</f>
        <v/>
      </c>
      <c r="AJ547">
        <f>IF(AJ546="&gt;1000",IF(AF547&gt;0,IF(A547&lt;&gt;"",A547,A546),"&gt;1000"),AJ546)</f>
        <v/>
      </c>
      <c r="AK547">
        <f>IF(AK546="&gt;1000",IF(AG547&gt;0,IF(A547&lt;&gt;"",A547,A546),"&gt;1000"),AK546)</f>
        <v/>
      </c>
      <c r="AL547">
        <f>IF(AL546="&gt;1000",IF(L547&gt;=3500,IF(A547&lt;&gt;"",A547,A546),"&gt;1000"),AL546)</f>
        <v/>
      </c>
    </row>
    <row r="548">
      <c r="A548" s="59">
        <f>IF(B548="","",COUNT($B$32:B548))</f>
        <v/>
      </c>
      <c r="B548" s="58">
        <f>IF(C548&lt;&gt;"G",SUM(B547,1),"")</f>
        <v/>
      </c>
      <c r="C548" s="24">
        <f>IF(O548="",IF(AH547&gt;=$E$22,"G",IF(RAND()&lt;$F$22,"W","L")),O548)</f>
        <v/>
      </c>
      <c r="D548" s="58">
        <f>IF(M548="",IF(G547&lt;5500,G547,5500),M548)</f>
        <v/>
      </c>
      <c r="E548" s="58">
        <f>_xlfn.IFS(C547="W",E547+1,C547="L",0,C547="G",E547)</f>
        <v/>
      </c>
      <c r="F548" s="59">
        <f>_xlfn.IFS(C548="W",_xlfn.IFS(E548=0,LOOKUP(D548,$D$2:$D$17,$F$2:$F$17),E548=1,LOOKUP(D548,$D$2:$D$17,$G$2:$G$17),E548=2,LOOKUP(D548,$D$2:$D$17,$H$2:$H$17),E548=3,LOOKUP(D548,$D$2:$D$17,$I$2:$I$17),E548&gt;=4,LOOKUP(D548,$D$2:$D$17,$J$2:$J$17)),C548="L",LOOKUP(D548,$D$2:$D$17,$E$2:$E$17),C548="G",IF(OR(B547&lt;3,B547=""),0,LOOKUP(D548,$D$2:$D$17,$K$2:$K$17)))</f>
        <v/>
      </c>
      <c r="G548" s="59">
        <f>_xlfn.IFS(F548+D548&lt;0,0,F548+D548&gt;5500,5500,TRUE,F548+D548)</f>
        <v/>
      </c>
      <c r="H548" s="40">
        <f>LOOKUP(G548,$D$2:$D$17,$A$2:$A$17)</f>
        <v/>
      </c>
      <c r="I548" s="58">
        <f>IF(C548="W",1+I547,I547)</f>
        <v/>
      </c>
      <c r="J548" s="58">
        <f>IF(C548="L",1+J547,J547)</f>
        <v/>
      </c>
      <c r="K548" s="25">
        <f>I548/(J548+I548)</f>
        <v/>
      </c>
      <c r="L548" s="44">
        <f>IF(F548&gt;0,F548+L547,L547)</f>
        <v/>
      </c>
      <c r="M548" s="23" t="n"/>
      <c r="N548" s="58">
        <f>IF(M548="","",M548-G547)</f>
        <v/>
      </c>
      <c r="O548" s="58" t="n"/>
      <c r="P548" s="27">
        <f>IF(AI548&gt;AI547,$G$22+(7*AI548),"")</f>
        <v/>
      </c>
      <c r="R548" s="58" t="n"/>
      <c r="S548" s="58" t="n"/>
      <c r="T548" s="58" t="n"/>
      <c r="U548" s="58" t="n"/>
      <c r="V548" s="58" t="n"/>
      <c r="W548" s="58" t="n"/>
      <c r="X548" s="57" t="n"/>
      <c r="Y548" s="49">
        <f>_xlfn.IFS(R548 = "","",V548&gt;0,T548/V548,TRUE,T548/1)</f>
        <v/>
      </c>
      <c r="Z548" s="49">
        <f>_xlfn.IFS(R548 = "","",V548&gt;0,(T548+U548)/V548,TRUE,(T548+U548)/1)</f>
        <v/>
      </c>
      <c r="AA548" s="58" t="n"/>
      <c r="AC548" s="35" t="n"/>
      <c r="AD548">
        <f>IF(G548&gt;=2100,0,IF(C548="G",1,0))</f>
        <v/>
      </c>
      <c r="AE548">
        <f>IF(G548&gt;=5500,0,IF(C548="G",1,0))</f>
        <v/>
      </c>
      <c r="AF548">
        <f>IF(G548&gt;=2100,1,0)</f>
        <v/>
      </c>
      <c r="AG548">
        <f>IF(G548&gt;=5500,1,0)</f>
        <v/>
      </c>
      <c r="AH548">
        <f>IF(C548="G",0,AH547+1)</f>
        <v/>
      </c>
      <c r="AI548">
        <f>IF(C548="G",AI547+1,AI547)</f>
        <v/>
      </c>
      <c r="AJ548">
        <f>IF(AJ547="&gt;1000",IF(AF548&gt;0,IF(A548&lt;&gt;"",A548,A547),"&gt;1000"),AJ547)</f>
        <v/>
      </c>
      <c r="AK548">
        <f>IF(AK547="&gt;1000",IF(AG548&gt;0,IF(A548&lt;&gt;"",A548,A547),"&gt;1000"),AK547)</f>
        <v/>
      </c>
      <c r="AL548">
        <f>IF(AL547="&gt;1000",IF(L548&gt;=3500,IF(A548&lt;&gt;"",A548,A547),"&gt;1000"),AL547)</f>
        <v/>
      </c>
    </row>
    <row r="549">
      <c r="A549" s="59">
        <f>IF(B549="","",COUNT($B$32:B549))</f>
        <v/>
      </c>
      <c r="B549" s="58">
        <f>IF(C549&lt;&gt;"G",SUM(B548,1),"")</f>
        <v/>
      </c>
      <c r="C549" s="24">
        <f>IF(O549="",IF(AH548&gt;=$E$22,"G",IF(RAND()&lt;$F$22,"W","L")),O549)</f>
        <v/>
      </c>
      <c r="D549" s="58">
        <f>IF(M549="",IF(G548&lt;5500,G548,5500),M549)</f>
        <v/>
      </c>
      <c r="E549" s="58">
        <f>_xlfn.IFS(C548="W",E548+1,C548="L",0,C548="G",E548)</f>
        <v/>
      </c>
      <c r="F549" s="59">
        <f>_xlfn.IFS(C549="W",_xlfn.IFS(E549=0,LOOKUP(D549,$D$2:$D$17,$F$2:$F$17),E549=1,LOOKUP(D549,$D$2:$D$17,$G$2:$G$17),E549=2,LOOKUP(D549,$D$2:$D$17,$H$2:$H$17),E549=3,LOOKUP(D549,$D$2:$D$17,$I$2:$I$17),E549&gt;=4,LOOKUP(D549,$D$2:$D$17,$J$2:$J$17)),C549="L",LOOKUP(D549,$D$2:$D$17,$E$2:$E$17),C549="G",IF(OR(B548&lt;3,B548=""),0,LOOKUP(D549,$D$2:$D$17,$K$2:$K$17)))</f>
        <v/>
      </c>
      <c r="G549" s="59">
        <f>_xlfn.IFS(F549+D549&lt;0,0,F549+D549&gt;5500,5500,TRUE,F549+D549)</f>
        <v/>
      </c>
      <c r="H549" s="40">
        <f>LOOKUP(G549,$D$2:$D$17,$A$2:$A$17)</f>
        <v/>
      </c>
      <c r="I549" s="58">
        <f>IF(C549="W",1+I548,I548)</f>
        <v/>
      </c>
      <c r="J549" s="58">
        <f>IF(C549="L",1+J548,J548)</f>
        <v/>
      </c>
      <c r="K549" s="25">
        <f>I549/(J549+I549)</f>
        <v/>
      </c>
      <c r="L549" s="44">
        <f>IF(F549&gt;0,F549+L548,L548)</f>
        <v/>
      </c>
      <c r="M549" s="23" t="n"/>
      <c r="N549" s="58">
        <f>IF(M549="","",M549-G548)</f>
        <v/>
      </c>
      <c r="O549" s="58" t="n"/>
      <c r="P549" s="27">
        <f>IF(AI549&gt;AI548,$G$22+(7*AI549),"")</f>
        <v/>
      </c>
      <c r="R549" s="58" t="n"/>
      <c r="S549" s="58" t="n"/>
      <c r="T549" s="58" t="n"/>
      <c r="U549" s="58" t="n"/>
      <c r="V549" s="58" t="n"/>
      <c r="W549" s="58" t="n"/>
      <c r="X549" s="57" t="n"/>
      <c r="Y549" s="49">
        <f>_xlfn.IFS(R549 = "","",V549&gt;0,T549/V549,TRUE,T549/1)</f>
        <v/>
      </c>
      <c r="Z549" s="49">
        <f>_xlfn.IFS(R549 = "","",V549&gt;0,(T549+U549)/V549,TRUE,(T549+U549)/1)</f>
        <v/>
      </c>
      <c r="AA549" s="58" t="n"/>
      <c r="AC549" s="35" t="n"/>
      <c r="AD549">
        <f>IF(G549&gt;=2100,0,IF(C549="G",1,0))</f>
        <v/>
      </c>
      <c r="AE549">
        <f>IF(G549&gt;=5500,0,IF(C549="G",1,0))</f>
        <v/>
      </c>
      <c r="AF549">
        <f>IF(G549&gt;=2100,1,0)</f>
        <v/>
      </c>
      <c r="AG549">
        <f>IF(G549&gt;=5500,1,0)</f>
        <v/>
      </c>
      <c r="AH549">
        <f>IF(C549="G",0,AH548+1)</f>
        <v/>
      </c>
      <c r="AI549">
        <f>IF(C549="G",AI548+1,AI548)</f>
        <v/>
      </c>
      <c r="AJ549">
        <f>IF(AJ548="&gt;1000",IF(AF549&gt;0,IF(A549&lt;&gt;"",A549,A548),"&gt;1000"),AJ548)</f>
        <v/>
      </c>
      <c r="AK549">
        <f>IF(AK548="&gt;1000",IF(AG549&gt;0,IF(A549&lt;&gt;"",A549,A548),"&gt;1000"),AK548)</f>
        <v/>
      </c>
      <c r="AL549">
        <f>IF(AL548="&gt;1000",IF(L549&gt;=3500,IF(A549&lt;&gt;"",A549,A548),"&gt;1000"),AL548)</f>
        <v/>
      </c>
    </row>
    <row r="550">
      <c r="A550" s="59">
        <f>IF(B550="","",COUNT($B$32:B550))</f>
        <v/>
      </c>
      <c r="B550" s="58">
        <f>IF(C550&lt;&gt;"G",SUM(B549,1),"")</f>
        <v/>
      </c>
      <c r="C550" s="24">
        <f>IF(O550="",IF(AH549&gt;=$E$22,"G",IF(RAND()&lt;$F$22,"W","L")),O550)</f>
        <v/>
      </c>
      <c r="D550" s="58">
        <f>IF(M550="",IF(G549&lt;5500,G549,5500),M550)</f>
        <v/>
      </c>
      <c r="E550" s="58">
        <f>_xlfn.IFS(C549="W",E549+1,C549="L",0,C549="G",E549)</f>
        <v/>
      </c>
      <c r="F550" s="59">
        <f>_xlfn.IFS(C550="W",_xlfn.IFS(E550=0,LOOKUP(D550,$D$2:$D$17,$F$2:$F$17),E550=1,LOOKUP(D550,$D$2:$D$17,$G$2:$G$17),E550=2,LOOKUP(D550,$D$2:$D$17,$H$2:$H$17),E550=3,LOOKUP(D550,$D$2:$D$17,$I$2:$I$17),E550&gt;=4,LOOKUP(D550,$D$2:$D$17,$J$2:$J$17)),C550="L",LOOKUP(D550,$D$2:$D$17,$E$2:$E$17),C550="G",IF(OR(B549&lt;3,B549=""),0,LOOKUP(D550,$D$2:$D$17,$K$2:$K$17)))</f>
        <v/>
      </c>
      <c r="G550" s="59">
        <f>_xlfn.IFS(F550+D550&lt;0,0,F550+D550&gt;5500,5500,TRUE,F550+D550)</f>
        <v/>
      </c>
      <c r="H550" s="40">
        <f>LOOKUP(G550,$D$2:$D$17,$A$2:$A$17)</f>
        <v/>
      </c>
      <c r="I550" s="58">
        <f>IF(C550="W",1+I549,I549)</f>
        <v/>
      </c>
      <c r="J550" s="58">
        <f>IF(C550="L",1+J549,J549)</f>
        <v/>
      </c>
      <c r="K550" s="25">
        <f>I550/(J550+I550)</f>
        <v/>
      </c>
      <c r="L550" s="44">
        <f>IF(F550&gt;0,F550+L549,L549)</f>
        <v/>
      </c>
      <c r="M550" s="23" t="n"/>
      <c r="N550" s="58">
        <f>IF(M550="","",M550-G549)</f>
        <v/>
      </c>
      <c r="O550" s="58" t="n"/>
      <c r="P550" s="27">
        <f>IF(AI550&gt;AI549,$G$22+(7*AI550),"")</f>
        <v/>
      </c>
      <c r="R550" s="58" t="n"/>
      <c r="S550" s="58" t="n"/>
      <c r="T550" s="58" t="n"/>
      <c r="U550" s="58" t="n"/>
      <c r="V550" s="58" t="n"/>
      <c r="W550" s="58" t="n"/>
      <c r="X550" s="57" t="n"/>
      <c r="Y550" s="49">
        <f>_xlfn.IFS(R550 = "","",V550&gt;0,T550/V550,TRUE,T550/1)</f>
        <v/>
      </c>
      <c r="Z550" s="49">
        <f>_xlfn.IFS(R550 = "","",V550&gt;0,(T550+U550)/V550,TRUE,(T550+U550)/1)</f>
        <v/>
      </c>
      <c r="AA550" s="58" t="n"/>
      <c r="AC550" s="35" t="n"/>
      <c r="AD550">
        <f>IF(G550&gt;=2100,0,IF(C550="G",1,0))</f>
        <v/>
      </c>
      <c r="AE550">
        <f>IF(G550&gt;=5500,0,IF(C550="G",1,0))</f>
        <v/>
      </c>
      <c r="AF550">
        <f>IF(G550&gt;=2100,1,0)</f>
        <v/>
      </c>
      <c r="AG550">
        <f>IF(G550&gt;=5500,1,0)</f>
        <v/>
      </c>
      <c r="AH550">
        <f>IF(C550="G",0,AH549+1)</f>
        <v/>
      </c>
      <c r="AI550">
        <f>IF(C550="G",AI549+1,AI549)</f>
        <v/>
      </c>
      <c r="AJ550">
        <f>IF(AJ549="&gt;1000",IF(AF550&gt;0,IF(A550&lt;&gt;"",A550,A549),"&gt;1000"),AJ549)</f>
        <v/>
      </c>
      <c r="AK550">
        <f>IF(AK549="&gt;1000",IF(AG550&gt;0,IF(A550&lt;&gt;"",A550,A549),"&gt;1000"),AK549)</f>
        <v/>
      </c>
      <c r="AL550">
        <f>IF(AL549="&gt;1000",IF(L550&gt;=3500,IF(A550&lt;&gt;"",A550,A549),"&gt;1000"),AL549)</f>
        <v/>
      </c>
    </row>
    <row r="551">
      <c r="A551" s="59">
        <f>IF(B551="","",COUNT($B$32:B551))</f>
        <v/>
      </c>
      <c r="B551" s="58">
        <f>IF(C551&lt;&gt;"G",SUM(B550,1),"")</f>
        <v/>
      </c>
      <c r="C551" s="24">
        <f>IF(O551="",IF(AH550&gt;=$E$22,"G",IF(RAND()&lt;$F$22,"W","L")),O551)</f>
        <v/>
      </c>
      <c r="D551" s="58">
        <f>IF(M551="",IF(G550&lt;5500,G550,5500),M551)</f>
        <v/>
      </c>
      <c r="E551" s="58">
        <f>_xlfn.IFS(C550="W",E550+1,C550="L",0,C550="G",E550)</f>
        <v/>
      </c>
      <c r="F551" s="59">
        <f>_xlfn.IFS(C551="W",_xlfn.IFS(E551=0,LOOKUP(D551,$D$2:$D$17,$F$2:$F$17),E551=1,LOOKUP(D551,$D$2:$D$17,$G$2:$G$17),E551=2,LOOKUP(D551,$D$2:$D$17,$H$2:$H$17),E551=3,LOOKUP(D551,$D$2:$D$17,$I$2:$I$17),E551&gt;=4,LOOKUP(D551,$D$2:$D$17,$J$2:$J$17)),C551="L",LOOKUP(D551,$D$2:$D$17,$E$2:$E$17),C551="G",IF(OR(B550&lt;3,B550=""),0,LOOKUP(D551,$D$2:$D$17,$K$2:$K$17)))</f>
        <v/>
      </c>
      <c r="G551" s="59">
        <f>_xlfn.IFS(F551+D551&lt;0,0,F551+D551&gt;5500,5500,TRUE,F551+D551)</f>
        <v/>
      </c>
      <c r="H551" s="40">
        <f>LOOKUP(G551,$D$2:$D$17,$A$2:$A$17)</f>
        <v/>
      </c>
      <c r="I551" s="58">
        <f>IF(C551="W",1+I550,I550)</f>
        <v/>
      </c>
      <c r="J551" s="58">
        <f>IF(C551="L",1+J550,J550)</f>
        <v/>
      </c>
      <c r="K551" s="25">
        <f>I551/(J551+I551)</f>
        <v/>
      </c>
      <c r="L551" s="44">
        <f>IF(F551&gt;0,F551+L550,L550)</f>
        <v/>
      </c>
      <c r="M551" s="23" t="n"/>
      <c r="N551" s="58">
        <f>IF(M551="","",M551-G550)</f>
        <v/>
      </c>
      <c r="O551" s="58" t="n"/>
      <c r="P551" s="27">
        <f>IF(AI551&gt;AI550,$G$22+(7*AI551),"")</f>
        <v/>
      </c>
      <c r="R551" s="58" t="n"/>
      <c r="S551" s="58" t="n"/>
      <c r="T551" s="58" t="n"/>
      <c r="U551" s="58" t="n"/>
      <c r="V551" s="58" t="n"/>
      <c r="W551" s="58" t="n"/>
      <c r="X551" s="57" t="n"/>
      <c r="Y551" s="49">
        <f>_xlfn.IFS(R551 = "","",V551&gt;0,T551/V551,TRUE,T551/1)</f>
        <v/>
      </c>
      <c r="Z551" s="49">
        <f>_xlfn.IFS(R551 = "","",V551&gt;0,(T551+U551)/V551,TRUE,(T551+U551)/1)</f>
        <v/>
      </c>
      <c r="AA551" s="58" t="n"/>
      <c r="AC551" s="35" t="n"/>
      <c r="AD551">
        <f>IF(G551&gt;=2100,0,IF(C551="G",1,0))</f>
        <v/>
      </c>
      <c r="AE551">
        <f>IF(G551&gt;=5500,0,IF(C551="G",1,0))</f>
        <v/>
      </c>
      <c r="AF551">
        <f>IF(G551&gt;=2100,1,0)</f>
        <v/>
      </c>
      <c r="AG551">
        <f>IF(G551&gt;=5500,1,0)</f>
        <v/>
      </c>
      <c r="AH551">
        <f>IF(C551="G",0,AH550+1)</f>
        <v/>
      </c>
      <c r="AI551">
        <f>IF(C551="G",AI550+1,AI550)</f>
        <v/>
      </c>
      <c r="AJ551">
        <f>IF(AJ550="&gt;1000",IF(AF551&gt;0,IF(A551&lt;&gt;"",A551,A550),"&gt;1000"),AJ550)</f>
        <v/>
      </c>
      <c r="AK551">
        <f>IF(AK550="&gt;1000",IF(AG551&gt;0,IF(A551&lt;&gt;"",A551,A550),"&gt;1000"),AK550)</f>
        <v/>
      </c>
      <c r="AL551">
        <f>IF(AL550="&gt;1000",IF(L551&gt;=3500,IF(A551&lt;&gt;"",A551,A550),"&gt;1000"),AL550)</f>
        <v/>
      </c>
    </row>
    <row r="552">
      <c r="A552" s="59">
        <f>IF(B552="","",COUNT($B$32:B552))</f>
        <v/>
      </c>
      <c r="B552" s="58">
        <f>IF(C552&lt;&gt;"G",SUM(B551,1),"")</f>
        <v/>
      </c>
      <c r="C552" s="24">
        <f>IF(O552="",IF(AH551&gt;=$E$22,"G",IF(RAND()&lt;$F$22,"W","L")),O552)</f>
        <v/>
      </c>
      <c r="D552" s="58">
        <f>IF(M552="",IF(G551&lt;5500,G551,5500),M552)</f>
        <v/>
      </c>
      <c r="E552" s="58">
        <f>_xlfn.IFS(C551="W",E551+1,C551="L",0,C551="G",E551)</f>
        <v/>
      </c>
      <c r="F552" s="59">
        <f>_xlfn.IFS(C552="W",_xlfn.IFS(E552=0,LOOKUP(D552,$D$2:$D$17,$F$2:$F$17),E552=1,LOOKUP(D552,$D$2:$D$17,$G$2:$G$17),E552=2,LOOKUP(D552,$D$2:$D$17,$H$2:$H$17),E552=3,LOOKUP(D552,$D$2:$D$17,$I$2:$I$17),E552&gt;=4,LOOKUP(D552,$D$2:$D$17,$J$2:$J$17)),C552="L",LOOKUP(D552,$D$2:$D$17,$E$2:$E$17),C552="G",IF(OR(B551&lt;3,B551=""),0,LOOKUP(D552,$D$2:$D$17,$K$2:$K$17)))</f>
        <v/>
      </c>
      <c r="G552" s="59">
        <f>_xlfn.IFS(F552+D552&lt;0,0,F552+D552&gt;5500,5500,TRUE,F552+D552)</f>
        <v/>
      </c>
      <c r="H552" s="40">
        <f>LOOKUP(G552,$D$2:$D$17,$A$2:$A$17)</f>
        <v/>
      </c>
      <c r="I552" s="58">
        <f>IF(C552="W",1+I551,I551)</f>
        <v/>
      </c>
      <c r="J552" s="58">
        <f>IF(C552="L",1+J551,J551)</f>
        <v/>
      </c>
      <c r="K552" s="25">
        <f>I552/(J552+I552)</f>
        <v/>
      </c>
      <c r="L552" s="44">
        <f>IF(F552&gt;0,F552+L551,L551)</f>
        <v/>
      </c>
      <c r="M552" s="23" t="n"/>
      <c r="N552" s="58">
        <f>IF(M552="","",M552-G551)</f>
        <v/>
      </c>
      <c r="O552" s="58" t="n"/>
      <c r="P552" s="27">
        <f>IF(AI552&gt;AI551,$G$22+(7*AI552),"")</f>
        <v/>
      </c>
      <c r="R552" s="58" t="n"/>
      <c r="S552" s="58" t="n"/>
      <c r="T552" s="58" t="n"/>
      <c r="U552" s="58" t="n"/>
      <c r="V552" s="58" t="n"/>
      <c r="W552" s="58" t="n"/>
      <c r="X552" s="57" t="n"/>
      <c r="Y552" s="49">
        <f>_xlfn.IFS(R552 = "","",V552&gt;0,T552/V552,TRUE,T552/1)</f>
        <v/>
      </c>
      <c r="Z552" s="49">
        <f>_xlfn.IFS(R552 = "","",V552&gt;0,(T552+U552)/V552,TRUE,(T552+U552)/1)</f>
        <v/>
      </c>
      <c r="AA552" s="58" t="n"/>
      <c r="AC552" s="35" t="n"/>
      <c r="AD552">
        <f>IF(G552&gt;=2100,0,IF(C552="G",1,0))</f>
        <v/>
      </c>
      <c r="AE552">
        <f>IF(G552&gt;=5500,0,IF(C552="G",1,0))</f>
        <v/>
      </c>
      <c r="AF552">
        <f>IF(G552&gt;=2100,1,0)</f>
        <v/>
      </c>
      <c r="AG552">
        <f>IF(G552&gt;=5500,1,0)</f>
        <v/>
      </c>
      <c r="AH552">
        <f>IF(C552="G",0,AH551+1)</f>
        <v/>
      </c>
      <c r="AI552">
        <f>IF(C552="G",AI551+1,AI551)</f>
        <v/>
      </c>
      <c r="AJ552">
        <f>IF(AJ551="&gt;1000",IF(AF552&gt;0,IF(A552&lt;&gt;"",A552,A551),"&gt;1000"),AJ551)</f>
        <v/>
      </c>
      <c r="AK552">
        <f>IF(AK551="&gt;1000",IF(AG552&gt;0,IF(A552&lt;&gt;"",A552,A551),"&gt;1000"),AK551)</f>
        <v/>
      </c>
      <c r="AL552">
        <f>IF(AL551="&gt;1000",IF(L552&gt;=3500,IF(A552&lt;&gt;"",A552,A551),"&gt;1000"),AL551)</f>
        <v/>
      </c>
    </row>
    <row r="553">
      <c r="A553" s="59">
        <f>IF(B553="","",COUNT($B$32:B553))</f>
        <v/>
      </c>
      <c r="B553" s="58">
        <f>IF(C553&lt;&gt;"G",SUM(B552,1),"")</f>
        <v/>
      </c>
      <c r="C553" s="24">
        <f>IF(O553="",IF(AH552&gt;=$E$22,"G",IF(RAND()&lt;$F$22,"W","L")),O553)</f>
        <v/>
      </c>
      <c r="D553" s="58">
        <f>IF(M553="",IF(G552&lt;5500,G552,5500),M553)</f>
        <v/>
      </c>
      <c r="E553" s="58">
        <f>_xlfn.IFS(C552="W",E552+1,C552="L",0,C552="G",E552)</f>
        <v/>
      </c>
      <c r="F553" s="59">
        <f>_xlfn.IFS(C553="W",_xlfn.IFS(E553=0,LOOKUP(D553,$D$2:$D$17,$F$2:$F$17),E553=1,LOOKUP(D553,$D$2:$D$17,$G$2:$G$17),E553=2,LOOKUP(D553,$D$2:$D$17,$H$2:$H$17),E553=3,LOOKUP(D553,$D$2:$D$17,$I$2:$I$17),E553&gt;=4,LOOKUP(D553,$D$2:$D$17,$J$2:$J$17)),C553="L",LOOKUP(D553,$D$2:$D$17,$E$2:$E$17),C553="G",IF(OR(B552&lt;3,B552=""),0,LOOKUP(D553,$D$2:$D$17,$K$2:$K$17)))</f>
        <v/>
      </c>
      <c r="G553" s="59">
        <f>_xlfn.IFS(F553+D553&lt;0,0,F553+D553&gt;5500,5500,TRUE,F553+D553)</f>
        <v/>
      </c>
      <c r="H553" s="40">
        <f>LOOKUP(G553,$D$2:$D$17,$A$2:$A$17)</f>
        <v/>
      </c>
      <c r="I553" s="58">
        <f>IF(C553="W",1+I552,I552)</f>
        <v/>
      </c>
      <c r="J553" s="58">
        <f>IF(C553="L",1+J552,J552)</f>
        <v/>
      </c>
      <c r="K553" s="25">
        <f>I553/(J553+I553)</f>
        <v/>
      </c>
      <c r="L553" s="44">
        <f>IF(F553&gt;0,F553+L552,L552)</f>
        <v/>
      </c>
      <c r="M553" s="23" t="n"/>
      <c r="N553" s="58">
        <f>IF(M553="","",M553-G552)</f>
        <v/>
      </c>
      <c r="O553" s="58" t="n"/>
      <c r="P553" s="27">
        <f>IF(AI553&gt;AI552,$G$22+(7*AI553),"")</f>
        <v/>
      </c>
      <c r="R553" s="58" t="n"/>
      <c r="S553" s="58" t="n"/>
      <c r="T553" s="58" t="n"/>
      <c r="U553" s="58" t="n"/>
      <c r="V553" s="58" t="n"/>
      <c r="W553" s="58" t="n"/>
      <c r="X553" s="57" t="n"/>
      <c r="Y553" s="49">
        <f>_xlfn.IFS(R553 = "","",V553&gt;0,T553/V553,TRUE,T553/1)</f>
        <v/>
      </c>
      <c r="Z553" s="49">
        <f>_xlfn.IFS(R553 = "","",V553&gt;0,(T553+U553)/V553,TRUE,(T553+U553)/1)</f>
        <v/>
      </c>
      <c r="AA553" s="58" t="n"/>
      <c r="AC553" s="35" t="n"/>
      <c r="AD553">
        <f>IF(G553&gt;=2100,0,IF(C553="G",1,0))</f>
        <v/>
      </c>
      <c r="AE553">
        <f>IF(G553&gt;=5500,0,IF(C553="G",1,0))</f>
        <v/>
      </c>
      <c r="AF553">
        <f>IF(G553&gt;=2100,1,0)</f>
        <v/>
      </c>
      <c r="AG553">
        <f>IF(G553&gt;=5500,1,0)</f>
        <v/>
      </c>
      <c r="AH553">
        <f>IF(C553="G",0,AH552+1)</f>
        <v/>
      </c>
      <c r="AI553">
        <f>IF(C553="G",AI552+1,AI552)</f>
        <v/>
      </c>
      <c r="AJ553">
        <f>IF(AJ552="&gt;1000",IF(AF553&gt;0,IF(A553&lt;&gt;"",A553,A552),"&gt;1000"),AJ552)</f>
        <v/>
      </c>
      <c r="AK553">
        <f>IF(AK552="&gt;1000",IF(AG553&gt;0,IF(A553&lt;&gt;"",A553,A552),"&gt;1000"),AK552)</f>
        <v/>
      </c>
      <c r="AL553">
        <f>IF(AL552="&gt;1000",IF(L553&gt;=3500,IF(A553&lt;&gt;"",A553,A552),"&gt;1000"),AL552)</f>
        <v/>
      </c>
    </row>
    <row r="554">
      <c r="A554" s="59">
        <f>IF(B554="","",COUNT($B$32:B554))</f>
        <v/>
      </c>
      <c r="B554" s="58">
        <f>IF(C554&lt;&gt;"G",SUM(B553,1),"")</f>
        <v/>
      </c>
      <c r="C554" s="24">
        <f>IF(O554="",IF(AH553&gt;=$E$22,"G",IF(RAND()&lt;$F$22,"W","L")),O554)</f>
        <v/>
      </c>
      <c r="D554" s="58">
        <f>IF(M554="",IF(G553&lt;5500,G553,5500),M554)</f>
        <v/>
      </c>
      <c r="E554" s="58">
        <f>_xlfn.IFS(C553="W",E553+1,C553="L",0,C553="G",E553)</f>
        <v/>
      </c>
      <c r="F554" s="59">
        <f>_xlfn.IFS(C554="W",_xlfn.IFS(E554=0,LOOKUP(D554,$D$2:$D$17,$F$2:$F$17),E554=1,LOOKUP(D554,$D$2:$D$17,$G$2:$G$17),E554=2,LOOKUP(D554,$D$2:$D$17,$H$2:$H$17),E554=3,LOOKUP(D554,$D$2:$D$17,$I$2:$I$17),E554&gt;=4,LOOKUP(D554,$D$2:$D$17,$J$2:$J$17)),C554="L",LOOKUP(D554,$D$2:$D$17,$E$2:$E$17),C554="G",IF(OR(B553&lt;3,B553=""),0,LOOKUP(D554,$D$2:$D$17,$K$2:$K$17)))</f>
        <v/>
      </c>
      <c r="G554" s="59">
        <f>_xlfn.IFS(F554+D554&lt;0,0,F554+D554&gt;5500,5500,TRUE,F554+D554)</f>
        <v/>
      </c>
      <c r="H554" s="40">
        <f>LOOKUP(G554,$D$2:$D$17,$A$2:$A$17)</f>
        <v/>
      </c>
      <c r="I554" s="58">
        <f>IF(C554="W",1+I553,I553)</f>
        <v/>
      </c>
      <c r="J554" s="58">
        <f>IF(C554="L",1+J553,J553)</f>
        <v/>
      </c>
      <c r="K554" s="25">
        <f>I554/(J554+I554)</f>
        <v/>
      </c>
      <c r="L554" s="44">
        <f>IF(F554&gt;0,F554+L553,L553)</f>
        <v/>
      </c>
      <c r="M554" s="23" t="n"/>
      <c r="N554" s="58">
        <f>IF(M554="","",M554-G553)</f>
        <v/>
      </c>
      <c r="O554" s="58" t="n"/>
      <c r="P554" s="27">
        <f>IF(AI554&gt;AI553,$G$22+(7*AI554),"")</f>
        <v/>
      </c>
      <c r="R554" s="58" t="n"/>
      <c r="S554" s="58" t="n"/>
      <c r="T554" s="58" t="n"/>
      <c r="U554" s="58" t="n"/>
      <c r="V554" s="58" t="n"/>
      <c r="W554" s="58" t="n"/>
      <c r="X554" s="57" t="n"/>
      <c r="Y554" s="49">
        <f>_xlfn.IFS(R554 = "","",V554&gt;0,T554/V554,TRUE,T554/1)</f>
        <v/>
      </c>
      <c r="Z554" s="49">
        <f>_xlfn.IFS(R554 = "","",V554&gt;0,(T554+U554)/V554,TRUE,(T554+U554)/1)</f>
        <v/>
      </c>
      <c r="AA554" s="58" t="n"/>
      <c r="AC554" s="35" t="n"/>
      <c r="AD554">
        <f>IF(G554&gt;=2100,0,IF(C554="G",1,0))</f>
        <v/>
      </c>
      <c r="AE554">
        <f>IF(G554&gt;=5500,0,IF(C554="G",1,0))</f>
        <v/>
      </c>
      <c r="AF554">
        <f>IF(G554&gt;=2100,1,0)</f>
        <v/>
      </c>
      <c r="AG554">
        <f>IF(G554&gt;=5500,1,0)</f>
        <v/>
      </c>
      <c r="AH554">
        <f>IF(C554="G",0,AH553+1)</f>
        <v/>
      </c>
      <c r="AI554">
        <f>IF(C554="G",AI553+1,AI553)</f>
        <v/>
      </c>
      <c r="AJ554">
        <f>IF(AJ553="&gt;1000",IF(AF554&gt;0,IF(A554&lt;&gt;"",A554,A553),"&gt;1000"),AJ553)</f>
        <v/>
      </c>
      <c r="AK554">
        <f>IF(AK553="&gt;1000",IF(AG554&gt;0,IF(A554&lt;&gt;"",A554,A553),"&gt;1000"),AK553)</f>
        <v/>
      </c>
      <c r="AL554">
        <f>IF(AL553="&gt;1000",IF(L554&gt;=3500,IF(A554&lt;&gt;"",A554,A553),"&gt;1000"),AL553)</f>
        <v/>
      </c>
    </row>
    <row r="555">
      <c r="A555" s="59">
        <f>IF(B555="","",COUNT($B$32:B555))</f>
        <v/>
      </c>
      <c r="B555" s="58">
        <f>IF(C555&lt;&gt;"G",SUM(B554,1),"")</f>
        <v/>
      </c>
      <c r="C555" s="24">
        <f>IF(O555="",IF(AH554&gt;=$E$22,"G",IF(RAND()&lt;$F$22,"W","L")),O555)</f>
        <v/>
      </c>
      <c r="D555" s="58">
        <f>IF(M555="",IF(G554&lt;5500,G554,5500),M555)</f>
        <v/>
      </c>
      <c r="E555" s="58">
        <f>_xlfn.IFS(C554="W",E554+1,C554="L",0,C554="G",E554)</f>
        <v/>
      </c>
      <c r="F555" s="59">
        <f>_xlfn.IFS(C555="W",_xlfn.IFS(E555=0,LOOKUP(D555,$D$2:$D$17,$F$2:$F$17),E555=1,LOOKUP(D555,$D$2:$D$17,$G$2:$G$17),E555=2,LOOKUP(D555,$D$2:$D$17,$H$2:$H$17),E555=3,LOOKUP(D555,$D$2:$D$17,$I$2:$I$17),E555&gt;=4,LOOKUP(D555,$D$2:$D$17,$J$2:$J$17)),C555="L",LOOKUP(D555,$D$2:$D$17,$E$2:$E$17),C555="G",IF(OR(B554&lt;3,B554=""),0,LOOKUP(D555,$D$2:$D$17,$K$2:$K$17)))</f>
        <v/>
      </c>
      <c r="G555" s="59">
        <f>_xlfn.IFS(F555+D555&lt;0,0,F555+D555&gt;5500,5500,TRUE,F555+D555)</f>
        <v/>
      </c>
      <c r="H555" s="40">
        <f>LOOKUP(G555,$D$2:$D$17,$A$2:$A$17)</f>
        <v/>
      </c>
      <c r="I555" s="58">
        <f>IF(C555="W",1+I554,I554)</f>
        <v/>
      </c>
      <c r="J555" s="58">
        <f>IF(C555="L",1+J554,J554)</f>
        <v/>
      </c>
      <c r="K555" s="25">
        <f>I555/(J555+I555)</f>
        <v/>
      </c>
      <c r="L555" s="44">
        <f>IF(F555&gt;0,F555+L554,L554)</f>
        <v/>
      </c>
      <c r="M555" s="23" t="n"/>
      <c r="N555" s="58">
        <f>IF(M555="","",M555-G554)</f>
        <v/>
      </c>
      <c r="O555" s="58" t="n"/>
      <c r="P555" s="27">
        <f>IF(AI555&gt;AI554,$G$22+(7*AI555),"")</f>
        <v/>
      </c>
      <c r="R555" s="58" t="n"/>
      <c r="S555" s="58" t="n"/>
      <c r="T555" s="58" t="n"/>
      <c r="U555" s="58" t="n"/>
      <c r="V555" s="58" t="n"/>
      <c r="W555" s="58" t="n"/>
      <c r="X555" s="57" t="n"/>
      <c r="Y555" s="49">
        <f>_xlfn.IFS(R555 = "","",V555&gt;0,T555/V555,TRUE,T555/1)</f>
        <v/>
      </c>
      <c r="Z555" s="49">
        <f>_xlfn.IFS(R555 = "","",V555&gt;0,(T555+U555)/V555,TRUE,(T555+U555)/1)</f>
        <v/>
      </c>
      <c r="AA555" s="58" t="n"/>
      <c r="AC555" s="35" t="n"/>
      <c r="AD555">
        <f>IF(G555&gt;=2100,0,IF(C555="G",1,0))</f>
        <v/>
      </c>
      <c r="AE555">
        <f>IF(G555&gt;=5500,0,IF(C555="G",1,0))</f>
        <v/>
      </c>
      <c r="AF555">
        <f>IF(G555&gt;=2100,1,0)</f>
        <v/>
      </c>
      <c r="AG555">
        <f>IF(G555&gt;=5500,1,0)</f>
        <v/>
      </c>
      <c r="AH555">
        <f>IF(C555="G",0,AH554+1)</f>
        <v/>
      </c>
      <c r="AI555">
        <f>IF(C555="G",AI554+1,AI554)</f>
        <v/>
      </c>
      <c r="AJ555">
        <f>IF(AJ554="&gt;1000",IF(AF555&gt;0,IF(A555&lt;&gt;"",A555,A554),"&gt;1000"),AJ554)</f>
        <v/>
      </c>
      <c r="AK555">
        <f>IF(AK554="&gt;1000",IF(AG555&gt;0,IF(A555&lt;&gt;"",A555,A554),"&gt;1000"),AK554)</f>
        <v/>
      </c>
      <c r="AL555">
        <f>IF(AL554="&gt;1000",IF(L555&gt;=3500,IF(A555&lt;&gt;"",A555,A554),"&gt;1000"),AL554)</f>
        <v/>
      </c>
    </row>
    <row r="556">
      <c r="A556" s="59">
        <f>IF(B556="","",COUNT($B$32:B556))</f>
        <v/>
      </c>
      <c r="B556" s="58">
        <f>IF(C556&lt;&gt;"G",SUM(B555,1),"")</f>
        <v/>
      </c>
      <c r="C556" s="24">
        <f>IF(O556="",IF(AH555&gt;=$E$22,"G",IF(RAND()&lt;$F$22,"W","L")),O556)</f>
        <v/>
      </c>
      <c r="D556" s="58">
        <f>IF(M556="",IF(G555&lt;5500,G555,5500),M556)</f>
        <v/>
      </c>
      <c r="E556" s="58">
        <f>_xlfn.IFS(C555="W",E555+1,C555="L",0,C555="G",E555)</f>
        <v/>
      </c>
      <c r="F556" s="59">
        <f>_xlfn.IFS(C556="W",_xlfn.IFS(E556=0,LOOKUP(D556,$D$2:$D$17,$F$2:$F$17),E556=1,LOOKUP(D556,$D$2:$D$17,$G$2:$G$17),E556=2,LOOKUP(D556,$D$2:$D$17,$H$2:$H$17),E556=3,LOOKUP(D556,$D$2:$D$17,$I$2:$I$17),E556&gt;=4,LOOKUP(D556,$D$2:$D$17,$J$2:$J$17)),C556="L",LOOKUP(D556,$D$2:$D$17,$E$2:$E$17),C556="G",IF(OR(B555&lt;3,B555=""),0,LOOKUP(D556,$D$2:$D$17,$K$2:$K$17)))</f>
        <v/>
      </c>
      <c r="G556" s="59">
        <f>_xlfn.IFS(F556+D556&lt;0,0,F556+D556&gt;5500,5500,TRUE,F556+D556)</f>
        <v/>
      </c>
      <c r="H556" s="40">
        <f>LOOKUP(G556,$D$2:$D$17,$A$2:$A$17)</f>
        <v/>
      </c>
      <c r="I556" s="58">
        <f>IF(C556="W",1+I555,I555)</f>
        <v/>
      </c>
      <c r="J556" s="58">
        <f>IF(C556="L",1+J555,J555)</f>
        <v/>
      </c>
      <c r="K556" s="25">
        <f>I556/(J556+I556)</f>
        <v/>
      </c>
      <c r="L556" s="44">
        <f>IF(F556&gt;0,F556+L555,L555)</f>
        <v/>
      </c>
      <c r="M556" s="23" t="n"/>
      <c r="N556" s="58">
        <f>IF(M556="","",M556-G555)</f>
        <v/>
      </c>
      <c r="O556" s="58" t="n"/>
      <c r="P556" s="27">
        <f>IF(AI556&gt;AI555,$G$22+(7*AI556),"")</f>
        <v/>
      </c>
      <c r="R556" s="58" t="n"/>
      <c r="S556" s="58" t="n"/>
      <c r="T556" s="58" t="n"/>
      <c r="U556" s="58" t="n"/>
      <c r="V556" s="58" t="n"/>
      <c r="W556" s="58" t="n"/>
      <c r="X556" s="57" t="n"/>
      <c r="Y556" s="49">
        <f>_xlfn.IFS(R556 = "","",V556&gt;0,T556/V556,TRUE,T556/1)</f>
        <v/>
      </c>
      <c r="Z556" s="49">
        <f>_xlfn.IFS(R556 = "","",V556&gt;0,(T556+U556)/V556,TRUE,(T556+U556)/1)</f>
        <v/>
      </c>
      <c r="AA556" s="58" t="n"/>
      <c r="AC556" s="35" t="n"/>
      <c r="AD556">
        <f>IF(G556&gt;=2100,0,IF(C556="G",1,0))</f>
        <v/>
      </c>
      <c r="AE556">
        <f>IF(G556&gt;=5500,0,IF(C556="G",1,0))</f>
        <v/>
      </c>
      <c r="AF556">
        <f>IF(G556&gt;=2100,1,0)</f>
        <v/>
      </c>
      <c r="AG556">
        <f>IF(G556&gt;=5500,1,0)</f>
        <v/>
      </c>
      <c r="AH556">
        <f>IF(C556="G",0,AH555+1)</f>
        <v/>
      </c>
      <c r="AI556">
        <f>IF(C556="G",AI555+1,AI555)</f>
        <v/>
      </c>
      <c r="AJ556">
        <f>IF(AJ555="&gt;1000",IF(AF556&gt;0,IF(A556&lt;&gt;"",A556,A555),"&gt;1000"),AJ555)</f>
        <v/>
      </c>
      <c r="AK556">
        <f>IF(AK555="&gt;1000",IF(AG556&gt;0,IF(A556&lt;&gt;"",A556,A555),"&gt;1000"),AK555)</f>
        <v/>
      </c>
      <c r="AL556">
        <f>IF(AL555="&gt;1000",IF(L556&gt;=3500,IF(A556&lt;&gt;"",A556,A555),"&gt;1000"),AL555)</f>
        <v/>
      </c>
    </row>
    <row r="557">
      <c r="A557" s="59">
        <f>IF(B557="","",COUNT($B$32:B557))</f>
        <v/>
      </c>
      <c r="B557" s="58">
        <f>IF(C557&lt;&gt;"G",SUM(B556,1),"")</f>
        <v/>
      </c>
      <c r="C557" s="24">
        <f>IF(O557="",IF(AH556&gt;=$E$22,"G",IF(RAND()&lt;$F$22,"W","L")),O557)</f>
        <v/>
      </c>
      <c r="D557" s="58">
        <f>IF(M557="",IF(G556&lt;5500,G556,5500),M557)</f>
        <v/>
      </c>
      <c r="E557" s="58">
        <f>_xlfn.IFS(C556="W",E556+1,C556="L",0,C556="G",E556)</f>
        <v/>
      </c>
      <c r="F557" s="59">
        <f>_xlfn.IFS(C557="W",_xlfn.IFS(E557=0,LOOKUP(D557,$D$2:$D$17,$F$2:$F$17),E557=1,LOOKUP(D557,$D$2:$D$17,$G$2:$G$17),E557=2,LOOKUP(D557,$D$2:$D$17,$H$2:$H$17),E557=3,LOOKUP(D557,$D$2:$D$17,$I$2:$I$17),E557&gt;=4,LOOKUP(D557,$D$2:$D$17,$J$2:$J$17)),C557="L",LOOKUP(D557,$D$2:$D$17,$E$2:$E$17),C557="G",IF(OR(B556&lt;3,B556=""),0,LOOKUP(D557,$D$2:$D$17,$K$2:$K$17)))</f>
        <v/>
      </c>
      <c r="G557" s="59">
        <f>_xlfn.IFS(F557+D557&lt;0,0,F557+D557&gt;5500,5500,TRUE,F557+D557)</f>
        <v/>
      </c>
      <c r="H557" s="40">
        <f>LOOKUP(G557,$D$2:$D$17,$A$2:$A$17)</f>
        <v/>
      </c>
      <c r="I557" s="58">
        <f>IF(C557="W",1+I556,I556)</f>
        <v/>
      </c>
      <c r="J557" s="58">
        <f>IF(C557="L",1+J556,J556)</f>
        <v/>
      </c>
      <c r="K557" s="25">
        <f>I557/(J557+I557)</f>
        <v/>
      </c>
      <c r="L557" s="44">
        <f>IF(F557&gt;0,F557+L556,L556)</f>
        <v/>
      </c>
      <c r="M557" s="23" t="n"/>
      <c r="N557" s="58">
        <f>IF(M557="","",M557-G556)</f>
        <v/>
      </c>
      <c r="O557" s="58" t="n"/>
      <c r="P557" s="27">
        <f>IF(AI557&gt;AI556,$G$22+(7*AI557),"")</f>
        <v/>
      </c>
      <c r="R557" s="58" t="n"/>
      <c r="S557" s="58" t="n"/>
      <c r="T557" s="58" t="n"/>
      <c r="U557" s="58" t="n"/>
      <c r="V557" s="58" t="n"/>
      <c r="W557" s="58" t="n"/>
      <c r="X557" s="57" t="n"/>
      <c r="Y557" s="49">
        <f>_xlfn.IFS(R557 = "","",V557&gt;0,T557/V557,TRUE,T557/1)</f>
        <v/>
      </c>
      <c r="Z557" s="49">
        <f>_xlfn.IFS(R557 = "","",V557&gt;0,(T557+U557)/V557,TRUE,(T557+U557)/1)</f>
        <v/>
      </c>
      <c r="AA557" s="58" t="n"/>
      <c r="AC557" s="35" t="n"/>
      <c r="AD557">
        <f>IF(G557&gt;=2100,0,IF(C557="G",1,0))</f>
        <v/>
      </c>
      <c r="AE557">
        <f>IF(G557&gt;=5500,0,IF(C557="G",1,0))</f>
        <v/>
      </c>
      <c r="AF557">
        <f>IF(G557&gt;=2100,1,0)</f>
        <v/>
      </c>
      <c r="AG557">
        <f>IF(G557&gt;=5500,1,0)</f>
        <v/>
      </c>
      <c r="AH557">
        <f>IF(C557="G",0,AH556+1)</f>
        <v/>
      </c>
      <c r="AI557">
        <f>IF(C557="G",AI556+1,AI556)</f>
        <v/>
      </c>
      <c r="AJ557">
        <f>IF(AJ556="&gt;1000",IF(AF557&gt;0,IF(A557&lt;&gt;"",A557,A556),"&gt;1000"),AJ556)</f>
        <v/>
      </c>
      <c r="AK557">
        <f>IF(AK556="&gt;1000",IF(AG557&gt;0,IF(A557&lt;&gt;"",A557,A556),"&gt;1000"),AK556)</f>
        <v/>
      </c>
      <c r="AL557">
        <f>IF(AL556="&gt;1000",IF(L557&gt;=3500,IF(A557&lt;&gt;"",A557,A556),"&gt;1000"),AL556)</f>
        <v/>
      </c>
    </row>
    <row r="558">
      <c r="A558" s="59">
        <f>IF(B558="","",COUNT($B$32:B558))</f>
        <v/>
      </c>
      <c r="B558" s="58">
        <f>IF(C558&lt;&gt;"G",SUM(B557,1),"")</f>
        <v/>
      </c>
      <c r="C558" s="24">
        <f>IF(O558="",IF(AH557&gt;=$E$22,"G",IF(RAND()&lt;$F$22,"W","L")),O558)</f>
        <v/>
      </c>
      <c r="D558" s="58">
        <f>IF(M558="",IF(G557&lt;5500,G557,5500),M558)</f>
        <v/>
      </c>
      <c r="E558" s="58">
        <f>_xlfn.IFS(C557="W",E557+1,C557="L",0,C557="G",E557)</f>
        <v/>
      </c>
      <c r="F558" s="59">
        <f>_xlfn.IFS(C558="W",_xlfn.IFS(E558=0,LOOKUP(D558,$D$2:$D$17,$F$2:$F$17),E558=1,LOOKUP(D558,$D$2:$D$17,$G$2:$G$17),E558=2,LOOKUP(D558,$D$2:$D$17,$H$2:$H$17),E558=3,LOOKUP(D558,$D$2:$D$17,$I$2:$I$17),E558&gt;=4,LOOKUP(D558,$D$2:$D$17,$J$2:$J$17)),C558="L",LOOKUP(D558,$D$2:$D$17,$E$2:$E$17),C558="G",IF(OR(B557&lt;3,B557=""),0,LOOKUP(D558,$D$2:$D$17,$K$2:$K$17)))</f>
        <v/>
      </c>
      <c r="G558" s="59">
        <f>_xlfn.IFS(F558+D558&lt;0,0,F558+D558&gt;5500,5500,TRUE,F558+D558)</f>
        <v/>
      </c>
      <c r="H558" s="40">
        <f>LOOKUP(G558,$D$2:$D$17,$A$2:$A$17)</f>
        <v/>
      </c>
      <c r="I558" s="58">
        <f>IF(C558="W",1+I557,I557)</f>
        <v/>
      </c>
      <c r="J558" s="58">
        <f>IF(C558="L",1+J557,J557)</f>
        <v/>
      </c>
      <c r="K558" s="25">
        <f>I558/(J558+I558)</f>
        <v/>
      </c>
      <c r="L558" s="44">
        <f>IF(F558&gt;0,F558+L557,L557)</f>
        <v/>
      </c>
      <c r="M558" s="23" t="n"/>
      <c r="N558" s="58">
        <f>IF(M558="","",M558-G557)</f>
        <v/>
      </c>
      <c r="O558" s="58" t="n"/>
      <c r="P558" s="27">
        <f>IF(AI558&gt;AI557,$G$22+(7*AI558),"")</f>
        <v/>
      </c>
      <c r="R558" s="58" t="n"/>
      <c r="S558" s="58" t="n"/>
      <c r="T558" s="58" t="n"/>
      <c r="U558" s="58" t="n"/>
      <c r="V558" s="58" t="n"/>
      <c r="W558" s="58" t="n"/>
      <c r="X558" s="57" t="n"/>
      <c r="Y558" s="49">
        <f>_xlfn.IFS(R558 = "","",V558&gt;0,T558/V558,TRUE,T558/1)</f>
        <v/>
      </c>
      <c r="Z558" s="49">
        <f>_xlfn.IFS(R558 = "","",V558&gt;0,(T558+U558)/V558,TRUE,(T558+U558)/1)</f>
        <v/>
      </c>
      <c r="AA558" s="58" t="n"/>
      <c r="AC558" s="35" t="n"/>
      <c r="AD558">
        <f>IF(G558&gt;=2100,0,IF(C558="G",1,0))</f>
        <v/>
      </c>
      <c r="AE558">
        <f>IF(G558&gt;=5500,0,IF(C558="G",1,0))</f>
        <v/>
      </c>
      <c r="AF558">
        <f>IF(G558&gt;=2100,1,0)</f>
        <v/>
      </c>
      <c r="AG558">
        <f>IF(G558&gt;=5500,1,0)</f>
        <v/>
      </c>
      <c r="AH558">
        <f>IF(C558="G",0,AH557+1)</f>
        <v/>
      </c>
      <c r="AI558">
        <f>IF(C558="G",AI557+1,AI557)</f>
        <v/>
      </c>
      <c r="AJ558">
        <f>IF(AJ557="&gt;1000",IF(AF558&gt;0,IF(A558&lt;&gt;"",A558,A557),"&gt;1000"),AJ557)</f>
        <v/>
      </c>
      <c r="AK558">
        <f>IF(AK557="&gt;1000",IF(AG558&gt;0,IF(A558&lt;&gt;"",A558,A557),"&gt;1000"),AK557)</f>
        <v/>
      </c>
      <c r="AL558">
        <f>IF(AL557="&gt;1000",IF(L558&gt;=3500,IF(A558&lt;&gt;"",A558,A557),"&gt;1000"),AL557)</f>
        <v/>
      </c>
    </row>
    <row r="559">
      <c r="A559" s="59">
        <f>IF(B559="","",COUNT($B$32:B559))</f>
        <v/>
      </c>
      <c r="B559" s="58">
        <f>IF(C559&lt;&gt;"G",SUM(B558,1),"")</f>
        <v/>
      </c>
      <c r="C559" s="24">
        <f>IF(O559="",IF(AH558&gt;=$E$22,"G",IF(RAND()&lt;$F$22,"W","L")),O559)</f>
        <v/>
      </c>
      <c r="D559" s="58">
        <f>IF(M559="",IF(G558&lt;5500,G558,5500),M559)</f>
        <v/>
      </c>
      <c r="E559" s="58">
        <f>_xlfn.IFS(C558="W",E558+1,C558="L",0,C558="G",E558)</f>
        <v/>
      </c>
      <c r="F559" s="59">
        <f>_xlfn.IFS(C559="W",_xlfn.IFS(E559=0,LOOKUP(D559,$D$2:$D$17,$F$2:$F$17),E559=1,LOOKUP(D559,$D$2:$D$17,$G$2:$G$17),E559=2,LOOKUP(D559,$D$2:$D$17,$H$2:$H$17),E559=3,LOOKUP(D559,$D$2:$D$17,$I$2:$I$17),E559&gt;=4,LOOKUP(D559,$D$2:$D$17,$J$2:$J$17)),C559="L",LOOKUP(D559,$D$2:$D$17,$E$2:$E$17),C559="G",IF(OR(B558&lt;3,B558=""),0,LOOKUP(D559,$D$2:$D$17,$K$2:$K$17)))</f>
        <v/>
      </c>
      <c r="G559" s="59">
        <f>_xlfn.IFS(F559+D559&lt;0,0,F559+D559&gt;5500,5500,TRUE,F559+D559)</f>
        <v/>
      </c>
      <c r="H559" s="40">
        <f>LOOKUP(G559,$D$2:$D$17,$A$2:$A$17)</f>
        <v/>
      </c>
      <c r="I559" s="58">
        <f>IF(C559="W",1+I558,I558)</f>
        <v/>
      </c>
      <c r="J559" s="58">
        <f>IF(C559="L",1+J558,J558)</f>
        <v/>
      </c>
      <c r="K559" s="25">
        <f>I559/(J559+I559)</f>
        <v/>
      </c>
      <c r="L559" s="44">
        <f>IF(F559&gt;0,F559+L558,L558)</f>
        <v/>
      </c>
      <c r="M559" s="23" t="n"/>
      <c r="N559" s="58">
        <f>IF(M559="","",M559-G558)</f>
        <v/>
      </c>
      <c r="O559" s="58" t="n"/>
      <c r="P559" s="27">
        <f>IF(AI559&gt;AI558,$G$22+(7*AI559),"")</f>
        <v/>
      </c>
      <c r="R559" s="58" t="n"/>
      <c r="S559" s="58" t="n"/>
      <c r="T559" s="58" t="n"/>
      <c r="U559" s="58" t="n"/>
      <c r="V559" s="58" t="n"/>
      <c r="W559" s="58" t="n"/>
      <c r="X559" s="57" t="n"/>
      <c r="Y559" s="49">
        <f>_xlfn.IFS(R559 = "","",V559&gt;0,T559/V559,TRUE,T559/1)</f>
        <v/>
      </c>
      <c r="Z559" s="49">
        <f>_xlfn.IFS(R559 = "","",V559&gt;0,(T559+U559)/V559,TRUE,(T559+U559)/1)</f>
        <v/>
      </c>
      <c r="AA559" s="58" t="n"/>
      <c r="AC559" s="35" t="n"/>
      <c r="AD559">
        <f>IF(G559&gt;=2100,0,IF(C559="G",1,0))</f>
        <v/>
      </c>
      <c r="AE559">
        <f>IF(G559&gt;=5500,0,IF(C559="G",1,0))</f>
        <v/>
      </c>
      <c r="AF559">
        <f>IF(G559&gt;=2100,1,0)</f>
        <v/>
      </c>
      <c r="AG559">
        <f>IF(G559&gt;=5500,1,0)</f>
        <v/>
      </c>
      <c r="AH559">
        <f>IF(C559="G",0,AH558+1)</f>
        <v/>
      </c>
      <c r="AI559">
        <f>IF(C559="G",AI558+1,AI558)</f>
        <v/>
      </c>
      <c r="AJ559">
        <f>IF(AJ558="&gt;1000",IF(AF559&gt;0,IF(A559&lt;&gt;"",A559,A558),"&gt;1000"),AJ558)</f>
        <v/>
      </c>
      <c r="AK559">
        <f>IF(AK558="&gt;1000",IF(AG559&gt;0,IF(A559&lt;&gt;"",A559,A558),"&gt;1000"),AK558)</f>
        <v/>
      </c>
      <c r="AL559">
        <f>IF(AL558="&gt;1000",IF(L559&gt;=3500,IF(A559&lt;&gt;"",A559,A558),"&gt;1000"),AL558)</f>
        <v/>
      </c>
    </row>
    <row r="560">
      <c r="A560" s="59">
        <f>IF(B560="","",COUNT($B$32:B560))</f>
        <v/>
      </c>
      <c r="B560" s="58">
        <f>IF(C560&lt;&gt;"G",SUM(B559,1),"")</f>
        <v/>
      </c>
      <c r="C560" s="24">
        <f>IF(O560="",IF(AH559&gt;=$E$22,"G",IF(RAND()&lt;$F$22,"W","L")),O560)</f>
        <v/>
      </c>
      <c r="D560" s="58">
        <f>IF(M560="",IF(G559&lt;5500,G559,5500),M560)</f>
        <v/>
      </c>
      <c r="E560" s="58">
        <f>_xlfn.IFS(C559="W",E559+1,C559="L",0,C559="G",E559)</f>
        <v/>
      </c>
      <c r="F560" s="59">
        <f>_xlfn.IFS(C560="W",_xlfn.IFS(E560=0,LOOKUP(D560,$D$2:$D$17,$F$2:$F$17),E560=1,LOOKUP(D560,$D$2:$D$17,$G$2:$G$17),E560=2,LOOKUP(D560,$D$2:$D$17,$H$2:$H$17),E560=3,LOOKUP(D560,$D$2:$D$17,$I$2:$I$17),E560&gt;=4,LOOKUP(D560,$D$2:$D$17,$J$2:$J$17)),C560="L",LOOKUP(D560,$D$2:$D$17,$E$2:$E$17),C560="G",IF(OR(B559&lt;3,B559=""),0,LOOKUP(D560,$D$2:$D$17,$K$2:$K$17)))</f>
        <v/>
      </c>
      <c r="G560" s="59">
        <f>_xlfn.IFS(F560+D560&lt;0,0,F560+D560&gt;5500,5500,TRUE,F560+D560)</f>
        <v/>
      </c>
      <c r="H560" s="40">
        <f>LOOKUP(G560,$D$2:$D$17,$A$2:$A$17)</f>
        <v/>
      </c>
      <c r="I560" s="58">
        <f>IF(C560="W",1+I559,I559)</f>
        <v/>
      </c>
      <c r="J560" s="58">
        <f>IF(C560="L",1+J559,J559)</f>
        <v/>
      </c>
      <c r="K560" s="25">
        <f>I560/(J560+I560)</f>
        <v/>
      </c>
      <c r="L560" s="44">
        <f>IF(F560&gt;0,F560+L559,L559)</f>
        <v/>
      </c>
      <c r="M560" s="23" t="n"/>
      <c r="N560" s="58">
        <f>IF(M560="","",M560-G559)</f>
        <v/>
      </c>
      <c r="O560" s="58" t="n"/>
      <c r="P560" s="27">
        <f>IF(AI560&gt;AI559,$G$22+(7*AI560),"")</f>
        <v/>
      </c>
      <c r="R560" s="58" t="n"/>
      <c r="S560" s="58" t="n"/>
      <c r="T560" s="58" t="n"/>
      <c r="U560" s="58" t="n"/>
      <c r="V560" s="58" t="n"/>
      <c r="W560" s="58" t="n"/>
      <c r="X560" s="57" t="n"/>
      <c r="Y560" s="49">
        <f>_xlfn.IFS(R560 = "","",V560&gt;0,T560/V560,TRUE,T560/1)</f>
        <v/>
      </c>
      <c r="Z560" s="49">
        <f>_xlfn.IFS(R560 = "","",V560&gt;0,(T560+U560)/V560,TRUE,(T560+U560)/1)</f>
        <v/>
      </c>
      <c r="AA560" s="58" t="n"/>
      <c r="AC560" s="35" t="n"/>
      <c r="AD560">
        <f>IF(G560&gt;=2100,0,IF(C560="G",1,0))</f>
        <v/>
      </c>
      <c r="AE560">
        <f>IF(G560&gt;=5500,0,IF(C560="G",1,0))</f>
        <v/>
      </c>
      <c r="AF560">
        <f>IF(G560&gt;=2100,1,0)</f>
        <v/>
      </c>
      <c r="AG560">
        <f>IF(G560&gt;=5500,1,0)</f>
        <v/>
      </c>
      <c r="AH560">
        <f>IF(C560="G",0,AH559+1)</f>
        <v/>
      </c>
      <c r="AI560">
        <f>IF(C560="G",AI559+1,AI559)</f>
        <v/>
      </c>
      <c r="AJ560">
        <f>IF(AJ559="&gt;1000",IF(AF560&gt;0,IF(A560&lt;&gt;"",A560,A559),"&gt;1000"),AJ559)</f>
        <v/>
      </c>
      <c r="AK560">
        <f>IF(AK559="&gt;1000",IF(AG560&gt;0,IF(A560&lt;&gt;"",A560,A559),"&gt;1000"),AK559)</f>
        <v/>
      </c>
      <c r="AL560">
        <f>IF(AL559="&gt;1000",IF(L560&gt;=3500,IF(A560&lt;&gt;"",A560,A559),"&gt;1000"),AL559)</f>
        <v/>
      </c>
    </row>
    <row r="561">
      <c r="A561" s="59">
        <f>IF(B561="","",COUNT($B$32:B561))</f>
        <v/>
      </c>
      <c r="B561" s="58">
        <f>IF(C561&lt;&gt;"G",SUM(B560,1),"")</f>
        <v/>
      </c>
      <c r="C561" s="24">
        <f>IF(O561="",IF(AH560&gt;=$E$22,"G",IF(RAND()&lt;$F$22,"W","L")),O561)</f>
        <v/>
      </c>
      <c r="D561" s="58">
        <f>IF(M561="",IF(G560&lt;5500,G560,5500),M561)</f>
        <v/>
      </c>
      <c r="E561" s="58">
        <f>_xlfn.IFS(C560="W",E560+1,C560="L",0,C560="G",E560)</f>
        <v/>
      </c>
      <c r="F561" s="59">
        <f>_xlfn.IFS(C561="W",_xlfn.IFS(E561=0,LOOKUP(D561,$D$2:$D$17,$F$2:$F$17),E561=1,LOOKUP(D561,$D$2:$D$17,$G$2:$G$17),E561=2,LOOKUP(D561,$D$2:$D$17,$H$2:$H$17),E561=3,LOOKUP(D561,$D$2:$D$17,$I$2:$I$17),E561&gt;=4,LOOKUP(D561,$D$2:$D$17,$J$2:$J$17)),C561="L",LOOKUP(D561,$D$2:$D$17,$E$2:$E$17),C561="G",IF(OR(B560&lt;3,B560=""),0,LOOKUP(D561,$D$2:$D$17,$K$2:$K$17)))</f>
        <v/>
      </c>
      <c r="G561" s="59">
        <f>_xlfn.IFS(F561+D561&lt;0,0,F561+D561&gt;5500,5500,TRUE,F561+D561)</f>
        <v/>
      </c>
      <c r="H561" s="40">
        <f>LOOKUP(G561,$D$2:$D$17,$A$2:$A$17)</f>
        <v/>
      </c>
      <c r="I561" s="58">
        <f>IF(C561="W",1+I560,I560)</f>
        <v/>
      </c>
      <c r="J561" s="58">
        <f>IF(C561="L",1+J560,J560)</f>
        <v/>
      </c>
      <c r="K561" s="25">
        <f>I561/(J561+I561)</f>
        <v/>
      </c>
      <c r="L561" s="44">
        <f>IF(F561&gt;0,F561+L560,L560)</f>
        <v/>
      </c>
      <c r="M561" s="23" t="n"/>
      <c r="N561" s="58">
        <f>IF(M561="","",M561-G560)</f>
        <v/>
      </c>
      <c r="O561" s="58" t="n"/>
      <c r="P561" s="27">
        <f>IF(AI561&gt;AI560,$G$22+(7*AI561),"")</f>
        <v/>
      </c>
      <c r="R561" s="58" t="n"/>
      <c r="S561" s="58" t="n"/>
      <c r="T561" s="58" t="n"/>
      <c r="U561" s="58" t="n"/>
      <c r="V561" s="58" t="n"/>
      <c r="W561" s="58" t="n"/>
      <c r="X561" s="57" t="n"/>
      <c r="Y561" s="49">
        <f>_xlfn.IFS(R561 = "","",V561&gt;0,T561/V561,TRUE,T561/1)</f>
        <v/>
      </c>
      <c r="Z561" s="49">
        <f>_xlfn.IFS(R561 = "","",V561&gt;0,(T561+U561)/V561,TRUE,(T561+U561)/1)</f>
        <v/>
      </c>
      <c r="AA561" s="58" t="n"/>
      <c r="AC561" s="35" t="n"/>
      <c r="AD561">
        <f>IF(G561&gt;=2100,0,IF(C561="G",1,0))</f>
        <v/>
      </c>
      <c r="AE561">
        <f>IF(G561&gt;=5500,0,IF(C561="G",1,0))</f>
        <v/>
      </c>
      <c r="AF561">
        <f>IF(G561&gt;=2100,1,0)</f>
        <v/>
      </c>
      <c r="AG561">
        <f>IF(G561&gt;=5500,1,0)</f>
        <v/>
      </c>
      <c r="AH561">
        <f>IF(C561="G",0,AH560+1)</f>
        <v/>
      </c>
      <c r="AI561">
        <f>IF(C561="G",AI560+1,AI560)</f>
        <v/>
      </c>
      <c r="AJ561">
        <f>IF(AJ560="&gt;1000",IF(AF561&gt;0,IF(A561&lt;&gt;"",A561,A560),"&gt;1000"),AJ560)</f>
        <v/>
      </c>
      <c r="AK561">
        <f>IF(AK560="&gt;1000",IF(AG561&gt;0,IF(A561&lt;&gt;"",A561,A560),"&gt;1000"),AK560)</f>
        <v/>
      </c>
      <c r="AL561">
        <f>IF(AL560="&gt;1000",IF(L561&gt;=3500,IF(A561&lt;&gt;"",A561,A560),"&gt;1000"),AL560)</f>
        <v/>
      </c>
    </row>
    <row r="562">
      <c r="A562" s="59">
        <f>IF(B562="","",COUNT($B$32:B562))</f>
        <v/>
      </c>
      <c r="B562" s="58">
        <f>IF(C562&lt;&gt;"G",SUM(B561,1),"")</f>
        <v/>
      </c>
      <c r="C562" s="24">
        <f>IF(O562="",IF(AH561&gt;=$E$22,"G",IF(RAND()&lt;$F$22,"W","L")),O562)</f>
        <v/>
      </c>
      <c r="D562" s="58">
        <f>IF(M562="",IF(G561&lt;5500,G561,5500),M562)</f>
        <v/>
      </c>
      <c r="E562" s="58">
        <f>_xlfn.IFS(C561="W",E561+1,C561="L",0,C561="G",E561)</f>
        <v/>
      </c>
      <c r="F562" s="59">
        <f>_xlfn.IFS(C562="W",_xlfn.IFS(E562=0,LOOKUP(D562,$D$2:$D$17,$F$2:$F$17),E562=1,LOOKUP(D562,$D$2:$D$17,$G$2:$G$17),E562=2,LOOKUP(D562,$D$2:$D$17,$H$2:$H$17),E562=3,LOOKUP(D562,$D$2:$D$17,$I$2:$I$17),E562&gt;=4,LOOKUP(D562,$D$2:$D$17,$J$2:$J$17)),C562="L",LOOKUP(D562,$D$2:$D$17,$E$2:$E$17),C562="G",IF(OR(B561&lt;3,B561=""),0,LOOKUP(D562,$D$2:$D$17,$K$2:$K$17)))</f>
        <v/>
      </c>
      <c r="G562" s="59">
        <f>_xlfn.IFS(F562+D562&lt;0,0,F562+D562&gt;5500,5500,TRUE,F562+D562)</f>
        <v/>
      </c>
      <c r="H562" s="40">
        <f>LOOKUP(G562,$D$2:$D$17,$A$2:$A$17)</f>
        <v/>
      </c>
      <c r="I562" s="58">
        <f>IF(C562="W",1+I561,I561)</f>
        <v/>
      </c>
      <c r="J562" s="58">
        <f>IF(C562="L",1+J561,J561)</f>
        <v/>
      </c>
      <c r="K562" s="25">
        <f>I562/(J562+I562)</f>
        <v/>
      </c>
      <c r="L562" s="44">
        <f>IF(F562&gt;0,F562+L561,L561)</f>
        <v/>
      </c>
      <c r="M562" s="23" t="n"/>
      <c r="N562" s="58">
        <f>IF(M562="","",M562-G561)</f>
        <v/>
      </c>
      <c r="O562" s="58" t="n"/>
      <c r="P562" s="27">
        <f>IF(AI562&gt;AI561,$G$22+(7*AI562),"")</f>
        <v/>
      </c>
      <c r="R562" s="58" t="n"/>
      <c r="S562" s="58" t="n"/>
      <c r="T562" s="58" t="n"/>
      <c r="U562" s="58" t="n"/>
      <c r="V562" s="58" t="n"/>
      <c r="W562" s="58" t="n"/>
      <c r="X562" s="57" t="n"/>
      <c r="Y562" s="49">
        <f>_xlfn.IFS(R562 = "","",V562&gt;0,T562/V562,TRUE,T562/1)</f>
        <v/>
      </c>
      <c r="Z562" s="49">
        <f>_xlfn.IFS(R562 = "","",V562&gt;0,(T562+U562)/V562,TRUE,(T562+U562)/1)</f>
        <v/>
      </c>
      <c r="AA562" s="58" t="n"/>
      <c r="AC562" s="35" t="n"/>
      <c r="AD562">
        <f>IF(G562&gt;=2100,0,IF(C562="G",1,0))</f>
        <v/>
      </c>
      <c r="AE562">
        <f>IF(G562&gt;=5500,0,IF(C562="G",1,0))</f>
        <v/>
      </c>
      <c r="AF562">
        <f>IF(G562&gt;=2100,1,0)</f>
        <v/>
      </c>
      <c r="AG562">
        <f>IF(G562&gt;=5500,1,0)</f>
        <v/>
      </c>
      <c r="AH562">
        <f>IF(C562="G",0,AH561+1)</f>
        <v/>
      </c>
      <c r="AI562">
        <f>IF(C562="G",AI561+1,AI561)</f>
        <v/>
      </c>
      <c r="AJ562">
        <f>IF(AJ561="&gt;1000",IF(AF562&gt;0,IF(A562&lt;&gt;"",A562,A561),"&gt;1000"),AJ561)</f>
        <v/>
      </c>
      <c r="AK562">
        <f>IF(AK561="&gt;1000",IF(AG562&gt;0,IF(A562&lt;&gt;"",A562,A561),"&gt;1000"),AK561)</f>
        <v/>
      </c>
      <c r="AL562">
        <f>IF(AL561="&gt;1000",IF(L562&gt;=3500,IF(A562&lt;&gt;"",A562,A561),"&gt;1000"),AL561)</f>
        <v/>
      </c>
    </row>
    <row r="563">
      <c r="A563" s="59">
        <f>IF(B563="","",COUNT($B$32:B563))</f>
        <v/>
      </c>
      <c r="B563" s="58">
        <f>IF(C563&lt;&gt;"G",SUM(B562,1),"")</f>
        <v/>
      </c>
      <c r="C563" s="24">
        <f>IF(O563="",IF(AH562&gt;=$E$22,"G",IF(RAND()&lt;$F$22,"W","L")),O563)</f>
        <v/>
      </c>
      <c r="D563" s="58">
        <f>IF(M563="",IF(G562&lt;5500,G562,5500),M563)</f>
        <v/>
      </c>
      <c r="E563" s="58">
        <f>_xlfn.IFS(C562="W",E562+1,C562="L",0,C562="G",E562)</f>
        <v/>
      </c>
      <c r="F563" s="59">
        <f>_xlfn.IFS(C563="W",_xlfn.IFS(E563=0,LOOKUP(D563,$D$2:$D$17,$F$2:$F$17),E563=1,LOOKUP(D563,$D$2:$D$17,$G$2:$G$17),E563=2,LOOKUP(D563,$D$2:$D$17,$H$2:$H$17),E563=3,LOOKUP(D563,$D$2:$D$17,$I$2:$I$17),E563&gt;=4,LOOKUP(D563,$D$2:$D$17,$J$2:$J$17)),C563="L",LOOKUP(D563,$D$2:$D$17,$E$2:$E$17),C563="G",IF(OR(B562&lt;3,B562=""),0,LOOKUP(D563,$D$2:$D$17,$K$2:$K$17)))</f>
        <v/>
      </c>
      <c r="G563" s="59">
        <f>_xlfn.IFS(F563+D563&lt;0,0,F563+D563&gt;5500,5500,TRUE,F563+D563)</f>
        <v/>
      </c>
      <c r="H563" s="40">
        <f>LOOKUP(G563,$D$2:$D$17,$A$2:$A$17)</f>
        <v/>
      </c>
      <c r="I563" s="58">
        <f>IF(C563="W",1+I562,I562)</f>
        <v/>
      </c>
      <c r="J563" s="58">
        <f>IF(C563="L",1+J562,J562)</f>
        <v/>
      </c>
      <c r="K563" s="25">
        <f>I563/(J563+I563)</f>
        <v/>
      </c>
      <c r="L563" s="44">
        <f>IF(F563&gt;0,F563+L562,L562)</f>
        <v/>
      </c>
      <c r="M563" s="23" t="n"/>
      <c r="N563" s="58">
        <f>IF(M563="","",M563-G562)</f>
        <v/>
      </c>
      <c r="O563" s="58" t="n"/>
      <c r="P563" s="27">
        <f>IF(AI563&gt;AI562,$G$22+(7*AI563),"")</f>
        <v/>
      </c>
      <c r="R563" s="58" t="n"/>
      <c r="S563" s="58" t="n"/>
      <c r="T563" s="58" t="n"/>
      <c r="U563" s="58" t="n"/>
      <c r="V563" s="58" t="n"/>
      <c r="W563" s="58" t="n"/>
      <c r="X563" s="57" t="n"/>
      <c r="Y563" s="49">
        <f>_xlfn.IFS(R563 = "","",V563&gt;0,T563/V563,TRUE,T563/1)</f>
        <v/>
      </c>
      <c r="Z563" s="49">
        <f>_xlfn.IFS(R563 = "","",V563&gt;0,(T563+U563)/V563,TRUE,(T563+U563)/1)</f>
        <v/>
      </c>
      <c r="AA563" s="58" t="n"/>
      <c r="AC563" s="35" t="n"/>
      <c r="AD563">
        <f>IF(G563&gt;=2100,0,IF(C563="G",1,0))</f>
        <v/>
      </c>
      <c r="AE563">
        <f>IF(G563&gt;=5500,0,IF(C563="G",1,0))</f>
        <v/>
      </c>
      <c r="AF563">
        <f>IF(G563&gt;=2100,1,0)</f>
        <v/>
      </c>
      <c r="AG563">
        <f>IF(G563&gt;=5500,1,0)</f>
        <v/>
      </c>
      <c r="AH563">
        <f>IF(C563="G",0,AH562+1)</f>
        <v/>
      </c>
      <c r="AI563">
        <f>IF(C563="G",AI562+1,AI562)</f>
        <v/>
      </c>
      <c r="AJ563">
        <f>IF(AJ562="&gt;1000",IF(AF563&gt;0,IF(A563&lt;&gt;"",A563,A562),"&gt;1000"),AJ562)</f>
        <v/>
      </c>
      <c r="AK563">
        <f>IF(AK562="&gt;1000",IF(AG563&gt;0,IF(A563&lt;&gt;"",A563,A562),"&gt;1000"),AK562)</f>
        <v/>
      </c>
      <c r="AL563">
        <f>IF(AL562="&gt;1000",IF(L563&gt;=3500,IF(A563&lt;&gt;"",A563,A562),"&gt;1000"),AL562)</f>
        <v/>
      </c>
    </row>
    <row r="564">
      <c r="A564" s="59">
        <f>IF(B564="","",COUNT($B$32:B564))</f>
        <v/>
      </c>
      <c r="B564" s="58">
        <f>IF(C564&lt;&gt;"G",SUM(B563,1),"")</f>
        <v/>
      </c>
      <c r="C564" s="24">
        <f>IF(O564="",IF(AH563&gt;=$E$22,"G",IF(RAND()&lt;$F$22,"W","L")),O564)</f>
        <v/>
      </c>
      <c r="D564" s="58">
        <f>IF(M564="",IF(G563&lt;5500,G563,5500),M564)</f>
        <v/>
      </c>
      <c r="E564" s="58">
        <f>_xlfn.IFS(C563="W",E563+1,C563="L",0,C563="G",E563)</f>
        <v/>
      </c>
      <c r="F564" s="59">
        <f>_xlfn.IFS(C564="W",_xlfn.IFS(E564=0,LOOKUP(D564,$D$2:$D$17,$F$2:$F$17),E564=1,LOOKUP(D564,$D$2:$D$17,$G$2:$G$17),E564=2,LOOKUP(D564,$D$2:$D$17,$H$2:$H$17),E564=3,LOOKUP(D564,$D$2:$D$17,$I$2:$I$17),E564&gt;=4,LOOKUP(D564,$D$2:$D$17,$J$2:$J$17)),C564="L",LOOKUP(D564,$D$2:$D$17,$E$2:$E$17),C564="G",IF(OR(B563&lt;3,B563=""),0,LOOKUP(D564,$D$2:$D$17,$K$2:$K$17)))</f>
        <v/>
      </c>
      <c r="G564" s="59">
        <f>_xlfn.IFS(F564+D564&lt;0,0,F564+D564&gt;5500,5500,TRUE,F564+D564)</f>
        <v/>
      </c>
      <c r="H564" s="40">
        <f>LOOKUP(G564,$D$2:$D$17,$A$2:$A$17)</f>
        <v/>
      </c>
      <c r="I564" s="58">
        <f>IF(C564="W",1+I563,I563)</f>
        <v/>
      </c>
      <c r="J564" s="58">
        <f>IF(C564="L",1+J563,J563)</f>
        <v/>
      </c>
      <c r="K564" s="25">
        <f>I564/(J564+I564)</f>
        <v/>
      </c>
      <c r="L564" s="44">
        <f>IF(F564&gt;0,F564+L563,L563)</f>
        <v/>
      </c>
      <c r="M564" s="23" t="n"/>
      <c r="N564" s="58">
        <f>IF(M564="","",M564-G563)</f>
        <v/>
      </c>
      <c r="O564" s="58" t="n"/>
      <c r="P564" s="27">
        <f>IF(AI564&gt;AI563,$G$22+(7*AI564),"")</f>
        <v/>
      </c>
      <c r="R564" s="58" t="n"/>
      <c r="S564" s="58" t="n"/>
      <c r="T564" s="58" t="n"/>
      <c r="U564" s="58" t="n"/>
      <c r="V564" s="58" t="n"/>
      <c r="W564" s="58" t="n"/>
      <c r="X564" s="57" t="n"/>
      <c r="Y564" s="49">
        <f>_xlfn.IFS(R564 = "","",V564&gt;0,T564/V564,TRUE,T564/1)</f>
        <v/>
      </c>
      <c r="Z564" s="49">
        <f>_xlfn.IFS(R564 = "","",V564&gt;0,(T564+U564)/V564,TRUE,(T564+U564)/1)</f>
        <v/>
      </c>
      <c r="AA564" s="58" t="n"/>
      <c r="AC564" s="35" t="n"/>
      <c r="AD564">
        <f>IF(G564&gt;=2100,0,IF(C564="G",1,0))</f>
        <v/>
      </c>
      <c r="AE564">
        <f>IF(G564&gt;=5500,0,IF(C564="G",1,0))</f>
        <v/>
      </c>
      <c r="AF564">
        <f>IF(G564&gt;=2100,1,0)</f>
        <v/>
      </c>
      <c r="AG564">
        <f>IF(G564&gt;=5500,1,0)</f>
        <v/>
      </c>
      <c r="AH564">
        <f>IF(C564="G",0,AH563+1)</f>
        <v/>
      </c>
      <c r="AI564">
        <f>IF(C564="G",AI563+1,AI563)</f>
        <v/>
      </c>
      <c r="AJ564">
        <f>IF(AJ563="&gt;1000",IF(AF564&gt;0,IF(A564&lt;&gt;"",A564,A563),"&gt;1000"),AJ563)</f>
        <v/>
      </c>
      <c r="AK564">
        <f>IF(AK563="&gt;1000",IF(AG564&gt;0,IF(A564&lt;&gt;"",A564,A563),"&gt;1000"),AK563)</f>
        <v/>
      </c>
      <c r="AL564">
        <f>IF(AL563="&gt;1000",IF(L564&gt;=3500,IF(A564&lt;&gt;"",A564,A563),"&gt;1000"),AL563)</f>
        <v/>
      </c>
    </row>
    <row r="565">
      <c r="A565" s="59">
        <f>IF(B565="","",COUNT($B$32:B565))</f>
        <v/>
      </c>
      <c r="B565" s="58">
        <f>IF(C565&lt;&gt;"G",SUM(B564,1),"")</f>
        <v/>
      </c>
      <c r="C565" s="24">
        <f>IF(O565="",IF(AH564&gt;=$E$22,"G",IF(RAND()&lt;$F$22,"W","L")),O565)</f>
        <v/>
      </c>
      <c r="D565" s="58">
        <f>IF(M565="",IF(G564&lt;5500,G564,5500),M565)</f>
        <v/>
      </c>
      <c r="E565" s="58">
        <f>_xlfn.IFS(C564="W",E564+1,C564="L",0,C564="G",E564)</f>
        <v/>
      </c>
      <c r="F565" s="59">
        <f>_xlfn.IFS(C565="W",_xlfn.IFS(E565=0,LOOKUP(D565,$D$2:$D$17,$F$2:$F$17),E565=1,LOOKUP(D565,$D$2:$D$17,$G$2:$G$17),E565=2,LOOKUP(D565,$D$2:$D$17,$H$2:$H$17),E565=3,LOOKUP(D565,$D$2:$D$17,$I$2:$I$17),E565&gt;=4,LOOKUP(D565,$D$2:$D$17,$J$2:$J$17)),C565="L",LOOKUP(D565,$D$2:$D$17,$E$2:$E$17),C565="G",IF(OR(B564&lt;3,B564=""),0,LOOKUP(D565,$D$2:$D$17,$K$2:$K$17)))</f>
        <v/>
      </c>
      <c r="G565" s="59">
        <f>_xlfn.IFS(F565+D565&lt;0,0,F565+D565&gt;5500,5500,TRUE,F565+D565)</f>
        <v/>
      </c>
      <c r="H565" s="40">
        <f>LOOKUP(G565,$D$2:$D$17,$A$2:$A$17)</f>
        <v/>
      </c>
      <c r="I565" s="58">
        <f>IF(C565="W",1+I564,I564)</f>
        <v/>
      </c>
      <c r="J565" s="58">
        <f>IF(C565="L",1+J564,J564)</f>
        <v/>
      </c>
      <c r="K565" s="25">
        <f>I565/(J565+I565)</f>
        <v/>
      </c>
      <c r="L565" s="44">
        <f>IF(F565&gt;0,F565+L564,L564)</f>
        <v/>
      </c>
      <c r="M565" s="23" t="n"/>
      <c r="N565" s="58">
        <f>IF(M565="","",M565-G564)</f>
        <v/>
      </c>
      <c r="O565" s="58" t="n"/>
      <c r="P565" s="27">
        <f>IF(AI565&gt;AI564,$G$22+(7*AI565),"")</f>
        <v/>
      </c>
      <c r="R565" s="58" t="n"/>
      <c r="S565" s="58" t="n"/>
      <c r="T565" s="58" t="n"/>
      <c r="U565" s="58" t="n"/>
      <c r="V565" s="58" t="n"/>
      <c r="W565" s="58" t="n"/>
      <c r="X565" s="57" t="n"/>
      <c r="Y565" s="49">
        <f>_xlfn.IFS(R565 = "","",V565&gt;0,T565/V565,TRUE,T565/1)</f>
        <v/>
      </c>
      <c r="Z565" s="49">
        <f>_xlfn.IFS(R565 = "","",V565&gt;0,(T565+U565)/V565,TRUE,(T565+U565)/1)</f>
        <v/>
      </c>
      <c r="AA565" s="58" t="n"/>
      <c r="AC565" s="35" t="n"/>
      <c r="AD565">
        <f>IF(G565&gt;=2100,0,IF(C565="G",1,0))</f>
        <v/>
      </c>
      <c r="AE565">
        <f>IF(G565&gt;=5500,0,IF(C565="G",1,0))</f>
        <v/>
      </c>
      <c r="AF565">
        <f>IF(G565&gt;=2100,1,0)</f>
        <v/>
      </c>
      <c r="AG565">
        <f>IF(G565&gt;=5500,1,0)</f>
        <v/>
      </c>
      <c r="AH565">
        <f>IF(C565="G",0,AH564+1)</f>
        <v/>
      </c>
      <c r="AI565">
        <f>IF(C565="G",AI564+1,AI564)</f>
        <v/>
      </c>
      <c r="AJ565">
        <f>IF(AJ564="&gt;1000",IF(AF565&gt;0,IF(A565&lt;&gt;"",A565,A564),"&gt;1000"),AJ564)</f>
        <v/>
      </c>
      <c r="AK565">
        <f>IF(AK564="&gt;1000",IF(AG565&gt;0,IF(A565&lt;&gt;"",A565,A564),"&gt;1000"),AK564)</f>
        <v/>
      </c>
      <c r="AL565">
        <f>IF(AL564="&gt;1000",IF(L565&gt;=3500,IF(A565&lt;&gt;"",A565,A564),"&gt;1000"),AL564)</f>
        <v/>
      </c>
    </row>
    <row r="566">
      <c r="A566" s="59">
        <f>IF(B566="","",COUNT($B$32:B566))</f>
        <v/>
      </c>
      <c r="B566" s="58">
        <f>IF(C566&lt;&gt;"G",SUM(B565,1),"")</f>
        <v/>
      </c>
      <c r="C566" s="24">
        <f>IF(O566="",IF(AH565&gt;=$E$22,"G",IF(RAND()&lt;$F$22,"W","L")),O566)</f>
        <v/>
      </c>
      <c r="D566" s="58">
        <f>IF(M566="",IF(G565&lt;5500,G565,5500),M566)</f>
        <v/>
      </c>
      <c r="E566" s="58">
        <f>_xlfn.IFS(C565="W",E565+1,C565="L",0,C565="G",E565)</f>
        <v/>
      </c>
      <c r="F566" s="59">
        <f>_xlfn.IFS(C566="W",_xlfn.IFS(E566=0,LOOKUP(D566,$D$2:$D$17,$F$2:$F$17),E566=1,LOOKUP(D566,$D$2:$D$17,$G$2:$G$17),E566=2,LOOKUP(D566,$D$2:$D$17,$H$2:$H$17),E566=3,LOOKUP(D566,$D$2:$D$17,$I$2:$I$17),E566&gt;=4,LOOKUP(D566,$D$2:$D$17,$J$2:$J$17)),C566="L",LOOKUP(D566,$D$2:$D$17,$E$2:$E$17),C566="G",IF(OR(B565&lt;3,B565=""),0,LOOKUP(D566,$D$2:$D$17,$K$2:$K$17)))</f>
        <v/>
      </c>
      <c r="G566" s="59">
        <f>_xlfn.IFS(F566+D566&lt;0,0,F566+D566&gt;5500,5500,TRUE,F566+D566)</f>
        <v/>
      </c>
      <c r="H566" s="40">
        <f>LOOKUP(G566,$D$2:$D$17,$A$2:$A$17)</f>
        <v/>
      </c>
      <c r="I566" s="58">
        <f>IF(C566="W",1+I565,I565)</f>
        <v/>
      </c>
      <c r="J566" s="58">
        <f>IF(C566="L",1+J565,J565)</f>
        <v/>
      </c>
      <c r="K566" s="25">
        <f>I566/(J566+I566)</f>
        <v/>
      </c>
      <c r="L566" s="44">
        <f>IF(F566&gt;0,F566+L565,L565)</f>
        <v/>
      </c>
      <c r="M566" s="23" t="n"/>
      <c r="N566" s="58">
        <f>IF(M566="","",M566-G565)</f>
        <v/>
      </c>
      <c r="O566" s="58" t="n"/>
      <c r="P566" s="27">
        <f>IF(AI566&gt;AI565,$G$22+(7*AI566),"")</f>
        <v/>
      </c>
      <c r="R566" s="58" t="n"/>
      <c r="S566" s="58" t="n"/>
      <c r="T566" s="58" t="n"/>
      <c r="U566" s="58" t="n"/>
      <c r="V566" s="58" t="n"/>
      <c r="W566" s="58" t="n"/>
      <c r="X566" s="57" t="n"/>
      <c r="Y566" s="49">
        <f>_xlfn.IFS(R566 = "","",V566&gt;0,T566/V566,TRUE,T566/1)</f>
        <v/>
      </c>
      <c r="Z566" s="49">
        <f>_xlfn.IFS(R566 = "","",V566&gt;0,(T566+U566)/V566,TRUE,(T566+U566)/1)</f>
        <v/>
      </c>
      <c r="AA566" s="58" t="n"/>
      <c r="AC566" s="35" t="n"/>
      <c r="AD566">
        <f>IF(G566&gt;=2100,0,IF(C566="G",1,0))</f>
        <v/>
      </c>
      <c r="AE566">
        <f>IF(G566&gt;=5500,0,IF(C566="G",1,0))</f>
        <v/>
      </c>
      <c r="AF566">
        <f>IF(G566&gt;=2100,1,0)</f>
        <v/>
      </c>
      <c r="AG566">
        <f>IF(G566&gt;=5500,1,0)</f>
        <v/>
      </c>
      <c r="AH566">
        <f>IF(C566="G",0,AH565+1)</f>
        <v/>
      </c>
      <c r="AI566">
        <f>IF(C566="G",AI565+1,AI565)</f>
        <v/>
      </c>
      <c r="AJ566">
        <f>IF(AJ565="&gt;1000",IF(AF566&gt;0,IF(A566&lt;&gt;"",A566,A565),"&gt;1000"),AJ565)</f>
        <v/>
      </c>
      <c r="AK566">
        <f>IF(AK565="&gt;1000",IF(AG566&gt;0,IF(A566&lt;&gt;"",A566,A565),"&gt;1000"),AK565)</f>
        <v/>
      </c>
      <c r="AL566">
        <f>IF(AL565="&gt;1000",IF(L566&gt;=3500,IF(A566&lt;&gt;"",A566,A565),"&gt;1000"),AL565)</f>
        <v/>
      </c>
    </row>
    <row r="567">
      <c r="A567" s="59">
        <f>IF(B567="","",COUNT($B$32:B567))</f>
        <v/>
      </c>
      <c r="B567" s="58">
        <f>IF(C567&lt;&gt;"G",SUM(B566,1),"")</f>
        <v/>
      </c>
      <c r="C567" s="24">
        <f>IF(O567="",IF(AH566&gt;=$E$22,"G",IF(RAND()&lt;$F$22,"W","L")),O567)</f>
        <v/>
      </c>
      <c r="D567" s="58">
        <f>IF(M567="",IF(G566&lt;5500,G566,5500),M567)</f>
        <v/>
      </c>
      <c r="E567" s="58">
        <f>_xlfn.IFS(C566="W",E566+1,C566="L",0,C566="G",E566)</f>
        <v/>
      </c>
      <c r="F567" s="59">
        <f>_xlfn.IFS(C567="W",_xlfn.IFS(E567=0,LOOKUP(D567,$D$2:$D$17,$F$2:$F$17),E567=1,LOOKUP(D567,$D$2:$D$17,$G$2:$G$17),E567=2,LOOKUP(D567,$D$2:$D$17,$H$2:$H$17),E567=3,LOOKUP(D567,$D$2:$D$17,$I$2:$I$17),E567&gt;=4,LOOKUP(D567,$D$2:$D$17,$J$2:$J$17)),C567="L",LOOKUP(D567,$D$2:$D$17,$E$2:$E$17),C567="G",IF(OR(B566&lt;3,B566=""),0,LOOKUP(D567,$D$2:$D$17,$K$2:$K$17)))</f>
        <v/>
      </c>
      <c r="G567" s="59">
        <f>_xlfn.IFS(F567+D567&lt;0,0,F567+D567&gt;5500,5500,TRUE,F567+D567)</f>
        <v/>
      </c>
      <c r="H567" s="40">
        <f>LOOKUP(G567,$D$2:$D$17,$A$2:$A$17)</f>
        <v/>
      </c>
      <c r="I567" s="58">
        <f>IF(C567="W",1+I566,I566)</f>
        <v/>
      </c>
      <c r="J567" s="58">
        <f>IF(C567="L",1+J566,J566)</f>
        <v/>
      </c>
      <c r="K567" s="25">
        <f>I567/(J567+I567)</f>
        <v/>
      </c>
      <c r="L567" s="44">
        <f>IF(F567&gt;0,F567+L566,L566)</f>
        <v/>
      </c>
      <c r="M567" s="23" t="n"/>
      <c r="N567" s="58">
        <f>IF(M567="","",M567-G566)</f>
        <v/>
      </c>
      <c r="O567" s="58" t="n"/>
      <c r="P567" s="27">
        <f>IF(AI567&gt;AI566,$G$22+(7*AI567),"")</f>
        <v/>
      </c>
      <c r="R567" s="58" t="n"/>
      <c r="S567" s="58" t="n"/>
      <c r="T567" s="58" t="n"/>
      <c r="U567" s="58" t="n"/>
      <c r="V567" s="58" t="n"/>
      <c r="W567" s="58" t="n"/>
      <c r="X567" s="57" t="n"/>
      <c r="Y567" s="49">
        <f>_xlfn.IFS(R567 = "","",V567&gt;0,T567/V567,TRUE,T567/1)</f>
        <v/>
      </c>
      <c r="Z567" s="49">
        <f>_xlfn.IFS(R567 = "","",V567&gt;0,(T567+U567)/V567,TRUE,(T567+U567)/1)</f>
        <v/>
      </c>
      <c r="AA567" s="58" t="n"/>
      <c r="AC567" s="35" t="n"/>
      <c r="AD567">
        <f>IF(G567&gt;=2100,0,IF(C567="G",1,0))</f>
        <v/>
      </c>
      <c r="AE567">
        <f>IF(G567&gt;=5500,0,IF(C567="G",1,0))</f>
        <v/>
      </c>
      <c r="AF567">
        <f>IF(G567&gt;=2100,1,0)</f>
        <v/>
      </c>
      <c r="AG567">
        <f>IF(G567&gt;=5500,1,0)</f>
        <v/>
      </c>
      <c r="AH567">
        <f>IF(C567="G",0,AH566+1)</f>
        <v/>
      </c>
      <c r="AI567">
        <f>IF(C567="G",AI566+1,AI566)</f>
        <v/>
      </c>
      <c r="AJ567">
        <f>IF(AJ566="&gt;1000",IF(AF567&gt;0,IF(A567&lt;&gt;"",A567,A566),"&gt;1000"),AJ566)</f>
        <v/>
      </c>
      <c r="AK567">
        <f>IF(AK566="&gt;1000",IF(AG567&gt;0,IF(A567&lt;&gt;"",A567,A566),"&gt;1000"),AK566)</f>
        <v/>
      </c>
      <c r="AL567">
        <f>IF(AL566="&gt;1000",IF(L567&gt;=3500,IF(A567&lt;&gt;"",A567,A566),"&gt;1000"),AL566)</f>
        <v/>
      </c>
    </row>
    <row r="568">
      <c r="A568" s="59">
        <f>IF(B568="","",COUNT($B$32:B568))</f>
        <v/>
      </c>
      <c r="B568" s="58">
        <f>IF(C568&lt;&gt;"G",SUM(B567,1),"")</f>
        <v/>
      </c>
      <c r="C568" s="24">
        <f>IF(O568="",IF(AH567&gt;=$E$22,"G",IF(RAND()&lt;$F$22,"W","L")),O568)</f>
        <v/>
      </c>
      <c r="D568" s="58">
        <f>IF(M568="",IF(G567&lt;5500,G567,5500),M568)</f>
        <v/>
      </c>
      <c r="E568" s="58">
        <f>_xlfn.IFS(C567="W",E567+1,C567="L",0,C567="G",E567)</f>
        <v/>
      </c>
      <c r="F568" s="59">
        <f>_xlfn.IFS(C568="W",_xlfn.IFS(E568=0,LOOKUP(D568,$D$2:$D$17,$F$2:$F$17),E568=1,LOOKUP(D568,$D$2:$D$17,$G$2:$G$17),E568=2,LOOKUP(D568,$D$2:$D$17,$H$2:$H$17),E568=3,LOOKUP(D568,$D$2:$D$17,$I$2:$I$17),E568&gt;=4,LOOKUP(D568,$D$2:$D$17,$J$2:$J$17)),C568="L",LOOKUP(D568,$D$2:$D$17,$E$2:$E$17),C568="G",IF(OR(B567&lt;3,B567=""),0,LOOKUP(D568,$D$2:$D$17,$K$2:$K$17)))</f>
        <v/>
      </c>
      <c r="G568" s="59">
        <f>_xlfn.IFS(F568+D568&lt;0,0,F568+D568&gt;5500,5500,TRUE,F568+D568)</f>
        <v/>
      </c>
      <c r="H568" s="40">
        <f>LOOKUP(G568,$D$2:$D$17,$A$2:$A$17)</f>
        <v/>
      </c>
      <c r="I568" s="58">
        <f>IF(C568="W",1+I567,I567)</f>
        <v/>
      </c>
      <c r="J568" s="58">
        <f>IF(C568="L",1+J567,J567)</f>
        <v/>
      </c>
      <c r="K568" s="25">
        <f>I568/(J568+I568)</f>
        <v/>
      </c>
      <c r="L568" s="44">
        <f>IF(F568&gt;0,F568+L567,L567)</f>
        <v/>
      </c>
      <c r="M568" s="23" t="n"/>
      <c r="N568" s="58">
        <f>IF(M568="","",M568-G567)</f>
        <v/>
      </c>
      <c r="O568" s="58" t="n"/>
      <c r="P568" s="27">
        <f>IF(AI568&gt;AI567,$G$22+(7*AI568),"")</f>
        <v/>
      </c>
      <c r="R568" s="58" t="n"/>
      <c r="S568" s="58" t="n"/>
      <c r="T568" s="58" t="n"/>
      <c r="U568" s="58" t="n"/>
      <c r="V568" s="58" t="n"/>
      <c r="W568" s="58" t="n"/>
      <c r="X568" s="57" t="n"/>
      <c r="Y568" s="49">
        <f>_xlfn.IFS(R568 = "","",V568&gt;0,T568/V568,TRUE,T568/1)</f>
        <v/>
      </c>
      <c r="Z568" s="49">
        <f>_xlfn.IFS(R568 = "","",V568&gt;0,(T568+U568)/V568,TRUE,(T568+U568)/1)</f>
        <v/>
      </c>
      <c r="AA568" s="58" t="n"/>
      <c r="AC568" s="35" t="n"/>
      <c r="AD568">
        <f>IF(G568&gt;=2100,0,IF(C568="G",1,0))</f>
        <v/>
      </c>
      <c r="AE568">
        <f>IF(G568&gt;=5500,0,IF(C568="G",1,0))</f>
        <v/>
      </c>
      <c r="AF568">
        <f>IF(G568&gt;=2100,1,0)</f>
        <v/>
      </c>
      <c r="AG568">
        <f>IF(G568&gt;=5500,1,0)</f>
        <v/>
      </c>
      <c r="AH568">
        <f>IF(C568="G",0,AH567+1)</f>
        <v/>
      </c>
      <c r="AI568">
        <f>IF(C568="G",AI567+1,AI567)</f>
        <v/>
      </c>
      <c r="AJ568">
        <f>IF(AJ567="&gt;1000",IF(AF568&gt;0,IF(A568&lt;&gt;"",A568,A567),"&gt;1000"),AJ567)</f>
        <v/>
      </c>
      <c r="AK568">
        <f>IF(AK567="&gt;1000",IF(AG568&gt;0,IF(A568&lt;&gt;"",A568,A567),"&gt;1000"),AK567)</f>
        <v/>
      </c>
      <c r="AL568">
        <f>IF(AL567="&gt;1000",IF(L568&gt;=3500,IF(A568&lt;&gt;"",A568,A567),"&gt;1000"),AL567)</f>
        <v/>
      </c>
    </row>
    <row r="569">
      <c r="A569" s="59">
        <f>IF(B569="","",COUNT($B$32:B569))</f>
        <v/>
      </c>
      <c r="B569" s="58">
        <f>IF(C569&lt;&gt;"G",SUM(B568,1),"")</f>
        <v/>
      </c>
      <c r="C569" s="24">
        <f>IF(O569="",IF(AH568&gt;=$E$22,"G",IF(RAND()&lt;$F$22,"W","L")),O569)</f>
        <v/>
      </c>
      <c r="D569" s="58">
        <f>IF(M569="",IF(G568&lt;5500,G568,5500),M569)</f>
        <v/>
      </c>
      <c r="E569" s="58">
        <f>_xlfn.IFS(C568="W",E568+1,C568="L",0,C568="G",E568)</f>
        <v/>
      </c>
      <c r="F569" s="59">
        <f>_xlfn.IFS(C569="W",_xlfn.IFS(E569=0,LOOKUP(D569,$D$2:$D$17,$F$2:$F$17),E569=1,LOOKUP(D569,$D$2:$D$17,$G$2:$G$17),E569=2,LOOKUP(D569,$D$2:$D$17,$H$2:$H$17),E569=3,LOOKUP(D569,$D$2:$D$17,$I$2:$I$17),E569&gt;=4,LOOKUP(D569,$D$2:$D$17,$J$2:$J$17)),C569="L",LOOKUP(D569,$D$2:$D$17,$E$2:$E$17),C569="G",IF(OR(B568&lt;3,B568=""),0,LOOKUP(D569,$D$2:$D$17,$K$2:$K$17)))</f>
        <v/>
      </c>
      <c r="G569" s="59">
        <f>_xlfn.IFS(F569+D569&lt;0,0,F569+D569&gt;5500,5500,TRUE,F569+D569)</f>
        <v/>
      </c>
      <c r="H569" s="40">
        <f>LOOKUP(G569,$D$2:$D$17,$A$2:$A$17)</f>
        <v/>
      </c>
      <c r="I569" s="58">
        <f>IF(C569="W",1+I568,I568)</f>
        <v/>
      </c>
      <c r="J569" s="58">
        <f>IF(C569="L",1+J568,J568)</f>
        <v/>
      </c>
      <c r="K569" s="25">
        <f>I569/(J569+I569)</f>
        <v/>
      </c>
      <c r="L569" s="44">
        <f>IF(F569&gt;0,F569+L568,L568)</f>
        <v/>
      </c>
      <c r="M569" s="23" t="n"/>
      <c r="N569" s="58">
        <f>IF(M569="","",M569-G568)</f>
        <v/>
      </c>
      <c r="O569" s="58" t="n"/>
      <c r="P569" s="27">
        <f>IF(AI569&gt;AI568,$G$22+(7*AI569),"")</f>
        <v/>
      </c>
      <c r="R569" s="58" t="n"/>
      <c r="S569" s="58" t="n"/>
      <c r="T569" s="58" t="n"/>
      <c r="U569" s="58" t="n"/>
      <c r="V569" s="58" t="n"/>
      <c r="W569" s="58" t="n"/>
      <c r="X569" s="57" t="n"/>
      <c r="Y569" s="49">
        <f>_xlfn.IFS(R569 = "","",V569&gt;0,T569/V569,TRUE,T569/1)</f>
        <v/>
      </c>
      <c r="Z569" s="49">
        <f>_xlfn.IFS(R569 = "","",V569&gt;0,(T569+U569)/V569,TRUE,(T569+U569)/1)</f>
        <v/>
      </c>
      <c r="AA569" s="58" t="n"/>
      <c r="AC569" s="35" t="n"/>
      <c r="AD569">
        <f>IF(G569&gt;=2100,0,IF(C569="G",1,0))</f>
        <v/>
      </c>
      <c r="AE569">
        <f>IF(G569&gt;=5500,0,IF(C569="G",1,0))</f>
        <v/>
      </c>
      <c r="AF569">
        <f>IF(G569&gt;=2100,1,0)</f>
        <v/>
      </c>
      <c r="AG569">
        <f>IF(G569&gt;=5500,1,0)</f>
        <v/>
      </c>
      <c r="AH569">
        <f>IF(C569="G",0,AH568+1)</f>
        <v/>
      </c>
      <c r="AI569">
        <f>IF(C569="G",AI568+1,AI568)</f>
        <v/>
      </c>
      <c r="AJ569">
        <f>IF(AJ568="&gt;1000",IF(AF569&gt;0,IF(A569&lt;&gt;"",A569,A568),"&gt;1000"),AJ568)</f>
        <v/>
      </c>
      <c r="AK569">
        <f>IF(AK568="&gt;1000",IF(AG569&gt;0,IF(A569&lt;&gt;"",A569,A568),"&gt;1000"),AK568)</f>
        <v/>
      </c>
      <c r="AL569">
        <f>IF(AL568="&gt;1000",IF(L569&gt;=3500,IF(A569&lt;&gt;"",A569,A568),"&gt;1000"),AL568)</f>
        <v/>
      </c>
    </row>
    <row r="570">
      <c r="A570" s="59">
        <f>IF(B570="","",COUNT($B$32:B570))</f>
        <v/>
      </c>
      <c r="B570" s="58">
        <f>IF(C570&lt;&gt;"G",SUM(B569,1),"")</f>
        <v/>
      </c>
      <c r="C570" s="24">
        <f>IF(O570="",IF(AH569&gt;=$E$22,"G",IF(RAND()&lt;$F$22,"W","L")),O570)</f>
        <v/>
      </c>
      <c r="D570" s="58">
        <f>IF(M570="",IF(G569&lt;5500,G569,5500),M570)</f>
        <v/>
      </c>
      <c r="E570" s="58">
        <f>_xlfn.IFS(C569="W",E569+1,C569="L",0,C569="G",E569)</f>
        <v/>
      </c>
      <c r="F570" s="59">
        <f>_xlfn.IFS(C570="W",_xlfn.IFS(E570=0,LOOKUP(D570,$D$2:$D$17,$F$2:$F$17),E570=1,LOOKUP(D570,$D$2:$D$17,$G$2:$G$17),E570=2,LOOKUP(D570,$D$2:$D$17,$H$2:$H$17),E570=3,LOOKUP(D570,$D$2:$D$17,$I$2:$I$17),E570&gt;=4,LOOKUP(D570,$D$2:$D$17,$J$2:$J$17)),C570="L",LOOKUP(D570,$D$2:$D$17,$E$2:$E$17),C570="G",IF(OR(B569&lt;3,B569=""),0,LOOKUP(D570,$D$2:$D$17,$K$2:$K$17)))</f>
        <v/>
      </c>
      <c r="G570" s="59">
        <f>_xlfn.IFS(F570+D570&lt;0,0,F570+D570&gt;5500,5500,TRUE,F570+D570)</f>
        <v/>
      </c>
      <c r="H570" s="40">
        <f>LOOKUP(G570,$D$2:$D$17,$A$2:$A$17)</f>
        <v/>
      </c>
      <c r="I570" s="58">
        <f>IF(C570="W",1+I569,I569)</f>
        <v/>
      </c>
      <c r="J570" s="58">
        <f>IF(C570="L",1+J569,J569)</f>
        <v/>
      </c>
      <c r="K570" s="25">
        <f>I570/(J570+I570)</f>
        <v/>
      </c>
      <c r="L570" s="44">
        <f>IF(F570&gt;0,F570+L569,L569)</f>
        <v/>
      </c>
      <c r="M570" s="23" t="n"/>
      <c r="N570" s="58">
        <f>IF(M570="","",M570-G569)</f>
        <v/>
      </c>
      <c r="O570" s="58" t="n"/>
      <c r="P570" s="27">
        <f>IF(AI570&gt;AI569,$G$22+(7*AI570),"")</f>
        <v/>
      </c>
      <c r="R570" s="58" t="n"/>
      <c r="S570" s="58" t="n"/>
      <c r="T570" s="58" t="n"/>
      <c r="U570" s="58" t="n"/>
      <c r="V570" s="58" t="n"/>
      <c r="W570" s="58" t="n"/>
      <c r="X570" s="57" t="n"/>
      <c r="Y570" s="49">
        <f>_xlfn.IFS(R570 = "","",V570&gt;0,T570/V570,TRUE,T570/1)</f>
        <v/>
      </c>
      <c r="Z570" s="49">
        <f>_xlfn.IFS(R570 = "","",V570&gt;0,(T570+U570)/V570,TRUE,(T570+U570)/1)</f>
        <v/>
      </c>
      <c r="AA570" s="58" t="n"/>
      <c r="AC570" s="35" t="n"/>
      <c r="AD570">
        <f>IF(G570&gt;=2100,0,IF(C570="G",1,0))</f>
        <v/>
      </c>
      <c r="AE570">
        <f>IF(G570&gt;=5500,0,IF(C570="G",1,0))</f>
        <v/>
      </c>
      <c r="AF570">
        <f>IF(G570&gt;=2100,1,0)</f>
        <v/>
      </c>
      <c r="AG570">
        <f>IF(G570&gt;=5500,1,0)</f>
        <v/>
      </c>
      <c r="AH570">
        <f>IF(C570="G",0,AH569+1)</f>
        <v/>
      </c>
      <c r="AI570">
        <f>IF(C570="G",AI569+1,AI569)</f>
        <v/>
      </c>
      <c r="AJ570">
        <f>IF(AJ569="&gt;1000",IF(AF570&gt;0,IF(A570&lt;&gt;"",A570,A569),"&gt;1000"),AJ569)</f>
        <v/>
      </c>
      <c r="AK570">
        <f>IF(AK569="&gt;1000",IF(AG570&gt;0,IF(A570&lt;&gt;"",A570,A569),"&gt;1000"),AK569)</f>
        <v/>
      </c>
      <c r="AL570">
        <f>IF(AL569="&gt;1000",IF(L570&gt;=3500,IF(A570&lt;&gt;"",A570,A569),"&gt;1000"),AL569)</f>
        <v/>
      </c>
    </row>
    <row r="571">
      <c r="A571" s="59">
        <f>IF(B571="","",COUNT($B$32:B571))</f>
        <v/>
      </c>
      <c r="B571" s="58">
        <f>IF(C571&lt;&gt;"G",SUM(B570,1),"")</f>
        <v/>
      </c>
      <c r="C571" s="24">
        <f>IF(O571="",IF(AH570&gt;=$E$22,"G",IF(RAND()&lt;$F$22,"W","L")),O571)</f>
        <v/>
      </c>
      <c r="D571" s="58">
        <f>IF(M571="",IF(G570&lt;5500,G570,5500),M571)</f>
        <v/>
      </c>
      <c r="E571" s="58">
        <f>_xlfn.IFS(C570="W",E570+1,C570="L",0,C570="G",E570)</f>
        <v/>
      </c>
      <c r="F571" s="59">
        <f>_xlfn.IFS(C571="W",_xlfn.IFS(E571=0,LOOKUP(D571,$D$2:$D$17,$F$2:$F$17),E571=1,LOOKUP(D571,$D$2:$D$17,$G$2:$G$17),E571=2,LOOKUP(D571,$D$2:$D$17,$H$2:$H$17),E571=3,LOOKUP(D571,$D$2:$D$17,$I$2:$I$17),E571&gt;=4,LOOKUP(D571,$D$2:$D$17,$J$2:$J$17)),C571="L",LOOKUP(D571,$D$2:$D$17,$E$2:$E$17),C571="G",IF(OR(B570&lt;3,B570=""),0,LOOKUP(D571,$D$2:$D$17,$K$2:$K$17)))</f>
        <v/>
      </c>
      <c r="G571" s="59">
        <f>_xlfn.IFS(F571+D571&lt;0,0,F571+D571&gt;5500,5500,TRUE,F571+D571)</f>
        <v/>
      </c>
      <c r="H571" s="40">
        <f>LOOKUP(G571,$D$2:$D$17,$A$2:$A$17)</f>
        <v/>
      </c>
      <c r="I571" s="58">
        <f>IF(C571="W",1+I570,I570)</f>
        <v/>
      </c>
      <c r="J571" s="58">
        <f>IF(C571="L",1+J570,J570)</f>
        <v/>
      </c>
      <c r="K571" s="25">
        <f>I571/(J571+I571)</f>
        <v/>
      </c>
      <c r="L571" s="44">
        <f>IF(F571&gt;0,F571+L570,L570)</f>
        <v/>
      </c>
      <c r="M571" s="23" t="n"/>
      <c r="N571" s="58">
        <f>IF(M571="","",M571-G570)</f>
        <v/>
      </c>
      <c r="O571" s="58" t="n"/>
      <c r="P571" s="27">
        <f>IF(AI571&gt;AI570,$G$22+(7*AI571),"")</f>
        <v/>
      </c>
      <c r="R571" s="58" t="n"/>
      <c r="S571" s="58" t="n"/>
      <c r="T571" s="58" t="n"/>
      <c r="U571" s="58" t="n"/>
      <c r="V571" s="58" t="n"/>
      <c r="W571" s="58" t="n"/>
      <c r="X571" s="57" t="n"/>
      <c r="Y571" s="49">
        <f>_xlfn.IFS(R571 = "","",V571&gt;0,T571/V571,TRUE,T571/1)</f>
        <v/>
      </c>
      <c r="Z571" s="49">
        <f>_xlfn.IFS(R571 = "","",V571&gt;0,(T571+U571)/V571,TRUE,(T571+U571)/1)</f>
        <v/>
      </c>
      <c r="AA571" s="58" t="n"/>
      <c r="AC571" s="35" t="n"/>
      <c r="AD571">
        <f>IF(G571&gt;=2100,0,IF(C571="G",1,0))</f>
        <v/>
      </c>
      <c r="AE571">
        <f>IF(G571&gt;=5500,0,IF(C571="G",1,0))</f>
        <v/>
      </c>
      <c r="AF571">
        <f>IF(G571&gt;=2100,1,0)</f>
        <v/>
      </c>
      <c r="AG571">
        <f>IF(G571&gt;=5500,1,0)</f>
        <v/>
      </c>
      <c r="AH571">
        <f>IF(C571="G",0,AH570+1)</f>
        <v/>
      </c>
      <c r="AI571">
        <f>IF(C571="G",AI570+1,AI570)</f>
        <v/>
      </c>
      <c r="AJ571">
        <f>IF(AJ570="&gt;1000",IF(AF571&gt;0,IF(A571&lt;&gt;"",A571,A570),"&gt;1000"),AJ570)</f>
        <v/>
      </c>
      <c r="AK571">
        <f>IF(AK570="&gt;1000",IF(AG571&gt;0,IF(A571&lt;&gt;"",A571,A570),"&gt;1000"),AK570)</f>
        <v/>
      </c>
      <c r="AL571">
        <f>IF(AL570="&gt;1000",IF(L571&gt;=3500,IF(A571&lt;&gt;"",A571,A570),"&gt;1000"),AL570)</f>
        <v/>
      </c>
    </row>
    <row r="572">
      <c r="A572" s="59">
        <f>IF(B572="","",COUNT($B$32:B572))</f>
        <v/>
      </c>
      <c r="B572" s="58">
        <f>IF(C572&lt;&gt;"G",SUM(B571,1),"")</f>
        <v/>
      </c>
      <c r="C572" s="24">
        <f>IF(O572="",IF(AH571&gt;=$E$22,"G",IF(RAND()&lt;$F$22,"W","L")),O572)</f>
        <v/>
      </c>
      <c r="D572" s="58">
        <f>IF(M572="",IF(G571&lt;5500,G571,5500),M572)</f>
        <v/>
      </c>
      <c r="E572" s="58">
        <f>_xlfn.IFS(C571="W",E571+1,C571="L",0,C571="G",E571)</f>
        <v/>
      </c>
      <c r="F572" s="59">
        <f>_xlfn.IFS(C572="W",_xlfn.IFS(E572=0,LOOKUP(D572,$D$2:$D$17,$F$2:$F$17),E572=1,LOOKUP(D572,$D$2:$D$17,$G$2:$G$17),E572=2,LOOKUP(D572,$D$2:$D$17,$H$2:$H$17),E572=3,LOOKUP(D572,$D$2:$D$17,$I$2:$I$17),E572&gt;=4,LOOKUP(D572,$D$2:$D$17,$J$2:$J$17)),C572="L",LOOKUP(D572,$D$2:$D$17,$E$2:$E$17),C572="G",IF(OR(B571&lt;3,B571=""),0,LOOKUP(D572,$D$2:$D$17,$K$2:$K$17)))</f>
        <v/>
      </c>
      <c r="G572" s="59">
        <f>_xlfn.IFS(F572+D572&lt;0,0,F572+D572&gt;5500,5500,TRUE,F572+D572)</f>
        <v/>
      </c>
      <c r="H572" s="40">
        <f>LOOKUP(G572,$D$2:$D$17,$A$2:$A$17)</f>
        <v/>
      </c>
      <c r="I572" s="58">
        <f>IF(C572="W",1+I571,I571)</f>
        <v/>
      </c>
      <c r="J572" s="58">
        <f>IF(C572="L",1+J571,J571)</f>
        <v/>
      </c>
      <c r="K572" s="25">
        <f>I572/(J572+I572)</f>
        <v/>
      </c>
      <c r="L572" s="44">
        <f>IF(F572&gt;0,F572+L571,L571)</f>
        <v/>
      </c>
      <c r="M572" s="23" t="n"/>
      <c r="N572" s="58">
        <f>IF(M572="","",M572-G571)</f>
        <v/>
      </c>
      <c r="O572" s="58" t="n"/>
      <c r="P572" s="27">
        <f>IF(AI572&gt;AI571,$G$22+(7*AI572),"")</f>
        <v/>
      </c>
      <c r="R572" s="58" t="n"/>
      <c r="S572" s="58" t="n"/>
      <c r="T572" s="58" t="n"/>
      <c r="U572" s="58" t="n"/>
      <c r="V572" s="58" t="n"/>
      <c r="W572" s="58" t="n"/>
      <c r="X572" s="57" t="n"/>
      <c r="Y572" s="49">
        <f>_xlfn.IFS(R572 = "","",V572&gt;0,T572/V572,TRUE,T572/1)</f>
        <v/>
      </c>
      <c r="Z572" s="49">
        <f>_xlfn.IFS(R572 = "","",V572&gt;0,(T572+U572)/V572,TRUE,(T572+U572)/1)</f>
        <v/>
      </c>
      <c r="AA572" s="58" t="n"/>
      <c r="AC572" s="35" t="n"/>
      <c r="AD572">
        <f>IF(G572&gt;=2100,0,IF(C572="G",1,0))</f>
        <v/>
      </c>
      <c r="AE572">
        <f>IF(G572&gt;=5500,0,IF(C572="G",1,0))</f>
        <v/>
      </c>
      <c r="AF572">
        <f>IF(G572&gt;=2100,1,0)</f>
        <v/>
      </c>
      <c r="AG572">
        <f>IF(G572&gt;=5500,1,0)</f>
        <v/>
      </c>
      <c r="AH572">
        <f>IF(C572="G",0,AH571+1)</f>
        <v/>
      </c>
      <c r="AI572">
        <f>IF(C572="G",AI571+1,AI571)</f>
        <v/>
      </c>
      <c r="AJ572">
        <f>IF(AJ571="&gt;1000",IF(AF572&gt;0,IF(A572&lt;&gt;"",A572,A571),"&gt;1000"),AJ571)</f>
        <v/>
      </c>
      <c r="AK572">
        <f>IF(AK571="&gt;1000",IF(AG572&gt;0,IF(A572&lt;&gt;"",A572,A571),"&gt;1000"),AK571)</f>
        <v/>
      </c>
      <c r="AL572">
        <f>IF(AL571="&gt;1000",IF(L572&gt;=3500,IF(A572&lt;&gt;"",A572,A571),"&gt;1000"),AL571)</f>
        <v/>
      </c>
    </row>
    <row r="573">
      <c r="A573" s="59">
        <f>IF(B573="","",COUNT($B$32:B573))</f>
        <v/>
      </c>
      <c r="B573" s="58">
        <f>IF(C573&lt;&gt;"G",SUM(B572,1),"")</f>
        <v/>
      </c>
      <c r="C573" s="24">
        <f>IF(O573="",IF(AH572&gt;=$E$22,"G",IF(RAND()&lt;$F$22,"W","L")),O573)</f>
        <v/>
      </c>
      <c r="D573" s="58">
        <f>IF(M573="",IF(G572&lt;5500,G572,5500),M573)</f>
        <v/>
      </c>
      <c r="E573" s="58">
        <f>_xlfn.IFS(C572="W",E572+1,C572="L",0,C572="G",E572)</f>
        <v/>
      </c>
      <c r="F573" s="59">
        <f>_xlfn.IFS(C573="W",_xlfn.IFS(E573=0,LOOKUP(D573,$D$2:$D$17,$F$2:$F$17),E573=1,LOOKUP(D573,$D$2:$D$17,$G$2:$G$17),E573=2,LOOKUP(D573,$D$2:$D$17,$H$2:$H$17),E573=3,LOOKUP(D573,$D$2:$D$17,$I$2:$I$17),E573&gt;=4,LOOKUP(D573,$D$2:$D$17,$J$2:$J$17)),C573="L",LOOKUP(D573,$D$2:$D$17,$E$2:$E$17),C573="G",IF(OR(B572&lt;3,B572=""),0,LOOKUP(D573,$D$2:$D$17,$K$2:$K$17)))</f>
        <v/>
      </c>
      <c r="G573" s="59">
        <f>_xlfn.IFS(F573+D573&lt;0,0,F573+D573&gt;5500,5500,TRUE,F573+D573)</f>
        <v/>
      </c>
      <c r="H573" s="40">
        <f>LOOKUP(G573,$D$2:$D$17,$A$2:$A$17)</f>
        <v/>
      </c>
      <c r="I573" s="58">
        <f>IF(C573="W",1+I572,I572)</f>
        <v/>
      </c>
      <c r="J573" s="58">
        <f>IF(C573="L",1+J572,J572)</f>
        <v/>
      </c>
      <c r="K573" s="25">
        <f>I573/(J573+I573)</f>
        <v/>
      </c>
      <c r="L573" s="44">
        <f>IF(F573&gt;0,F573+L572,L572)</f>
        <v/>
      </c>
      <c r="M573" s="23" t="n"/>
      <c r="N573" s="58">
        <f>IF(M573="","",M573-G572)</f>
        <v/>
      </c>
      <c r="O573" s="58" t="n"/>
      <c r="P573" s="27">
        <f>IF(AI573&gt;AI572,$G$22+(7*AI573),"")</f>
        <v/>
      </c>
      <c r="R573" s="58" t="n"/>
      <c r="S573" s="58" t="n"/>
      <c r="T573" s="58" t="n"/>
      <c r="U573" s="58" t="n"/>
      <c r="V573" s="58" t="n"/>
      <c r="W573" s="58" t="n"/>
      <c r="X573" s="57" t="n"/>
      <c r="Y573" s="49">
        <f>_xlfn.IFS(R573 = "","",V573&gt;0,T573/V573,TRUE,T573/1)</f>
        <v/>
      </c>
      <c r="Z573" s="49">
        <f>_xlfn.IFS(R573 = "","",V573&gt;0,(T573+U573)/V573,TRUE,(T573+U573)/1)</f>
        <v/>
      </c>
      <c r="AA573" s="58" t="n"/>
      <c r="AC573" s="35" t="n"/>
      <c r="AD573">
        <f>IF(G573&gt;=2100,0,IF(C573="G",1,0))</f>
        <v/>
      </c>
      <c r="AE573">
        <f>IF(G573&gt;=5500,0,IF(C573="G",1,0))</f>
        <v/>
      </c>
      <c r="AF573">
        <f>IF(G573&gt;=2100,1,0)</f>
        <v/>
      </c>
      <c r="AG573">
        <f>IF(G573&gt;=5500,1,0)</f>
        <v/>
      </c>
      <c r="AH573">
        <f>IF(C573="G",0,AH572+1)</f>
        <v/>
      </c>
      <c r="AI573">
        <f>IF(C573="G",AI572+1,AI572)</f>
        <v/>
      </c>
      <c r="AJ573">
        <f>IF(AJ572="&gt;1000",IF(AF573&gt;0,IF(A573&lt;&gt;"",A573,A572),"&gt;1000"),AJ572)</f>
        <v/>
      </c>
      <c r="AK573">
        <f>IF(AK572="&gt;1000",IF(AG573&gt;0,IF(A573&lt;&gt;"",A573,A572),"&gt;1000"),AK572)</f>
        <v/>
      </c>
      <c r="AL573">
        <f>IF(AL572="&gt;1000",IF(L573&gt;=3500,IF(A573&lt;&gt;"",A573,A572),"&gt;1000"),AL572)</f>
        <v/>
      </c>
    </row>
    <row r="574">
      <c r="A574" s="59">
        <f>IF(B574="","",COUNT($B$32:B574))</f>
        <v/>
      </c>
      <c r="B574" s="58">
        <f>IF(C574&lt;&gt;"G",SUM(B573,1),"")</f>
        <v/>
      </c>
      <c r="C574" s="24">
        <f>IF(O574="",IF(AH573&gt;=$E$22,"G",IF(RAND()&lt;$F$22,"W","L")),O574)</f>
        <v/>
      </c>
      <c r="D574" s="58">
        <f>IF(M574="",IF(G573&lt;5500,G573,5500),M574)</f>
        <v/>
      </c>
      <c r="E574" s="58">
        <f>_xlfn.IFS(C573="W",E573+1,C573="L",0,C573="G",E573)</f>
        <v/>
      </c>
      <c r="F574" s="59">
        <f>_xlfn.IFS(C574="W",_xlfn.IFS(E574=0,LOOKUP(D574,$D$2:$D$17,$F$2:$F$17),E574=1,LOOKUP(D574,$D$2:$D$17,$G$2:$G$17),E574=2,LOOKUP(D574,$D$2:$D$17,$H$2:$H$17),E574=3,LOOKUP(D574,$D$2:$D$17,$I$2:$I$17),E574&gt;=4,LOOKUP(D574,$D$2:$D$17,$J$2:$J$17)),C574="L",LOOKUP(D574,$D$2:$D$17,$E$2:$E$17),C574="G",IF(OR(B573&lt;3,B573=""),0,LOOKUP(D574,$D$2:$D$17,$K$2:$K$17)))</f>
        <v/>
      </c>
      <c r="G574" s="59">
        <f>_xlfn.IFS(F574+D574&lt;0,0,F574+D574&gt;5500,5500,TRUE,F574+D574)</f>
        <v/>
      </c>
      <c r="H574" s="40">
        <f>LOOKUP(G574,$D$2:$D$17,$A$2:$A$17)</f>
        <v/>
      </c>
      <c r="I574" s="58">
        <f>IF(C574="W",1+I573,I573)</f>
        <v/>
      </c>
      <c r="J574" s="58">
        <f>IF(C574="L",1+J573,J573)</f>
        <v/>
      </c>
      <c r="K574" s="25">
        <f>I574/(J574+I574)</f>
        <v/>
      </c>
      <c r="L574" s="44">
        <f>IF(F574&gt;0,F574+L573,L573)</f>
        <v/>
      </c>
      <c r="M574" s="23" t="n"/>
      <c r="N574" s="58">
        <f>IF(M574="","",M574-G573)</f>
        <v/>
      </c>
      <c r="O574" s="58" t="n"/>
      <c r="P574" s="27">
        <f>IF(AI574&gt;AI573,$G$22+(7*AI574),"")</f>
        <v/>
      </c>
      <c r="R574" s="58" t="n"/>
      <c r="S574" s="58" t="n"/>
      <c r="T574" s="58" t="n"/>
      <c r="U574" s="58" t="n"/>
      <c r="V574" s="58" t="n"/>
      <c r="W574" s="58" t="n"/>
      <c r="X574" s="57" t="n"/>
      <c r="Y574" s="49">
        <f>_xlfn.IFS(R574 = "","",V574&gt;0,T574/V574,TRUE,T574/1)</f>
        <v/>
      </c>
      <c r="Z574" s="49">
        <f>_xlfn.IFS(R574 = "","",V574&gt;0,(T574+U574)/V574,TRUE,(T574+U574)/1)</f>
        <v/>
      </c>
      <c r="AA574" s="58" t="n"/>
      <c r="AC574" s="35" t="n"/>
      <c r="AD574">
        <f>IF(G574&gt;=2100,0,IF(C574="G",1,0))</f>
        <v/>
      </c>
      <c r="AE574">
        <f>IF(G574&gt;=5500,0,IF(C574="G",1,0))</f>
        <v/>
      </c>
      <c r="AF574">
        <f>IF(G574&gt;=2100,1,0)</f>
        <v/>
      </c>
      <c r="AG574">
        <f>IF(G574&gt;=5500,1,0)</f>
        <v/>
      </c>
      <c r="AH574">
        <f>IF(C574="G",0,AH573+1)</f>
        <v/>
      </c>
      <c r="AI574">
        <f>IF(C574="G",AI573+1,AI573)</f>
        <v/>
      </c>
      <c r="AJ574">
        <f>IF(AJ573="&gt;1000",IF(AF574&gt;0,IF(A574&lt;&gt;"",A574,A573),"&gt;1000"),AJ573)</f>
        <v/>
      </c>
      <c r="AK574">
        <f>IF(AK573="&gt;1000",IF(AG574&gt;0,IF(A574&lt;&gt;"",A574,A573),"&gt;1000"),AK573)</f>
        <v/>
      </c>
      <c r="AL574">
        <f>IF(AL573="&gt;1000",IF(L574&gt;=3500,IF(A574&lt;&gt;"",A574,A573),"&gt;1000"),AL573)</f>
        <v/>
      </c>
    </row>
    <row r="575">
      <c r="A575" s="59">
        <f>IF(B575="","",COUNT($B$32:B575))</f>
        <v/>
      </c>
      <c r="B575" s="58">
        <f>IF(C575&lt;&gt;"G",SUM(B574,1),"")</f>
        <v/>
      </c>
      <c r="C575" s="24">
        <f>IF(O575="",IF(AH574&gt;=$E$22,"G",IF(RAND()&lt;$F$22,"W","L")),O575)</f>
        <v/>
      </c>
      <c r="D575" s="58">
        <f>IF(M575="",IF(G574&lt;5500,G574,5500),M575)</f>
        <v/>
      </c>
      <c r="E575" s="58">
        <f>_xlfn.IFS(C574="W",E574+1,C574="L",0,C574="G",E574)</f>
        <v/>
      </c>
      <c r="F575" s="59">
        <f>_xlfn.IFS(C575="W",_xlfn.IFS(E575=0,LOOKUP(D575,$D$2:$D$17,$F$2:$F$17),E575=1,LOOKUP(D575,$D$2:$D$17,$G$2:$G$17),E575=2,LOOKUP(D575,$D$2:$D$17,$H$2:$H$17),E575=3,LOOKUP(D575,$D$2:$D$17,$I$2:$I$17),E575&gt;=4,LOOKUP(D575,$D$2:$D$17,$J$2:$J$17)),C575="L",LOOKUP(D575,$D$2:$D$17,$E$2:$E$17),C575="G",IF(OR(B574&lt;3,B574=""),0,LOOKUP(D575,$D$2:$D$17,$K$2:$K$17)))</f>
        <v/>
      </c>
      <c r="G575" s="59">
        <f>_xlfn.IFS(F575+D575&lt;0,0,F575+D575&gt;5500,5500,TRUE,F575+D575)</f>
        <v/>
      </c>
      <c r="H575" s="40">
        <f>LOOKUP(G575,$D$2:$D$17,$A$2:$A$17)</f>
        <v/>
      </c>
      <c r="I575" s="58">
        <f>IF(C575="W",1+I574,I574)</f>
        <v/>
      </c>
      <c r="J575" s="58">
        <f>IF(C575="L",1+J574,J574)</f>
        <v/>
      </c>
      <c r="K575" s="25">
        <f>I575/(J575+I575)</f>
        <v/>
      </c>
      <c r="L575" s="44">
        <f>IF(F575&gt;0,F575+L574,L574)</f>
        <v/>
      </c>
      <c r="M575" s="23" t="n"/>
      <c r="N575" s="58">
        <f>IF(M575="","",M575-G574)</f>
        <v/>
      </c>
      <c r="O575" s="58" t="n"/>
      <c r="P575" s="27">
        <f>IF(AI575&gt;AI574,$G$22+(7*AI575),"")</f>
        <v/>
      </c>
      <c r="R575" s="58" t="n"/>
      <c r="S575" s="58" t="n"/>
      <c r="T575" s="58" t="n"/>
      <c r="U575" s="58" t="n"/>
      <c r="V575" s="58" t="n"/>
      <c r="W575" s="58" t="n"/>
      <c r="X575" s="57" t="n"/>
      <c r="Y575" s="49">
        <f>_xlfn.IFS(R575 = "","",V575&gt;0,T575/V575,TRUE,T575/1)</f>
        <v/>
      </c>
      <c r="Z575" s="49">
        <f>_xlfn.IFS(R575 = "","",V575&gt;0,(T575+U575)/V575,TRUE,(T575+U575)/1)</f>
        <v/>
      </c>
      <c r="AA575" s="58" t="n"/>
      <c r="AC575" s="35" t="n"/>
      <c r="AD575">
        <f>IF(G575&gt;=2100,0,IF(C575="G",1,0))</f>
        <v/>
      </c>
      <c r="AE575">
        <f>IF(G575&gt;=5500,0,IF(C575="G",1,0))</f>
        <v/>
      </c>
      <c r="AF575">
        <f>IF(G575&gt;=2100,1,0)</f>
        <v/>
      </c>
      <c r="AG575">
        <f>IF(G575&gt;=5500,1,0)</f>
        <v/>
      </c>
      <c r="AH575">
        <f>IF(C575="G",0,AH574+1)</f>
        <v/>
      </c>
      <c r="AI575">
        <f>IF(C575="G",AI574+1,AI574)</f>
        <v/>
      </c>
      <c r="AJ575">
        <f>IF(AJ574="&gt;1000",IF(AF575&gt;0,IF(A575&lt;&gt;"",A575,A574),"&gt;1000"),AJ574)</f>
        <v/>
      </c>
      <c r="AK575">
        <f>IF(AK574="&gt;1000",IF(AG575&gt;0,IF(A575&lt;&gt;"",A575,A574),"&gt;1000"),AK574)</f>
        <v/>
      </c>
      <c r="AL575">
        <f>IF(AL574="&gt;1000",IF(L575&gt;=3500,IF(A575&lt;&gt;"",A575,A574),"&gt;1000"),AL574)</f>
        <v/>
      </c>
    </row>
    <row r="576">
      <c r="A576" s="59">
        <f>IF(B576="","",COUNT($B$32:B576))</f>
        <v/>
      </c>
      <c r="B576" s="58">
        <f>IF(C576&lt;&gt;"G",SUM(B575,1),"")</f>
        <v/>
      </c>
      <c r="C576" s="24">
        <f>IF(O576="",IF(AH575&gt;=$E$22,"G",IF(RAND()&lt;$F$22,"W","L")),O576)</f>
        <v/>
      </c>
      <c r="D576" s="58">
        <f>IF(M576="",IF(G575&lt;5500,G575,5500),M576)</f>
        <v/>
      </c>
      <c r="E576" s="58">
        <f>_xlfn.IFS(C575="W",E575+1,C575="L",0,C575="G",E575)</f>
        <v/>
      </c>
      <c r="F576" s="59">
        <f>_xlfn.IFS(C576="W",_xlfn.IFS(E576=0,LOOKUP(D576,$D$2:$D$17,$F$2:$F$17),E576=1,LOOKUP(D576,$D$2:$D$17,$G$2:$G$17),E576=2,LOOKUP(D576,$D$2:$D$17,$H$2:$H$17),E576=3,LOOKUP(D576,$D$2:$D$17,$I$2:$I$17),E576&gt;=4,LOOKUP(D576,$D$2:$D$17,$J$2:$J$17)),C576="L",LOOKUP(D576,$D$2:$D$17,$E$2:$E$17),C576="G",IF(OR(B575&lt;3,B575=""),0,LOOKUP(D576,$D$2:$D$17,$K$2:$K$17)))</f>
        <v/>
      </c>
      <c r="G576" s="59">
        <f>_xlfn.IFS(F576+D576&lt;0,0,F576+D576&gt;5500,5500,TRUE,F576+D576)</f>
        <v/>
      </c>
      <c r="H576" s="40">
        <f>LOOKUP(G576,$D$2:$D$17,$A$2:$A$17)</f>
        <v/>
      </c>
      <c r="I576" s="58">
        <f>IF(C576="W",1+I575,I575)</f>
        <v/>
      </c>
      <c r="J576" s="58">
        <f>IF(C576="L",1+J575,J575)</f>
        <v/>
      </c>
      <c r="K576" s="25">
        <f>I576/(J576+I576)</f>
        <v/>
      </c>
      <c r="L576" s="44">
        <f>IF(F576&gt;0,F576+L575,L575)</f>
        <v/>
      </c>
      <c r="M576" s="23" t="n"/>
      <c r="N576" s="58">
        <f>IF(M576="","",M576-G575)</f>
        <v/>
      </c>
      <c r="O576" s="58" t="n"/>
      <c r="P576" s="27">
        <f>IF(AI576&gt;AI575,$G$22+(7*AI576),"")</f>
        <v/>
      </c>
      <c r="R576" s="58" t="n"/>
      <c r="S576" s="58" t="n"/>
      <c r="T576" s="58" t="n"/>
      <c r="U576" s="58" t="n"/>
      <c r="V576" s="58" t="n"/>
      <c r="W576" s="58" t="n"/>
      <c r="X576" s="57" t="n"/>
      <c r="Y576" s="49">
        <f>_xlfn.IFS(R576 = "","",V576&gt;0,T576/V576,TRUE,T576/1)</f>
        <v/>
      </c>
      <c r="Z576" s="49">
        <f>_xlfn.IFS(R576 = "","",V576&gt;0,(T576+U576)/V576,TRUE,(T576+U576)/1)</f>
        <v/>
      </c>
      <c r="AA576" s="58" t="n"/>
      <c r="AC576" s="35" t="n"/>
      <c r="AD576">
        <f>IF(G576&gt;=2100,0,IF(C576="G",1,0))</f>
        <v/>
      </c>
      <c r="AE576">
        <f>IF(G576&gt;=5500,0,IF(C576="G",1,0))</f>
        <v/>
      </c>
      <c r="AF576">
        <f>IF(G576&gt;=2100,1,0)</f>
        <v/>
      </c>
      <c r="AG576">
        <f>IF(G576&gt;=5500,1,0)</f>
        <v/>
      </c>
      <c r="AH576">
        <f>IF(C576="G",0,AH575+1)</f>
        <v/>
      </c>
      <c r="AI576">
        <f>IF(C576="G",AI575+1,AI575)</f>
        <v/>
      </c>
      <c r="AJ576">
        <f>IF(AJ575="&gt;1000",IF(AF576&gt;0,IF(A576&lt;&gt;"",A576,A575),"&gt;1000"),AJ575)</f>
        <v/>
      </c>
      <c r="AK576">
        <f>IF(AK575="&gt;1000",IF(AG576&gt;0,IF(A576&lt;&gt;"",A576,A575),"&gt;1000"),AK575)</f>
        <v/>
      </c>
      <c r="AL576">
        <f>IF(AL575="&gt;1000",IF(L576&gt;=3500,IF(A576&lt;&gt;"",A576,A575),"&gt;1000"),AL575)</f>
        <v/>
      </c>
    </row>
    <row r="577">
      <c r="A577" s="59">
        <f>IF(B577="","",COUNT($B$32:B577))</f>
        <v/>
      </c>
      <c r="B577" s="58">
        <f>IF(C577&lt;&gt;"G",SUM(B576,1),"")</f>
        <v/>
      </c>
      <c r="C577" s="24">
        <f>IF(O577="",IF(AH576&gt;=$E$22,"G",IF(RAND()&lt;$F$22,"W","L")),O577)</f>
        <v/>
      </c>
      <c r="D577" s="58">
        <f>IF(M577="",IF(G576&lt;5500,G576,5500),M577)</f>
        <v/>
      </c>
      <c r="E577" s="58">
        <f>_xlfn.IFS(C576="W",E576+1,C576="L",0,C576="G",E576)</f>
        <v/>
      </c>
      <c r="F577" s="59">
        <f>_xlfn.IFS(C577="W",_xlfn.IFS(E577=0,LOOKUP(D577,$D$2:$D$17,$F$2:$F$17),E577=1,LOOKUP(D577,$D$2:$D$17,$G$2:$G$17),E577=2,LOOKUP(D577,$D$2:$D$17,$H$2:$H$17),E577=3,LOOKUP(D577,$D$2:$D$17,$I$2:$I$17),E577&gt;=4,LOOKUP(D577,$D$2:$D$17,$J$2:$J$17)),C577="L",LOOKUP(D577,$D$2:$D$17,$E$2:$E$17),C577="G",IF(OR(B576&lt;3,B576=""),0,LOOKUP(D577,$D$2:$D$17,$K$2:$K$17)))</f>
        <v/>
      </c>
      <c r="G577" s="59">
        <f>_xlfn.IFS(F577+D577&lt;0,0,F577+D577&gt;5500,5500,TRUE,F577+D577)</f>
        <v/>
      </c>
      <c r="H577" s="40">
        <f>LOOKUP(G577,$D$2:$D$17,$A$2:$A$17)</f>
        <v/>
      </c>
      <c r="I577" s="58">
        <f>IF(C577="W",1+I576,I576)</f>
        <v/>
      </c>
      <c r="J577" s="58">
        <f>IF(C577="L",1+J576,J576)</f>
        <v/>
      </c>
      <c r="K577" s="25">
        <f>I577/(J577+I577)</f>
        <v/>
      </c>
      <c r="L577" s="44">
        <f>IF(F577&gt;0,F577+L576,L576)</f>
        <v/>
      </c>
      <c r="M577" s="23" t="n"/>
      <c r="N577" s="58">
        <f>IF(M577="","",M577-G576)</f>
        <v/>
      </c>
      <c r="O577" s="58" t="n"/>
      <c r="P577" s="27">
        <f>IF(AI577&gt;AI576,$G$22+(7*AI577),"")</f>
        <v/>
      </c>
      <c r="R577" s="58" t="n"/>
      <c r="S577" s="58" t="n"/>
      <c r="T577" s="58" t="n"/>
      <c r="U577" s="58" t="n"/>
      <c r="V577" s="58" t="n"/>
      <c r="W577" s="58" t="n"/>
      <c r="X577" s="57" t="n"/>
      <c r="Y577" s="49">
        <f>_xlfn.IFS(R577 = "","",V577&gt;0,T577/V577,TRUE,T577/1)</f>
        <v/>
      </c>
      <c r="Z577" s="49">
        <f>_xlfn.IFS(R577 = "","",V577&gt;0,(T577+U577)/V577,TRUE,(T577+U577)/1)</f>
        <v/>
      </c>
      <c r="AA577" s="58" t="n"/>
      <c r="AC577" s="35" t="n"/>
      <c r="AD577">
        <f>IF(G577&gt;=2100,0,IF(C577="G",1,0))</f>
        <v/>
      </c>
      <c r="AE577">
        <f>IF(G577&gt;=5500,0,IF(C577="G",1,0))</f>
        <v/>
      </c>
      <c r="AF577">
        <f>IF(G577&gt;=2100,1,0)</f>
        <v/>
      </c>
      <c r="AG577">
        <f>IF(G577&gt;=5500,1,0)</f>
        <v/>
      </c>
      <c r="AH577">
        <f>IF(C577="G",0,AH576+1)</f>
        <v/>
      </c>
      <c r="AI577">
        <f>IF(C577="G",AI576+1,AI576)</f>
        <v/>
      </c>
      <c r="AJ577">
        <f>IF(AJ576="&gt;1000",IF(AF577&gt;0,IF(A577&lt;&gt;"",A577,A576),"&gt;1000"),AJ576)</f>
        <v/>
      </c>
      <c r="AK577">
        <f>IF(AK576="&gt;1000",IF(AG577&gt;0,IF(A577&lt;&gt;"",A577,A576),"&gt;1000"),AK576)</f>
        <v/>
      </c>
      <c r="AL577">
        <f>IF(AL576="&gt;1000",IF(L577&gt;=3500,IF(A577&lt;&gt;"",A577,A576),"&gt;1000"),AL576)</f>
        <v/>
      </c>
    </row>
    <row r="578">
      <c r="A578" s="59">
        <f>IF(B578="","",COUNT($B$32:B578))</f>
        <v/>
      </c>
      <c r="B578" s="58">
        <f>IF(C578&lt;&gt;"G",SUM(B577,1),"")</f>
        <v/>
      </c>
      <c r="C578" s="24">
        <f>IF(O578="",IF(AH577&gt;=$E$22,"G",IF(RAND()&lt;$F$22,"W","L")),O578)</f>
        <v/>
      </c>
      <c r="D578" s="58">
        <f>IF(M578="",IF(G577&lt;5500,G577,5500),M578)</f>
        <v/>
      </c>
      <c r="E578" s="58">
        <f>_xlfn.IFS(C577="W",E577+1,C577="L",0,C577="G",E577)</f>
        <v/>
      </c>
      <c r="F578" s="59">
        <f>_xlfn.IFS(C578="W",_xlfn.IFS(E578=0,LOOKUP(D578,$D$2:$D$17,$F$2:$F$17),E578=1,LOOKUP(D578,$D$2:$D$17,$G$2:$G$17),E578=2,LOOKUP(D578,$D$2:$D$17,$H$2:$H$17),E578=3,LOOKUP(D578,$D$2:$D$17,$I$2:$I$17),E578&gt;=4,LOOKUP(D578,$D$2:$D$17,$J$2:$J$17)),C578="L",LOOKUP(D578,$D$2:$D$17,$E$2:$E$17),C578="G",IF(OR(B577&lt;3,B577=""),0,LOOKUP(D578,$D$2:$D$17,$K$2:$K$17)))</f>
        <v/>
      </c>
      <c r="G578" s="59">
        <f>_xlfn.IFS(F578+D578&lt;0,0,F578+D578&gt;5500,5500,TRUE,F578+D578)</f>
        <v/>
      </c>
      <c r="H578" s="40">
        <f>LOOKUP(G578,$D$2:$D$17,$A$2:$A$17)</f>
        <v/>
      </c>
      <c r="I578" s="58">
        <f>IF(C578="W",1+I577,I577)</f>
        <v/>
      </c>
      <c r="J578" s="58">
        <f>IF(C578="L",1+J577,J577)</f>
        <v/>
      </c>
      <c r="K578" s="25">
        <f>I578/(J578+I578)</f>
        <v/>
      </c>
      <c r="L578" s="44">
        <f>IF(F578&gt;0,F578+L577,L577)</f>
        <v/>
      </c>
      <c r="M578" s="23" t="n"/>
      <c r="N578" s="58">
        <f>IF(M578="","",M578-G577)</f>
        <v/>
      </c>
      <c r="O578" s="58" t="n"/>
      <c r="P578" s="27">
        <f>IF(AI578&gt;AI577,$G$22+(7*AI578),"")</f>
        <v/>
      </c>
      <c r="R578" s="58" t="n"/>
      <c r="S578" s="58" t="n"/>
      <c r="T578" s="58" t="n"/>
      <c r="U578" s="58" t="n"/>
      <c r="V578" s="58" t="n"/>
      <c r="W578" s="58" t="n"/>
      <c r="X578" s="57" t="n"/>
      <c r="Y578" s="49">
        <f>_xlfn.IFS(R578 = "","",V578&gt;0,T578/V578,TRUE,T578/1)</f>
        <v/>
      </c>
      <c r="Z578" s="49">
        <f>_xlfn.IFS(R578 = "","",V578&gt;0,(T578+U578)/V578,TRUE,(T578+U578)/1)</f>
        <v/>
      </c>
      <c r="AA578" s="58" t="n"/>
      <c r="AC578" s="35" t="n"/>
      <c r="AD578">
        <f>IF(G578&gt;=2100,0,IF(C578="G",1,0))</f>
        <v/>
      </c>
      <c r="AE578">
        <f>IF(G578&gt;=5500,0,IF(C578="G",1,0))</f>
        <v/>
      </c>
      <c r="AF578">
        <f>IF(G578&gt;=2100,1,0)</f>
        <v/>
      </c>
      <c r="AG578">
        <f>IF(G578&gt;=5500,1,0)</f>
        <v/>
      </c>
      <c r="AH578">
        <f>IF(C578="G",0,AH577+1)</f>
        <v/>
      </c>
      <c r="AI578">
        <f>IF(C578="G",AI577+1,AI577)</f>
        <v/>
      </c>
      <c r="AJ578">
        <f>IF(AJ577="&gt;1000",IF(AF578&gt;0,IF(A578&lt;&gt;"",A578,A577),"&gt;1000"),AJ577)</f>
        <v/>
      </c>
      <c r="AK578">
        <f>IF(AK577="&gt;1000",IF(AG578&gt;0,IF(A578&lt;&gt;"",A578,A577),"&gt;1000"),AK577)</f>
        <v/>
      </c>
      <c r="AL578">
        <f>IF(AL577="&gt;1000",IF(L578&gt;=3500,IF(A578&lt;&gt;"",A578,A577),"&gt;1000"),AL577)</f>
        <v/>
      </c>
    </row>
    <row r="579">
      <c r="A579" s="59">
        <f>IF(B579="","",COUNT($B$32:B579))</f>
        <v/>
      </c>
      <c r="B579" s="58">
        <f>IF(C579&lt;&gt;"G",SUM(B578,1),"")</f>
        <v/>
      </c>
      <c r="C579" s="24">
        <f>IF(O579="",IF(AH578&gt;=$E$22,"G",IF(RAND()&lt;$F$22,"W","L")),O579)</f>
        <v/>
      </c>
      <c r="D579" s="58">
        <f>IF(M579="",IF(G578&lt;5500,G578,5500),M579)</f>
        <v/>
      </c>
      <c r="E579" s="58">
        <f>_xlfn.IFS(C578="W",E578+1,C578="L",0,C578="G",E578)</f>
        <v/>
      </c>
      <c r="F579" s="59">
        <f>_xlfn.IFS(C579="W",_xlfn.IFS(E579=0,LOOKUP(D579,$D$2:$D$17,$F$2:$F$17),E579=1,LOOKUP(D579,$D$2:$D$17,$G$2:$G$17),E579=2,LOOKUP(D579,$D$2:$D$17,$H$2:$H$17),E579=3,LOOKUP(D579,$D$2:$D$17,$I$2:$I$17),E579&gt;=4,LOOKUP(D579,$D$2:$D$17,$J$2:$J$17)),C579="L",LOOKUP(D579,$D$2:$D$17,$E$2:$E$17),C579="G",IF(OR(B578&lt;3,B578=""),0,LOOKUP(D579,$D$2:$D$17,$K$2:$K$17)))</f>
        <v/>
      </c>
      <c r="G579" s="59">
        <f>_xlfn.IFS(F579+D579&lt;0,0,F579+D579&gt;5500,5500,TRUE,F579+D579)</f>
        <v/>
      </c>
      <c r="H579" s="40">
        <f>LOOKUP(G579,$D$2:$D$17,$A$2:$A$17)</f>
        <v/>
      </c>
      <c r="I579" s="58">
        <f>IF(C579="W",1+I578,I578)</f>
        <v/>
      </c>
      <c r="J579" s="58">
        <f>IF(C579="L",1+J578,J578)</f>
        <v/>
      </c>
      <c r="K579" s="25">
        <f>I579/(J579+I579)</f>
        <v/>
      </c>
      <c r="L579" s="44">
        <f>IF(F579&gt;0,F579+L578,L578)</f>
        <v/>
      </c>
      <c r="M579" s="23" t="n"/>
      <c r="N579" s="58">
        <f>IF(M579="","",M579-G578)</f>
        <v/>
      </c>
      <c r="O579" s="58" t="n"/>
      <c r="P579" s="27">
        <f>IF(AI579&gt;AI578,$G$22+(7*AI579),"")</f>
        <v/>
      </c>
      <c r="R579" s="58" t="n"/>
      <c r="S579" s="58" t="n"/>
      <c r="T579" s="58" t="n"/>
      <c r="U579" s="58" t="n"/>
      <c r="V579" s="58" t="n"/>
      <c r="W579" s="58" t="n"/>
      <c r="X579" s="57" t="n"/>
      <c r="Y579" s="49">
        <f>_xlfn.IFS(R579 = "","",V579&gt;0,T579/V579,TRUE,T579/1)</f>
        <v/>
      </c>
      <c r="Z579" s="49">
        <f>_xlfn.IFS(R579 = "","",V579&gt;0,(T579+U579)/V579,TRUE,(T579+U579)/1)</f>
        <v/>
      </c>
      <c r="AA579" s="58" t="n"/>
      <c r="AC579" s="35" t="n"/>
      <c r="AD579">
        <f>IF(G579&gt;=2100,0,IF(C579="G",1,0))</f>
        <v/>
      </c>
      <c r="AE579">
        <f>IF(G579&gt;=5500,0,IF(C579="G",1,0))</f>
        <v/>
      </c>
      <c r="AF579">
        <f>IF(G579&gt;=2100,1,0)</f>
        <v/>
      </c>
      <c r="AG579">
        <f>IF(G579&gt;=5500,1,0)</f>
        <v/>
      </c>
      <c r="AH579">
        <f>IF(C579="G",0,AH578+1)</f>
        <v/>
      </c>
      <c r="AI579">
        <f>IF(C579="G",AI578+1,AI578)</f>
        <v/>
      </c>
      <c r="AJ579">
        <f>IF(AJ578="&gt;1000",IF(AF579&gt;0,IF(A579&lt;&gt;"",A579,A578),"&gt;1000"),AJ578)</f>
        <v/>
      </c>
      <c r="AK579">
        <f>IF(AK578="&gt;1000",IF(AG579&gt;0,IF(A579&lt;&gt;"",A579,A578),"&gt;1000"),AK578)</f>
        <v/>
      </c>
      <c r="AL579">
        <f>IF(AL578="&gt;1000",IF(L579&gt;=3500,IF(A579&lt;&gt;"",A579,A578),"&gt;1000"),AL578)</f>
        <v/>
      </c>
    </row>
    <row r="580">
      <c r="A580" s="59">
        <f>IF(B580="","",COUNT($B$32:B580))</f>
        <v/>
      </c>
      <c r="B580" s="58">
        <f>IF(C580&lt;&gt;"G",SUM(B579,1),"")</f>
        <v/>
      </c>
      <c r="C580" s="24">
        <f>IF(O580="",IF(AH579&gt;=$E$22,"G",IF(RAND()&lt;$F$22,"W","L")),O580)</f>
        <v/>
      </c>
      <c r="D580" s="58">
        <f>IF(M580="",IF(G579&lt;5500,G579,5500),M580)</f>
        <v/>
      </c>
      <c r="E580" s="58">
        <f>_xlfn.IFS(C579="W",E579+1,C579="L",0,C579="G",E579)</f>
        <v/>
      </c>
      <c r="F580" s="59">
        <f>_xlfn.IFS(C580="W",_xlfn.IFS(E580=0,LOOKUP(D580,$D$2:$D$17,$F$2:$F$17),E580=1,LOOKUP(D580,$D$2:$D$17,$G$2:$G$17),E580=2,LOOKUP(D580,$D$2:$D$17,$H$2:$H$17),E580=3,LOOKUP(D580,$D$2:$D$17,$I$2:$I$17),E580&gt;=4,LOOKUP(D580,$D$2:$D$17,$J$2:$J$17)),C580="L",LOOKUP(D580,$D$2:$D$17,$E$2:$E$17),C580="G",IF(OR(B579&lt;3,B579=""),0,LOOKUP(D580,$D$2:$D$17,$K$2:$K$17)))</f>
        <v/>
      </c>
      <c r="G580" s="59">
        <f>_xlfn.IFS(F580+D580&lt;0,0,F580+D580&gt;5500,5500,TRUE,F580+D580)</f>
        <v/>
      </c>
      <c r="H580" s="40">
        <f>LOOKUP(G580,$D$2:$D$17,$A$2:$A$17)</f>
        <v/>
      </c>
      <c r="I580" s="58">
        <f>IF(C580="W",1+I579,I579)</f>
        <v/>
      </c>
      <c r="J580" s="58">
        <f>IF(C580="L",1+J579,J579)</f>
        <v/>
      </c>
      <c r="K580" s="25">
        <f>I580/(J580+I580)</f>
        <v/>
      </c>
      <c r="L580" s="44">
        <f>IF(F580&gt;0,F580+L579,L579)</f>
        <v/>
      </c>
      <c r="M580" s="23" t="n"/>
      <c r="N580" s="58">
        <f>IF(M580="","",M580-G579)</f>
        <v/>
      </c>
      <c r="O580" s="58" t="n"/>
      <c r="P580" s="27">
        <f>IF(AI580&gt;AI579,$G$22+(7*AI580),"")</f>
        <v/>
      </c>
      <c r="R580" s="58" t="n"/>
      <c r="S580" s="58" t="n"/>
      <c r="T580" s="58" t="n"/>
      <c r="U580" s="58" t="n"/>
      <c r="V580" s="58" t="n"/>
      <c r="W580" s="58" t="n"/>
      <c r="X580" s="57" t="n"/>
      <c r="Y580" s="49">
        <f>_xlfn.IFS(R580 = "","",V580&gt;0,T580/V580,TRUE,T580/1)</f>
        <v/>
      </c>
      <c r="Z580" s="49">
        <f>_xlfn.IFS(R580 = "","",V580&gt;0,(T580+U580)/V580,TRUE,(T580+U580)/1)</f>
        <v/>
      </c>
      <c r="AA580" s="58" t="n"/>
      <c r="AC580" s="35" t="n"/>
      <c r="AD580">
        <f>IF(G580&gt;=2100,0,IF(C580="G",1,0))</f>
        <v/>
      </c>
      <c r="AE580">
        <f>IF(G580&gt;=5500,0,IF(C580="G",1,0))</f>
        <v/>
      </c>
      <c r="AF580">
        <f>IF(G580&gt;=2100,1,0)</f>
        <v/>
      </c>
      <c r="AG580">
        <f>IF(G580&gt;=5500,1,0)</f>
        <v/>
      </c>
      <c r="AH580">
        <f>IF(C580="G",0,AH579+1)</f>
        <v/>
      </c>
      <c r="AI580">
        <f>IF(C580="G",AI579+1,AI579)</f>
        <v/>
      </c>
      <c r="AJ580">
        <f>IF(AJ579="&gt;1000",IF(AF580&gt;0,IF(A580&lt;&gt;"",A580,A579),"&gt;1000"),AJ579)</f>
        <v/>
      </c>
      <c r="AK580">
        <f>IF(AK579="&gt;1000",IF(AG580&gt;0,IF(A580&lt;&gt;"",A580,A579),"&gt;1000"),AK579)</f>
        <v/>
      </c>
      <c r="AL580">
        <f>IF(AL579="&gt;1000",IF(L580&gt;=3500,IF(A580&lt;&gt;"",A580,A579),"&gt;1000"),AL579)</f>
        <v/>
      </c>
    </row>
    <row r="581">
      <c r="A581" s="59">
        <f>IF(B581="","",COUNT($B$32:B581))</f>
        <v/>
      </c>
      <c r="B581" s="58">
        <f>IF(C581&lt;&gt;"G",SUM(B580,1),"")</f>
        <v/>
      </c>
      <c r="C581" s="24">
        <f>IF(O581="",IF(AH580&gt;=$E$22,"G",IF(RAND()&lt;$F$22,"W","L")),O581)</f>
        <v/>
      </c>
      <c r="D581" s="58">
        <f>IF(M581="",IF(G580&lt;5500,G580,5500),M581)</f>
        <v/>
      </c>
      <c r="E581" s="58">
        <f>_xlfn.IFS(C580="W",E580+1,C580="L",0,C580="G",E580)</f>
        <v/>
      </c>
      <c r="F581" s="59">
        <f>_xlfn.IFS(C581="W",_xlfn.IFS(E581=0,LOOKUP(D581,$D$2:$D$17,$F$2:$F$17),E581=1,LOOKUP(D581,$D$2:$D$17,$G$2:$G$17),E581=2,LOOKUP(D581,$D$2:$D$17,$H$2:$H$17),E581=3,LOOKUP(D581,$D$2:$D$17,$I$2:$I$17),E581&gt;=4,LOOKUP(D581,$D$2:$D$17,$J$2:$J$17)),C581="L",LOOKUP(D581,$D$2:$D$17,$E$2:$E$17),C581="G",IF(OR(B580&lt;3,B580=""),0,LOOKUP(D581,$D$2:$D$17,$K$2:$K$17)))</f>
        <v/>
      </c>
      <c r="G581" s="59">
        <f>_xlfn.IFS(F581+D581&lt;0,0,F581+D581&gt;5500,5500,TRUE,F581+D581)</f>
        <v/>
      </c>
      <c r="H581" s="40">
        <f>LOOKUP(G581,$D$2:$D$17,$A$2:$A$17)</f>
        <v/>
      </c>
      <c r="I581" s="58">
        <f>IF(C581="W",1+I580,I580)</f>
        <v/>
      </c>
      <c r="J581" s="58">
        <f>IF(C581="L",1+J580,J580)</f>
        <v/>
      </c>
      <c r="K581" s="25">
        <f>I581/(J581+I581)</f>
        <v/>
      </c>
      <c r="L581" s="44">
        <f>IF(F581&gt;0,F581+L580,L580)</f>
        <v/>
      </c>
      <c r="M581" s="23" t="n"/>
      <c r="N581" s="58">
        <f>IF(M581="","",M581-G580)</f>
        <v/>
      </c>
      <c r="O581" s="58" t="n"/>
      <c r="P581" s="27">
        <f>IF(AI581&gt;AI580,$G$22+(7*AI581),"")</f>
        <v/>
      </c>
      <c r="R581" s="58" t="n"/>
      <c r="S581" s="58" t="n"/>
      <c r="T581" s="58" t="n"/>
      <c r="U581" s="58" t="n"/>
      <c r="V581" s="58" t="n"/>
      <c r="W581" s="58" t="n"/>
      <c r="X581" s="57" t="n"/>
      <c r="Y581" s="49">
        <f>_xlfn.IFS(R581 = "","",V581&gt;0,T581/V581,TRUE,T581/1)</f>
        <v/>
      </c>
      <c r="Z581" s="49">
        <f>_xlfn.IFS(R581 = "","",V581&gt;0,(T581+U581)/V581,TRUE,(T581+U581)/1)</f>
        <v/>
      </c>
      <c r="AA581" s="58" t="n"/>
      <c r="AC581" s="35" t="n"/>
      <c r="AD581">
        <f>IF(G581&gt;=2100,0,IF(C581="G",1,0))</f>
        <v/>
      </c>
      <c r="AE581">
        <f>IF(G581&gt;=5500,0,IF(C581="G",1,0))</f>
        <v/>
      </c>
      <c r="AF581">
        <f>IF(G581&gt;=2100,1,0)</f>
        <v/>
      </c>
      <c r="AG581">
        <f>IF(G581&gt;=5500,1,0)</f>
        <v/>
      </c>
      <c r="AH581">
        <f>IF(C581="G",0,AH580+1)</f>
        <v/>
      </c>
      <c r="AI581">
        <f>IF(C581="G",AI580+1,AI580)</f>
        <v/>
      </c>
      <c r="AJ581">
        <f>IF(AJ580="&gt;1000",IF(AF581&gt;0,IF(A581&lt;&gt;"",A581,A580),"&gt;1000"),AJ580)</f>
        <v/>
      </c>
      <c r="AK581">
        <f>IF(AK580="&gt;1000",IF(AG581&gt;0,IF(A581&lt;&gt;"",A581,A580),"&gt;1000"),AK580)</f>
        <v/>
      </c>
      <c r="AL581">
        <f>IF(AL580="&gt;1000",IF(L581&gt;=3500,IF(A581&lt;&gt;"",A581,A580),"&gt;1000"),AL580)</f>
        <v/>
      </c>
    </row>
    <row r="582">
      <c r="A582" s="59">
        <f>IF(B582="","",COUNT($B$32:B582))</f>
        <v/>
      </c>
      <c r="B582" s="58">
        <f>IF(C582&lt;&gt;"G",SUM(B581,1),"")</f>
        <v/>
      </c>
      <c r="C582" s="24">
        <f>IF(O582="",IF(AH581&gt;=$E$22,"G",IF(RAND()&lt;$F$22,"W","L")),O582)</f>
        <v/>
      </c>
      <c r="D582" s="58">
        <f>IF(M582="",IF(G581&lt;5500,G581,5500),M582)</f>
        <v/>
      </c>
      <c r="E582" s="58">
        <f>_xlfn.IFS(C581="W",E581+1,C581="L",0,C581="G",E581)</f>
        <v/>
      </c>
      <c r="F582" s="59">
        <f>_xlfn.IFS(C582="W",_xlfn.IFS(E582=0,LOOKUP(D582,$D$2:$D$17,$F$2:$F$17),E582=1,LOOKUP(D582,$D$2:$D$17,$G$2:$G$17),E582=2,LOOKUP(D582,$D$2:$D$17,$H$2:$H$17),E582=3,LOOKUP(D582,$D$2:$D$17,$I$2:$I$17),E582&gt;=4,LOOKUP(D582,$D$2:$D$17,$J$2:$J$17)),C582="L",LOOKUP(D582,$D$2:$D$17,$E$2:$E$17),C582="G",IF(OR(B581&lt;3,B581=""),0,LOOKUP(D582,$D$2:$D$17,$K$2:$K$17)))</f>
        <v/>
      </c>
      <c r="G582" s="59">
        <f>_xlfn.IFS(F582+D582&lt;0,0,F582+D582&gt;5500,5500,TRUE,F582+D582)</f>
        <v/>
      </c>
      <c r="H582" s="40">
        <f>LOOKUP(G582,$D$2:$D$17,$A$2:$A$17)</f>
        <v/>
      </c>
      <c r="I582" s="58">
        <f>IF(C582="W",1+I581,I581)</f>
        <v/>
      </c>
      <c r="J582" s="58">
        <f>IF(C582="L",1+J581,J581)</f>
        <v/>
      </c>
      <c r="K582" s="25">
        <f>I582/(J582+I582)</f>
        <v/>
      </c>
      <c r="L582" s="44">
        <f>IF(F582&gt;0,F582+L581,L581)</f>
        <v/>
      </c>
      <c r="M582" s="23" t="n"/>
      <c r="N582" s="58">
        <f>IF(M582="","",M582-G581)</f>
        <v/>
      </c>
      <c r="O582" s="58" t="n"/>
      <c r="P582" s="27">
        <f>IF(AI582&gt;AI581,$G$22+(7*AI582),"")</f>
        <v/>
      </c>
      <c r="R582" s="58" t="n"/>
      <c r="S582" s="58" t="n"/>
      <c r="T582" s="58" t="n"/>
      <c r="U582" s="58" t="n"/>
      <c r="V582" s="58" t="n"/>
      <c r="W582" s="58" t="n"/>
      <c r="X582" s="57" t="n"/>
      <c r="Y582" s="49">
        <f>_xlfn.IFS(R582 = "","",V582&gt;0,T582/V582,TRUE,T582/1)</f>
        <v/>
      </c>
      <c r="Z582" s="49">
        <f>_xlfn.IFS(R582 = "","",V582&gt;0,(T582+U582)/V582,TRUE,(T582+U582)/1)</f>
        <v/>
      </c>
      <c r="AA582" s="58" t="n"/>
      <c r="AC582" s="35" t="n"/>
      <c r="AD582">
        <f>IF(G582&gt;=2100,0,IF(C582="G",1,0))</f>
        <v/>
      </c>
      <c r="AE582">
        <f>IF(G582&gt;=5500,0,IF(C582="G",1,0))</f>
        <v/>
      </c>
      <c r="AF582">
        <f>IF(G582&gt;=2100,1,0)</f>
        <v/>
      </c>
      <c r="AG582">
        <f>IF(G582&gt;=5500,1,0)</f>
        <v/>
      </c>
      <c r="AH582">
        <f>IF(C582="G",0,AH581+1)</f>
        <v/>
      </c>
      <c r="AI582">
        <f>IF(C582="G",AI581+1,AI581)</f>
        <v/>
      </c>
      <c r="AJ582">
        <f>IF(AJ581="&gt;1000",IF(AF582&gt;0,IF(A582&lt;&gt;"",A582,A581),"&gt;1000"),AJ581)</f>
        <v/>
      </c>
      <c r="AK582">
        <f>IF(AK581="&gt;1000",IF(AG582&gt;0,IF(A582&lt;&gt;"",A582,A581),"&gt;1000"),AK581)</f>
        <v/>
      </c>
      <c r="AL582">
        <f>IF(AL581="&gt;1000",IF(L582&gt;=3500,IF(A582&lt;&gt;"",A582,A581),"&gt;1000"),AL581)</f>
        <v/>
      </c>
    </row>
    <row r="583">
      <c r="A583" s="59">
        <f>IF(B583="","",COUNT($B$32:B583))</f>
        <v/>
      </c>
      <c r="B583" s="58">
        <f>IF(C583&lt;&gt;"G",SUM(B582,1),"")</f>
        <v/>
      </c>
      <c r="C583" s="24">
        <f>IF(O583="",IF(AH582&gt;=$E$22,"G",IF(RAND()&lt;$F$22,"W","L")),O583)</f>
        <v/>
      </c>
      <c r="D583" s="58">
        <f>IF(M583="",IF(G582&lt;5500,G582,5500),M583)</f>
        <v/>
      </c>
      <c r="E583" s="58">
        <f>_xlfn.IFS(C582="W",E582+1,C582="L",0,C582="G",E582)</f>
        <v/>
      </c>
      <c r="F583" s="59">
        <f>_xlfn.IFS(C583="W",_xlfn.IFS(E583=0,LOOKUP(D583,$D$2:$D$17,$F$2:$F$17),E583=1,LOOKUP(D583,$D$2:$D$17,$G$2:$G$17),E583=2,LOOKUP(D583,$D$2:$D$17,$H$2:$H$17),E583=3,LOOKUP(D583,$D$2:$D$17,$I$2:$I$17),E583&gt;=4,LOOKUP(D583,$D$2:$D$17,$J$2:$J$17)),C583="L",LOOKUP(D583,$D$2:$D$17,$E$2:$E$17),C583="G",IF(OR(B582&lt;3,B582=""),0,LOOKUP(D583,$D$2:$D$17,$K$2:$K$17)))</f>
        <v/>
      </c>
      <c r="G583" s="59">
        <f>_xlfn.IFS(F583+D583&lt;0,0,F583+D583&gt;5500,5500,TRUE,F583+D583)</f>
        <v/>
      </c>
      <c r="H583" s="40">
        <f>LOOKUP(G583,$D$2:$D$17,$A$2:$A$17)</f>
        <v/>
      </c>
      <c r="I583" s="58">
        <f>IF(C583="W",1+I582,I582)</f>
        <v/>
      </c>
      <c r="J583" s="58">
        <f>IF(C583="L",1+J582,J582)</f>
        <v/>
      </c>
      <c r="K583" s="25">
        <f>I583/(J583+I583)</f>
        <v/>
      </c>
      <c r="L583" s="44">
        <f>IF(F583&gt;0,F583+L582,L582)</f>
        <v/>
      </c>
      <c r="M583" s="23" t="n"/>
      <c r="N583" s="58">
        <f>IF(M583="","",M583-G582)</f>
        <v/>
      </c>
      <c r="O583" s="58" t="n"/>
      <c r="P583" s="27">
        <f>IF(AI583&gt;AI582,$G$22+(7*AI583),"")</f>
        <v/>
      </c>
      <c r="R583" s="58" t="n"/>
      <c r="S583" s="58" t="n"/>
      <c r="T583" s="58" t="n"/>
      <c r="U583" s="58" t="n"/>
      <c r="V583" s="58" t="n"/>
      <c r="W583" s="58" t="n"/>
      <c r="X583" s="57" t="n"/>
      <c r="Y583" s="49">
        <f>_xlfn.IFS(R583 = "","",V583&gt;0,T583/V583,TRUE,T583/1)</f>
        <v/>
      </c>
      <c r="Z583" s="49">
        <f>_xlfn.IFS(R583 = "","",V583&gt;0,(T583+U583)/V583,TRUE,(T583+U583)/1)</f>
        <v/>
      </c>
      <c r="AA583" s="58" t="n"/>
      <c r="AC583" s="35" t="n"/>
      <c r="AD583">
        <f>IF(G583&gt;=2100,0,IF(C583="G",1,0))</f>
        <v/>
      </c>
      <c r="AE583">
        <f>IF(G583&gt;=5500,0,IF(C583="G",1,0))</f>
        <v/>
      </c>
      <c r="AF583">
        <f>IF(G583&gt;=2100,1,0)</f>
        <v/>
      </c>
      <c r="AG583">
        <f>IF(G583&gt;=5500,1,0)</f>
        <v/>
      </c>
      <c r="AH583">
        <f>IF(C583="G",0,AH582+1)</f>
        <v/>
      </c>
      <c r="AI583">
        <f>IF(C583="G",AI582+1,AI582)</f>
        <v/>
      </c>
      <c r="AJ583">
        <f>IF(AJ582="&gt;1000",IF(AF583&gt;0,IF(A583&lt;&gt;"",A583,A582),"&gt;1000"),AJ582)</f>
        <v/>
      </c>
      <c r="AK583">
        <f>IF(AK582="&gt;1000",IF(AG583&gt;0,IF(A583&lt;&gt;"",A583,A582),"&gt;1000"),AK582)</f>
        <v/>
      </c>
      <c r="AL583">
        <f>IF(AL582="&gt;1000",IF(L583&gt;=3500,IF(A583&lt;&gt;"",A583,A582),"&gt;1000"),AL582)</f>
        <v/>
      </c>
    </row>
    <row r="584">
      <c r="A584" s="59">
        <f>IF(B584="","",COUNT($B$32:B584))</f>
        <v/>
      </c>
      <c r="B584" s="58">
        <f>IF(C584&lt;&gt;"G",SUM(B583,1),"")</f>
        <v/>
      </c>
      <c r="C584" s="24">
        <f>IF(O584="",IF(AH583&gt;=$E$22,"G",IF(RAND()&lt;$F$22,"W","L")),O584)</f>
        <v/>
      </c>
      <c r="D584" s="58">
        <f>IF(M584="",IF(G583&lt;5500,G583,5500),M584)</f>
        <v/>
      </c>
      <c r="E584" s="58">
        <f>_xlfn.IFS(C583="W",E583+1,C583="L",0,C583="G",E583)</f>
        <v/>
      </c>
      <c r="F584" s="59">
        <f>_xlfn.IFS(C584="W",_xlfn.IFS(E584=0,LOOKUP(D584,$D$2:$D$17,$F$2:$F$17),E584=1,LOOKUP(D584,$D$2:$D$17,$G$2:$G$17),E584=2,LOOKUP(D584,$D$2:$D$17,$H$2:$H$17),E584=3,LOOKUP(D584,$D$2:$D$17,$I$2:$I$17),E584&gt;=4,LOOKUP(D584,$D$2:$D$17,$J$2:$J$17)),C584="L",LOOKUP(D584,$D$2:$D$17,$E$2:$E$17),C584="G",IF(OR(B583&lt;3,B583=""),0,LOOKUP(D584,$D$2:$D$17,$K$2:$K$17)))</f>
        <v/>
      </c>
      <c r="G584" s="59">
        <f>_xlfn.IFS(F584+D584&lt;0,0,F584+D584&gt;5500,5500,TRUE,F584+D584)</f>
        <v/>
      </c>
      <c r="H584" s="40">
        <f>LOOKUP(G584,$D$2:$D$17,$A$2:$A$17)</f>
        <v/>
      </c>
      <c r="I584" s="58">
        <f>IF(C584="W",1+I583,I583)</f>
        <v/>
      </c>
      <c r="J584" s="58">
        <f>IF(C584="L",1+J583,J583)</f>
        <v/>
      </c>
      <c r="K584" s="25">
        <f>I584/(J584+I584)</f>
        <v/>
      </c>
      <c r="L584" s="44">
        <f>IF(F584&gt;0,F584+L583,L583)</f>
        <v/>
      </c>
      <c r="M584" s="23" t="n"/>
      <c r="N584" s="58">
        <f>IF(M584="","",M584-G583)</f>
        <v/>
      </c>
      <c r="O584" s="58" t="n"/>
      <c r="P584" s="27">
        <f>IF(AI584&gt;AI583,$G$22+(7*AI584),"")</f>
        <v/>
      </c>
      <c r="R584" s="58" t="n"/>
      <c r="S584" s="58" t="n"/>
      <c r="T584" s="58" t="n"/>
      <c r="U584" s="58" t="n"/>
      <c r="V584" s="58" t="n"/>
      <c r="W584" s="58" t="n"/>
      <c r="X584" s="57" t="n"/>
      <c r="Y584" s="49">
        <f>_xlfn.IFS(R584 = "","",V584&gt;0,T584/V584,TRUE,T584/1)</f>
        <v/>
      </c>
      <c r="Z584" s="49">
        <f>_xlfn.IFS(R584 = "","",V584&gt;0,(T584+U584)/V584,TRUE,(T584+U584)/1)</f>
        <v/>
      </c>
      <c r="AA584" s="58" t="n"/>
      <c r="AC584" s="35" t="n"/>
      <c r="AD584">
        <f>IF(G584&gt;=2100,0,IF(C584="G",1,0))</f>
        <v/>
      </c>
      <c r="AE584">
        <f>IF(G584&gt;=5500,0,IF(C584="G",1,0))</f>
        <v/>
      </c>
      <c r="AF584">
        <f>IF(G584&gt;=2100,1,0)</f>
        <v/>
      </c>
      <c r="AG584">
        <f>IF(G584&gt;=5500,1,0)</f>
        <v/>
      </c>
      <c r="AH584">
        <f>IF(C584="G",0,AH583+1)</f>
        <v/>
      </c>
      <c r="AI584">
        <f>IF(C584="G",AI583+1,AI583)</f>
        <v/>
      </c>
      <c r="AJ584">
        <f>IF(AJ583="&gt;1000",IF(AF584&gt;0,IF(A584&lt;&gt;"",A584,A583),"&gt;1000"),AJ583)</f>
        <v/>
      </c>
      <c r="AK584">
        <f>IF(AK583="&gt;1000",IF(AG584&gt;0,IF(A584&lt;&gt;"",A584,A583),"&gt;1000"),AK583)</f>
        <v/>
      </c>
      <c r="AL584">
        <f>IF(AL583="&gt;1000",IF(L584&gt;=3500,IF(A584&lt;&gt;"",A584,A583),"&gt;1000"),AL583)</f>
        <v/>
      </c>
    </row>
    <row r="585">
      <c r="A585" s="59">
        <f>IF(B585="","",COUNT($B$32:B585))</f>
        <v/>
      </c>
      <c r="B585" s="58">
        <f>IF(C585&lt;&gt;"G",SUM(B584,1),"")</f>
        <v/>
      </c>
      <c r="C585" s="24">
        <f>IF(O585="",IF(AH584&gt;=$E$22,"G",IF(RAND()&lt;$F$22,"W","L")),O585)</f>
        <v/>
      </c>
      <c r="D585" s="58">
        <f>IF(M585="",IF(G584&lt;5500,G584,5500),M585)</f>
        <v/>
      </c>
      <c r="E585" s="58">
        <f>_xlfn.IFS(C584="W",E584+1,C584="L",0,C584="G",E584)</f>
        <v/>
      </c>
      <c r="F585" s="59">
        <f>_xlfn.IFS(C585="W",_xlfn.IFS(E585=0,LOOKUP(D585,$D$2:$D$17,$F$2:$F$17),E585=1,LOOKUP(D585,$D$2:$D$17,$G$2:$G$17),E585=2,LOOKUP(D585,$D$2:$D$17,$H$2:$H$17),E585=3,LOOKUP(D585,$D$2:$D$17,$I$2:$I$17),E585&gt;=4,LOOKUP(D585,$D$2:$D$17,$J$2:$J$17)),C585="L",LOOKUP(D585,$D$2:$D$17,$E$2:$E$17),C585="G",IF(OR(B584&lt;3,B584=""),0,LOOKUP(D585,$D$2:$D$17,$K$2:$K$17)))</f>
        <v/>
      </c>
      <c r="G585" s="59">
        <f>_xlfn.IFS(F585+D585&lt;0,0,F585+D585&gt;5500,5500,TRUE,F585+D585)</f>
        <v/>
      </c>
      <c r="H585" s="40">
        <f>LOOKUP(G585,$D$2:$D$17,$A$2:$A$17)</f>
        <v/>
      </c>
      <c r="I585" s="58">
        <f>IF(C585="W",1+I584,I584)</f>
        <v/>
      </c>
      <c r="J585" s="58">
        <f>IF(C585="L",1+J584,J584)</f>
        <v/>
      </c>
      <c r="K585" s="25">
        <f>I585/(J585+I585)</f>
        <v/>
      </c>
      <c r="L585" s="44">
        <f>IF(F585&gt;0,F585+L584,L584)</f>
        <v/>
      </c>
      <c r="M585" s="23" t="n"/>
      <c r="N585" s="58">
        <f>IF(M585="","",M585-G584)</f>
        <v/>
      </c>
      <c r="O585" s="58" t="n"/>
      <c r="P585" s="27">
        <f>IF(AI585&gt;AI584,$G$22+(7*AI585),"")</f>
        <v/>
      </c>
      <c r="R585" s="58" t="n"/>
      <c r="S585" s="58" t="n"/>
      <c r="T585" s="58" t="n"/>
      <c r="U585" s="58" t="n"/>
      <c r="V585" s="58" t="n"/>
      <c r="W585" s="58" t="n"/>
      <c r="X585" s="57" t="n"/>
      <c r="Y585" s="49">
        <f>_xlfn.IFS(R585 = "","",V585&gt;0,T585/V585,TRUE,T585/1)</f>
        <v/>
      </c>
      <c r="Z585" s="49">
        <f>_xlfn.IFS(R585 = "","",V585&gt;0,(T585+U585)/V585,TRUE,(T585+U585)/1)</f>
        <v/>
      </c>
      <c r="AA585" s="58" t="n"/>
      <c r="AC585" s="35" t="n"/>
      <c r="AD585">
        <f>IF(G585&gt;=2100,0,IF(C585="G",1,0))</f>
        <v/>
      </c>
      <c r="AE585">
        <f>IF(G585&gt;=5500,0,IF(C585="G",1,0))</f>
        <v/>
      </c>
      <c r="AF585">
        <f>IF(G585&gt;=2100,1,0)</f>
        <v/>
      </c>
      <c r="AG585">
        <f>IF(G585&gt;=5500,1,0)</f>
        <v/>
      </c>
      <c r="AH585">
        <f>IF(C585="G",0,AH584+1)</f>
        <v/>
      </c>
      <c r="AI585">
        <f>IF(C585="G",AI584+1,AI584)</f>
        <v/>
      </c>
      <c r="AJ585">
        <f>IF(AJ584="&gt;1000",IF(AF585&gt;0,IF(A585&lt;&gt;"",A585,A584),"&gt;1000"),AJ584)</f>
        <v/>
      </c>
      <c r="AK585">
        <f>IF(AK584="&gt;1000",IF(AG585&gt;0,IF(A585&lt;&gt;"",A585,A584),"&gt;1000"),AK584)</f>
        <v/>
      </c>
      <c r="AL585">
        <f>IF(AL584="&gt;1000",IF(L585&gt;=3500,IF(A585&lt;&gt;"",A585,A584),"&gt;1000"),AL584)</f>
        <v/>
      </c>
    </row>
    <row r="586">
      <c r="A586" s="59">
        <f>IF(B586="","",COUNT($B$32:B586))</f>
        <v/>
      </c>
      <c r="B586" s="58">
        <f>IF(C586&lt;&gt;"G",SUM(B585,1),"")</f>
        <v/>
      </c>
      <c r="C586" s="24">
        <f>IF(O586="",IF(AH585&gt;=$E$22,"G",IF(RAND()&lt;$F$22,"W","L")),O586)</f>
        <v/>
      </c>
      <c r="D586" s="58">
        <f>IF(M586="",IF(G585&lt;5500,G585,5500),M586)</f>
        <v/>
      </c>
      <c r="E586" s="58">
        <f>_xlfn.IFS(C585="W",E585+1,C585="L",0,C585="G",E585)</f>
        <v/>
      </c>
      <c r="F586" s="59">
        <f>_xlfn.IFS(C586="W",_xlfn.IFS(E586=0,LOOKUP(D586,$D$2:$D$17,$F$2:$F$17),E586=1,LOOKUP(D586,$D$2:$D$17,$G$2:$G$17),E586=2,LOOKUP(D586,$D$2:$D$17,$H$2:$H$17),E586=3,LOOKUP(D586,$D$2:$D$17,$I$2:$I$17),E586&gt;=4,LOOKUP(D586,$D$2:$D$17,$J$2:$J$17)),C586="L",LOOKUP(D586,$D$2:$D$17,$E$2:$E$17),C586="G",IF(OR(B585&lt;3,B585=""),0,LOOKUP(D586,$D$2:$D$17,$K$2:$K$17)))</f>
        <v/>
      </c>
      <c r="G586" s="59">
        <f>_xlfn.IFS(F586+D586&lt;0,0,F586+D586&gt;5500,5500,TRUE,F586+D586)</f>
        <v/>
      </c>
      <c r="H586" s="40">
        <f>LOOKUP(G586,$D$2:$D$17,$A$2:$A$17)</f>
        <v/>
      </c>
      <c r="I586" s="58">
        <f>IF(C586="W",1+I585,I585)</f>
        <v/>
      </c>
      <c r="J586" s="58">
        <f>IF(C586="L",1+J585,J585)</f>
        <v/>
      </c>
      <c r="K586" s="25">
        <f>I586/(J586+I586)</f>
        <v/>
      </c>
      <c r="L586" s="44">
        <f>IF(F586&gt;0,F586+L585,L585)</f>
        <v/>
      </c>
      <c r="M586" s="23" t="n"/>
      <c r="N586" s="58">
        <f>IF(M586="","",M586-G585)</f>
        <v/>
      </c>
      <c r="O586" s="58" t="n"/>
      <c r="P586" s="27">
        <f>IF(AI586&gt;AI585,$G$22+(7*AI586),"")</f>
        <v/>
      </c>
      <c r="R586" s="58" t="n"/>
      <c r="S586" s="58" t="n"/>
      <c r="T586" s="58" t="n"/>
      <c r="U586" s="58" t="n"/>
      <c r="V586" s="58" t="n"/>
      <c r="W586" s="58" t="n"/>
      <c r="X586" s="57" t="n"/>
      <c r="Y586" s="49">
        <f>_xlfn.IFS(R586 = "","",V586&gt;0,T586/V586,TRUE,T586/1)</f>
        <v/>
      </c>
      <c r="Z586" s="49">
        <f>_xlfn.IFS(R586 = "","",V586&gt;0,(T586+U586)/V586,TRUE,(T586+U586)/1)</f>
        <v/>
      </c>
      <c r="AA586" s="58" t="n"/>
      <c r="AC586" s="35" t="n"/>
      <c r="AD586">
        <f>IF(G586&gt;=2100,0,IF(C586="G",1,0))</f>
        <v/>
      </c>
      <c r="AE586">
        <f>IF(G586&gt;=5500,0,IF(C586="G",1,0))</f>
        <v/>
      </c>
      <c r="AF586">
        <f>IF(G586&gt;=2100,1,0)</f>
        <v/>
      </c>
      <c r="AG586">
        <f>IF(G586&gt;=5500,1,0)</f>
        <v/>
      </c>
      <c r="AH586">
        <f>IF(C586="G",0,AH585+1)</f>
        <v/>
      </c>
      <c r="AI586">
        <f>IF(C586="G",AI585+1,AI585)</f>
        <v/>
      </c>
      <c r="AJ586">
        <f>IF(AJ585="&gt;1000",IF(AF586&gt;0,IF(A586&lt;&gt;"",A586,A585),"&gt;1000"),AJ585)</f>
        <v/>
      </c>
      <c r="AK586">
        <f>IF(AK585="&gt;1000",IF(AG586&gt;0,IF(A586&lt;&gt;"",A586,A585),"&gt;1000"),AK585)</f>
        <v/>
      </c>
      <c r="AL586">
        <f>IF(AL585="&gt;1000",IF(L586&gt;=3500,IF(A586&lt;&gt;"",A586,A585),"&gt;1000"),AL585)</f>
        <v/>
      </c>
    </row>
    <row r="587">
      <c r="A587" s="59">
        <f>IF(B587="","",COUNT($B$32:B587))</f>
        <v/>
      </c>
      <c r="B587" s="58">
        <f>IF(C587&lt;&gt;"G",SUM(B586,1),"")</f>
        <v/>
      </c>
      <c r="C587" s="24">
        <f>IF(O587="",IF(AH586&gt;=$E$22,"G",IF(RAND()&lt;$F$22,"W","L")),O587)</f>
        <v/>
      </c>
      <c r="D587" s="58">
        <f>IF(M587="",IF(G586&lt;5500,G586,5500),M587)</f>
        <v/>
      </c>
      <c r="E587" s="58">
        <f>_xlfn.IFS(C586="W",E586+1,C586="L",0,C586="G",E586)</f>
        <v/>
      </c>
      <c r="F587" s="59">
        <f>_xlfn.IFS(C587="W",_xlfn.IFS(E587=0,LOOKUP(D587,$D$2:$D$17,$F$2:$F$17),E587=1,LOOKUP(D587,$D$2:$D$17,$G$2:$G$17),E587=2,LOOKUP(D587,$D$2:$D$17,$H$2:$H$17),E587=3,LOOKUP(D587,$D$2:$D$17,$I$2:$I$17),E587&gt;=4,LOOKUP(D587,$D$2:$D$17,$J$2:$J$17)),C587="L",LOOKUP(D587,$D$2:$D$17,$E$2:$E$17),C587="G",IF(OR(B586&lt;3,B586=""),0,LOOKUP(D587,$D$2:$D$17,$K$2:$K$17)))</f>
        <v/>
      </c>
      <c r="G587" s="59">
        <f>_xlfn.IFS(F587+D587&lt;0,0,F587+D587&gt;5500,5500,TRUE,F587+D587)</f>
        <v/>
      </c>
      <c r="H587" s="40">
        <f>LOOKUP(G587,$D$2:$D$17,$A$2:$A$17)</f>
        <v/>
      </c>
      <c r="I587" s="58">
        <f>IF(C587="W",1+I586,I586)</f>
        <v/>
      </c>
      <c r="J587" s="58">
        <f>IF(C587="L",1+J586,J586)</f>
        <v/>
      </c>
      <c r="K587" s="25">
        <f>I587/(J587+I587)</f>
        <v/>
      </c>
      <c r="L587" s="44">
        <f>IF(F587&gt;0,F587+L586,L586)</f>
        <v/>
      </c>
      <c r="M587" s="23" t="n"/>
      <c r="N587" s="58">
        <f>IF(M587="","",M587-G586)</f>
        <v/>
      </c>
      <c r="O587" s="58" t="n"/>
      <c r="P587" s="27">
        <f>IF(AI587&gt;AI586,$G$22+(7*AI587),"")</f>
        <v/>
      </c>
      <c r="R587" s="58" t="n"/>
      <c r="S587" s="58" t="n"/>
      <c r="T587" s="58" t="n"/>
      <c r="U587" s="58" t="n"/>
      <c r="V587" s="58" t="n"/>
      <c r="W587" s="58" t="n"/>
      <c r="X587" s="57" t="n"/>
      <c r="Y587" s="49">
        <f>_xlfn.IFS(R587 = "","",V587&gt;0,T587/V587,TRUE,T587/1)</f>
        <v/>
      </c>
      <c r="Z587" s="49">
        <f>_xlfn.IFS(R587 = "","",V587&gt;0,(T587+U587)/V587,TRUE,(T587+U587)/1)</f>
        <v/>
      </c>
      <c r="AA587" s="58" t="n"/>
      <c r="AC587" s="35" t="n"/>
      <c r="AD587">
        <f>IF(G587&gt;=2100,0,IF(C587="G",1,0))</f>
        <v/>
      </c>
      <c r="AE587">
        <f>IF(G587&gt;=5500,0,IF(C587="G",1,0))</f>
        <v/>
      </c>
      <c r="AF587">
        <f>IF(G587&gt;=2100,1,0)</f>
        <v/>
      </c>
      <c r="AG587">
        <f>IF(G587&gt;=5500,1,0)</f>
        <v/>
      </c>
      <c r="AH587">
        <f>IF(C587="G",0,AH586+1)</f>
        <v/>
      </c>
      <c r="AI587">
        <f>IF(C587="G",AI586+1,AI586)</f>
        <v/>
      </c>
      <c r="AJ587">
        <f>IF(AJ586="&gt;1000",IF(AF587&gt;0,IF(A587&lt;&gt;"",A587,A586),"&gt;1000"),AJ586)</f>
        <v/>
      </c>
      <c r="AK587">
        <f>IF(AK586="&gt;1000",IF(AG587&gt;0,IF(A587&lt;&gt;"",A587,A586),"&gt;1000"),AK586)</f>
        <v/>
      </c>
      <c r="AL587">
        <f>IF(AL586="&gt;1000",IF(L587&gt;=3500,IF(A587&lt;&gt;"",A587,A586),"&gt;1000"),AL586)</f>
        <v/>
      </c>
    </row>
    <row r="588">
      <c r="A588" s="59">
        <f>IF(B588="","",COUNT($B$32:B588))</f>
        <v/>
      </c>
      <c r="B588" s="58">
        <f>IF(C588&lt;&gt;"G",SUM(B587,1),"")</f>
        <v/>
      </c>
      <c r="C588" s="24">
        <f>IF(O588="",IF(AH587&gt;=$E$22,"G",IF(RAND()&lt;$F$22,"W","L")),O588)</f>
        <v/>
      </c>
      <c r="D588" s="58">
        <f>IF(M588="",IF(G587&lt;5500,G587,5500),M588)</f>
        <v/>
      </c>
      <c r="E588" s="58">
        <f>_xlfn.IFS(C587="W",E587+1,C587="L",0,C587="G",E587)</f>
        <v/>
      </c>
      <c r="F588" s="59">
        <f>_xlfn.IFS(C588="W",_xlfn.IFS(E588=0,LOOKUP(D588,$D$2:$D$17,$F$2:$F$17),E588=1,LOOKUP(D588,$D$2:$D$17,$G$2:$G$17),E588=2,LOOKUP(D588,$D$2:$D$17,$H$2:$H$17),E588=3,LOOKUP(D588,$D$2:$D$17,$I$2:$I$17),E588&gt;=4,LOOKUP(D588,$D$2:$D$17,$J$2:$J$17)),C588="L",LOOKUP(D588,$D$2:$D$17,$E$2:$E$17),C588="G",IF(OR(B587&lt;3,B587=""),0,LOOKUP(D588,$D$2:$D$17,$K$2:$K$17)))</f>
        <v/>
      </c>
      <c r="G588" s="59">
        <f>_xlfn.IFS(F588+D588&lt;0,0,F588+D588&gt;5500,5500,TRUE,F588+D588)</f>
        <v/>
      </c>
      <c r="H588" s="40">
        <f>LOOKUP(G588,$D$2:$D$17,$A$2:$A$17)</f>
        <v/>
      </c>
      <c r="I588" s="58">
        <f>IF(C588="W",1+I587,I587)</f>
        <v/>
      </c>
      <c r="J588" s="58">
        <f>IF(C588="L",1+J587,J587)</f>
        <v/>
      </c>
      <c r="K588" s="25">
        <f>I588/(J588+I588)</f>
        <v/>
      </c>
      <c r="L588" s="44">
        <f>IF(F588&gt;0,F588+L587,L587)</f>
        <v/>
      </c>
      <c r="M588" s="23" t="n"/>
      <c r="N588" s="58">
        <f>IF(M588="","",M588-G587)</f>
        <v/>
      </c>
      <c r="O588" s="58" t="n"/>
      <c r="P588" s="27">
        <f>IF(AI588&gt;AI587,$G$22+(7*AI588),"")</f>
        <v/>
      </c>
      <c r="R588" s="58" t="n"/>
      <c r="S588" s="58" t="n"/>
      <c r="T588" s="58" t="n"/>
      <c r="U588" s="58" t="n"/>
      <c r="V588" s="58" t="n"/>
      <c r="W588" s="58" t="n"/>
      <c r="X588" s="57" t="n"/>
      <c r="Y588" s="49">
        <f>_xlfn.IFS(R588 = "","",V588&gt;0,T588/V588,TRUE,T588/1)</f>
        <v/>
      </c>
      <c r="Z588" s="49">
        <f>_xlfn.IFS(R588 = "","",V588&gt;0,(T588+U588)/V588,TRUE,(T588+U588)/1)</f>
        <v/>
      </c>
      <c r="AA588" s="58" t="n"/>
      <c r="AC588" s="35" t="n"/>
      <c r="AD588">
        <f>IF(G588&gt;=2100,0,IF(C588="G",1,0))</f>
        <v/>
      </c>
      <c r="AE588">
        <f>IF(G588&gt;=5500,0,IF(C588="G",1,0))</f>
        <v/>
      </c>
      <c r="AF588">
        <f>IF(G588&gt;=2100,1,0)</f>
        <v/>
      </c>
      <c r="AG588">
        <f>IF(G588&gt;=5500,1,0)</f>
        <v/>
      </c>
      <c r="AH588">
        <f>IF(C588="G",0,AH587+1)</f>
        <v/>
      </c>
      <c r="AI588">
        <f>IF(C588="G",AI587+1,AI587)</f>
        <v/>
      </c>
      <c r="AJ588">
        <f>IF(AJ587="&gt;1000",IF(AF588&gt;0,IF(A588&lt;&gt;"",A588,A587),"&gt;1000"),AJ587)</f>
        <v/>
      </c>
      <c r="AK588">
        <f>IF(AK587="&gt;1000",IF(AG588&gt;0,IF(A588&lt;&gt;"",A588,A587),"&gt;1000"),AK587)</f>
        <v/>
      </c>
      <c r="AL588">
        <f>IF(AL587="&gt;1000",IF(L588&gt;=3500,IF(A588&lt;&gt;"",A588,A587),"&gt;1000"),AL587)</f>
        <v/>
      </c>
    </row>
    <row r="589">
      <c r="A589" s="59">
        <f>IF(B589="","",COUNT($B$32:B589))</f>
        <v/>
      </c>
      <c r="B589" s="58">
        <f>IF(C589&lt;&gt;"G",SUM(B588,1),"")</f>
        <v/>
      </c>
      <c r="C589" s="24">
        <f>IF(O589="",IF(AH588&gt;=$E$22,"G",IF(RAND()&lt;$F$22,"W","L")),O589)</f>
        <v/>
      </c>
      <c r="D589" s="58">
        <f>IF(M589="",IF(G588&lt;5500,G588,5500),M589)</f>
        <v/>
      </c>
      <c r="E589" s="58">
        <f>_xlfn.IFS(C588="W",E588+1,C588="L",0,C588="G",E588)</f>
        <v/>
      </c>
      <c r="F589" s="59">
        <f>_xlfn.IFS(C589="W",_xlfn.IFS(E589=0,LOOKUP(D589,$D$2:$D$17,$F$2:$F$17),E589=1,LOOKUP(D589,$D$2:$D$17,$G$2:$G$17),E589=2,LOOKUP(D589,$D$2:$D$17,$H$2:$H$17),E589=3,LOOKUP(D589,$D$2:$D$17,$I$2:$I$17),E589&gt;=4,LOOKUP(D589,$D$2:$D$17,$J$2:$J$17)),C589="L",LOOKUP(D589,$D$2:$D$17,$E$2:$E$17),C589="G",IF(OR(B588&lt;3,B588=""),0,LOOKUP(D589,$D$2:$D$17,$K$2:$K$17)))</f>
        <v/>
      </c>
      <c r="G589" s="59">
        <f>_xlfn.IFS(F589+D589&lt;0,0,F589+D589&gt;5500,5500,TRUE,F589+D589)</f>
        <v/>
      </c>
      <c r="H589" s="40">
        <f>LOOKUP(G589,$D$2:$D$17,$A$2:$A$17)</f>
        <v/>
      </c>
      <c r="I589" s="58">
        <f>IF(C589="W",1+I588,I588)</f>
        <v/>
      </c>
      <c r="J589" s="58">
        <f>IF(C589="L",1+J588,J588)</f>
        <v/>
      </c>
      <c r="K589" s="25">
        <f>I589/(J589+I589)</f>
        <v/>
      </c>
      <c r="L589" s="44">
        <f>IF(F589&gt;0,F589+L588,L588)</f>
        <v/>
      </c>
      <c r="M589" s="23" t="n"/>
      <c r="N589" s="58">
        <f>IF(M589="","",M589-G588)</f>
        <v/>
      </c>
      <c r="O589" s="58" t="n"/>
      <c r="P589" s="27">
        <f>IF(AI589&gt;AI588,$G$22+(7*AI589),"")</f>
        <v/>
      </c>
      <c r="R589" s="58" t="n"/>
      <c r="S589" s="58" t="n"/>
      <c r="T589" s="58" t="n"/>
      <c r="U589" s="58" t="n"/>
      <c r="V589" s="58" t="n"/>
      <c r="W589" s="58" t="n"/>
      <c r="X589" s="57" t="n"/>
      <c r="Y589" s="49">
        <f>_xlfn.IFS(R589 = "","",V589&gt;0,T589/V589,TRUE,T589/1)</f>
        <v/>
      </c>
      <c r="Z589" s="49">
        <f>_xlfn.IFS(R589 = "","",V589&gt;0,(T589+U589)/V589,TRUE,(T589+U589)/1)</f>
        <v/>
      </c>
      <c r="AA589" s="58" t="n"/>
      <c r="AC589" s="35" t="n"/>
      <c r="AD589">
        <f>IF(G589&gt;=2100,0,IF(C589="G",1,0))</f>
        <v/>
      </c>
      <c r="AE589">
        <f>IF(G589&gt;=5500,0,IF(C589="G",1,0))</f>
        <v/>
      </c>
      <c r="AF589">
        <f>IF(G589&gt;=2100,1,0)</f>
        <v/>
      </c>
      <c r="AG589">
        <f>IF(G589&gt;=5500,1,0)</f>
        <v/>
      </c>
      <c r="AH589">
        <f>IF(C589="G",0,AH588+1)</f>
        <v/>
      </c>
      <c r="AI589">
        <f>IF(C589="G",AI588+1,AI588)</f>
        <v/>
      </c>
      <c r="AJ589">
        <f>IF(AJ588="&gt;1000",IF(AF589&gt;0,IF(A589&lt;&gt;"",A589,A588),"&gt;1000"),AJ588)</f>
        <v/>
      </c>
      <c r="AK589">
        <f>IF(AK588="&gt;1000",IF(AG589&gt;0,IF(A589&lt;&gt;"",A589,A588),"&gt;1000"),AK588)</f>
        <v/>
      </c>
      <c r="AL589">
        <f>IF(AL588="&gt;1000",IF(L589&gt;=3500,IF(A589&lt;&gt;"",A589,A588),"&gt;1000"),AL588)</f>
        <v/>
      </c>
    </row>
    <row r="590">
      <c r="A590" s="59">
        <f>IF(B590="","",COUNT($B$32:B590))</f>
        <v/>
      </c>
      <c r="B590" s="58">
        <f>IF(C590&lt;&gt;"G",SUM(B589,1),"")</f>
        <v/>
      </c>
      <c r="C590" s="24">
        <f>IF(O590="",IF(AH589&gt;=$E$22,"G",IF(RAND()&lt;$F$22,"W","L")),O590)</f>
        <v/>
      </c>
      <c r="D590" s="58">
        <f>IF(M590="",IF(G589&lt;5500,G589,5500),M590)</f>
        <v/>
      </c>
      <c r="E590" s="58">
        <f>_xlfn.IFS(C589="W",E589+1,C589="L",0,C589="G",E589)</f>
        <v/>
      </c>
      <c r="F590" s="59">
        <f>_xlfn.IFS(C590="W",_xlfn.IFS(E590=0,LOOKUP(D590,$D$2:$D$17,$F$2:$F$17),E590=1,LOOKUP(D590,$D$2:$D$17,$G$2:$G$17),E590=2,LOOKUP(D590,$D$2:$D$17,$H$2:$H$17),E590=3,LOOKUP(D590,$D$2:$D$17,$I$2:$I$17),E590&gt;=4,LOOKUP(D590,$D$2:$D$17,$J$2:$J$17)),C590="L",LOOKUP(D590,$D$2:$D$17,$E$2:$E$17),C590="G",IF(OR(B589&lt;3,B589=""),0,LOOKUP(D590,$D$2:$D$17,$K$2:$K$17)))</f>
        <v/>
      </c>
      <c r="G590" s="59">
        <f>_xlfn.IFS(F590+D590&lt;0,0,F590+D590&gt;5500,5500,TRUE,F590+D590)</f>
        <v/>
      </c>
      <c r="H590" s="40">
        <f>LOOKUP(G590,$D$2:$D$17,$A$2:$A$17)</f>
        <v/>
      </c>
      <c r="I590" s="58">
        <f>IF(C590="W",1+I589,I589)</f>
        <v/>
      </c>
      <c r="J590" s="58">
        <f>IF(C590="L",1+J589,J589)</f>
        <v/>
      </c>
      <c r="K590" s="25">
        <f>I590/(J590+I590)</f>
        <v/>
      </c>
      <c r="L590" s="44">
        <f>IF(F590&gt;0,F590+L589,L589)</f>
        <v/>
      </c>
      <c r="M590" s="23" t="n"/>
      <c r="N590" s="58">
        <f>IF(M590="","",M590-G589)</f>
        <v/>
      </c>
      <c r="O590" s="58" t="n"/>
      <c r="P590" s="27">
        <f>IF(AI590&gt;AI589,$G$22+(7*AI590),"")</f>
        <v/>
      </c>
      <c r="R590" s="58" t="n"/>
      <c r="S590" s="58" t="n"/>
      <c r="T590" s="58" t="n"/>
      <c r="U590" s="58" t="n"/>
      <c r="V590" s="58" t="n"/>
      <c r="W590" s="58" t="n"/>
      <c r="X590" s="57" t="n"/>
      <c r="Y590" s="49">
        <f>_xlfn.IFS(R590 = "","",V590&gt;0,T590/V590,TRUE,T590/1)</f>
        <v/>
      </c>
      <c r="Z590" s="49">
        <f>_xlfn.IFS(R590 = "","",V590&gt;0,(T590+U590)/V590,TRUE,(T590+U590)/1)</f>
        <v/>
      </c>
      <c r="AA590" s="58" t="n"/>
      <c r="AC590" s="35" t="n"/>
      <c r="AD590">
        <f>IF(G590&gt;=2100,0,IF(C590="G",1,0))</f>
        <v/>
      </c>
      <c r="AE590">
        <f>IF(G590&gt;=5500,0,IF(C590="G",1,0))</f>
        <v/>
      </c>
      <c r="AF590">
        <f>IF(G590&gt;=2100,1,0)</f>
        <v/>
      </c>
      <c r="AG590">
        <f>IF(G590&gt;=5500,1,0)</f>
        <v/>
      </c>
      <c r="AH590">
        <f>IF(C590="G",0,AH589+1)</f>
        <v/>
      </c>
      <c r="AI590">
        <f>IF(C590="G",AI589+1,AI589)</f>
        <v/>
      </c>
      <c r="AJ590">
        <f>IF(AJ589="&gt;1000",IF(AF590&gt;0,IF(A590&lt;&gt;"",A590,A589),"&gt;1000"),AJ589)</f>
        <v/>
      </c>
      <c r="AK590">
        <f>IF(AK589="&gt;1000",IF(AG590&gt;0,IF(A590&lt;&gt;"",A590,A589),"&gt;1000"),AK589)</f>
        <v/>
      </c>
      <c r="AL590">
        <f>IF(AL589="&gt;1000",IF(L590&gt;=3500,IF(A590&lt;&gt;"",A590,A589),"&gt;1000"),AL589)</f>
        <v/>
      </c>
    </row>
    <row r="591">
      <c r="A591" s="59">
        <f>IF(B591="","",COUNT($B$32:B591))</f>
        <v/>
      </c>
      <c r="B591" s="58">
        <f>IF(C591&lt;&gt;"G",SUM(B590,1),"")</f>
        <v/>
      </c>
      <c r="C591" s="24">
        <f>IF(O591="",IF(AH590&gt;=$E$22,"G",IF(RAND()&lt;$F$22,"W","L")),O591)</f>
        <v/>
      </c>
      <c r="D591" s="58">
        <f>IF(M591="",IF(G590&lt;5500,G590,5500),M591)</f>
        <v/>
      </c>
      <c r="E591" s="58">
        <f>_xlfn.IFS(C590="W",E590+1,C590="L",0,C590="G",E590)</f>
        <v/>
      </c>
      <c r="F591" s="59">
        <f>_xlfn.IFS(C591="W",_xlfn.IFS(E591=0,LOOKUP(D591,$D$2:$D$17,$F$2:$F$17),E591=1,LOOKUP(D591,$D$2:$D$17,$G$2:$G$17),E591=2,LOOKUP(D591,$D$2:$D$17,$H$2:$H$17),E591=3,LOOKUP(D591,$D$2:$D$17,$I$2:$I$17),E591&gt;=4,LOOKUP(D591,$D$2:$D$17,$J$2:$J$17)),C591="L",LOOKUP(D591,$D$2:$D$17,$E$2:$E$17),C591="G",IF(OR(B590&lt;3,B590=""),0,LOOKUP(D591,$D$2:$D$17,$K$2:$K$17)))</f>
        <v/>
      </c>
      <c r="G591" s="59">
        <f>_xlfn.IFS(F591+D591&lt;0,0,F591+D591&gt;5500,5500,TRUE,F591+D591)</f>
        <v/>
      </c>
      <c r="H591" s="40">
        <f>LOOKUP(G591,$D$2:$D$17,$A$2:$A$17)</f>
        <v/>
      </c>
      <c r="I591" s="58">
        <f>IF(C591="W",1+I590,I590)</f>
        <v/>
      </c>
      <c r="J591" s="58">
        <f>IF(C591="L",1+J590,J590)</f>
        <v/>
      </c>
      <c r="K591" s="25">
        <f>I591/(J591+I591)</f>
        <v/>
      </c>
      <c r="L591" s="44">
        <f>IF(F591&gt;0,F591+L590,L590)</f>
        <v/>
      </c>
      <c r="M591" s="23" t="n"/>
      <c r="N591" s="58">
        <f>IF(M591="","",M591-G590)</f>
        <v/>
      </c>
      <c r="O591" s="58" t="n"/>
      <c r="P591" s="27">
        <f>IF(AI591&gt;AI590,$G$22+(7*AI591),"")</f>
        <v/>
      </c>
      <c r="R591" s="58" t="n"/>
      <c r="S591" s="58" t="n"/>
      <c r="T591" s="58" t="n"/>
      <c r="U591" s="58" t="n"/>
      <c r="V591" s="58" t="n"/>
      <c r="W591" s="58" t="n"/>
      <c r="X591" s="57" t="n"/>
      <c r="Y591" s="49">
        <f>_xlfn.IFS(R591 = "","",V591&gt;0,T591/V591,TRUE,T591/1)</f>
        <v/>
      </c>
      <c r="Z591" s="49">
        <f>_xlfn.IFS(R591 = "","",V591&gt;0,(T591+U591)/V591,TRUE,(T591+U591)/1)</f>
        <v/>
      </c>
      <c r="AA591" s="58" t="n"/>
      <c r="AC591" s="35" t="n"/>
      <c r="AD591">
        <f>IF(G591&gt;=2100,0,IF(C591="G",1,0))</f>
        <v/>
      </c>
      <c r="AE591">
        <f>IF(G591&gt;=5500,0,IF(C591="G",1,0))</f>
        <v/>
      </c>
      <c r="AF591">
        <f>IF(G591&gt;=2100,1,0)</f>
        <v/>
      </c>
      <c r="AG591">
        <f>IF(G591&gt;=5500,1,0)</f>
        <v/>
      </c>
      <c r="AH591">
        <f>IF(C591="G",0,AH590+1)</f>
        <v/>
      </c>
      <c r="AI591">
        <f>IF(C591="G",AI590+1,AI590)</f>
        <v/>
      </c>
      <c r="AJ591">
        <f>IF(AJ590="&gt;1000",IF(AF591&gt;0,IF(A591&lt;&gt;"",A591,A590),"&gt;1000"),AJ590)</f>
        <v/>
      </c>
      <c r="AK591">
        <f>IF(AK590="&gt;1000",IF(AG591&gt;0,IF(A591&lt;&gt;"",A591,A590),"&gt;1000"),AK590)</f>
        <v/>
      </c>
      <c r="AL591">
        <f>IF(AL590="&gt;1000",IF(L591&gt;=3500,IF(A591&lt;&gt;"",A591,A590),"&gt;1000"),AL590)</f>
        <v/>
      </c>
    </row>
    <row r="592">
      <c r="A592" s="59">
        <f>IF(B592="","",COUNT($B$32:B592))</f>
        <v/>
      </c>
      <c r="B592" s="58">
        <f>IF(C592&lt;&gt;"G",SUM(B591,1),"")</f>
        <v/>
      </c>
      <c r="C592" s="24">
        <f>IF(O592="",IF(AH591&gt;=$E$22,"G",IF(RAND()&lt;$F$22,"W","L")),O592)</f>
        <v/>
      </c>
      <c r="D592" s="58">
        <f>IF(M592="",IF(G591&lt;5500,G591,5500),M592)</f>
        <v/>
      </c>
      <c r="E592" s="58">
        <f>_xlfn.IFS(C591="W",E591+1,C591="L",0,C591="G",E591)</f>
        <v/>
      </c>
      <c r="F592" s="59">
        <f>_xlfn.IFS(C592="W",_xlfn.IFS(E592=0,LOOKUP(D592,$D$2:$D$17,$F$2:$F$17),E592=1,LOOKUP(D592,$D$2:$D$17,$G$2:$G$17),E592=2,LOOKUP(D592,$D$2:$D$17,$H$2:$H$17),E592=3,LOOKUP(D592,$D$2:$D$17,$I$2:$I$17),E592&gt;=4,LOOKUP(D592,$D$2:$D$17,$J$2:$J$17)),C592="L",LOOKUP(D592,$D$2:$D$17,$E$2:$E$17),C592="G",IF(OR(B591&lt;3,B591=""),0,LOOKUP(D592,$D$2:$D$17,$K$2:$K$17)))</f>
        <v/>
      </c>
      <c r="G592" s="59">
        <f>_xlfn.IFS(F592+D592&lt;0,0,F592+D592&gt;5500,5500,TRUE,F592+D592)</f>
        <v/>
      </c>
      <c r="H592" s="40">
        <f>LOOKUP(G592,$D$2:$D$17,$A$2:$A$17)</f>
        <v/>
      </c>
      <c r="I592" s="58">
        <f>IF(C592="W",1+I591,I591)</f>
        <v/>
      </c>
      <c r="J592" s="58">
        <f>IF(C592="L",1+J591,J591)</f>
        <v/>
      </c>
      <c r="K592" s="25">
        <f>I592/(J592+I592)</f>
        <v/>
      </c>
      <c r="L592" s="44">
        <f>IF(F592&gt;0,F592+L591,L591)</f>
        <v/>
      </c>
      <c r="M592" s="23" t="n"/>
      <c r="N592" s="58">
        <f>IF(M592="","",M592-G591)</f>
        <v/>
      </c>
      <c r="O592" s="58" t="n"/>
      <c r="P592" s="27">
        <f>IF(AI592&gt;AI591,$G$22+(7*AI592),"")</f>
        <v/>
      </c>
      <c r="R592" s="58" t="n"/>
      <c r="S592" s="58" t="n"/>
      <c r="T592" s="58" t="n"/>
      <c r="U592" s="58" t="n"/>
      <c r="V592" s="58" t="n"/>
      <c r="W592" s="58" t="n"/>
      <c r="X592" s="57" t="n"/>
      <c r="Y592" s="49">
        <f>_xlfn.IFS(R592 = "","",V592&gt;0,T592/V592,TRUE,T592/1)</f>
        <v/>
      </c>
      <c r="Z592" s="49">
        <f>_xlfn.IFS(R592 = "","",V592&gt;0,(T592+U592)/V592,TRUE,(T592+U592)/1)</f>
        <v/>
      </c>
      <c r="AA592" s="58" t="n"/>
      <c r="AC592" s="35" t="n"/>
      <c r="AD592">
        <f>IF(G592&gt;=2100,0,IF(C592="G",1,0))</f>
        <v/>
      </c>
      <c r="AE592">
        <f>IF(G592&gt;=5500,0,IF(C592="G",1,0))</f>
        <v/>
      </c>
      <c r="AF592">
        <f>IF(G592&gt;=2100,1,0)</f>
        <v/>
      </c>
      <c r="AG592">
        <f>IF(G592&gt;=5500,1,0)</f>
        <v/>
      </c>
      <c r="AH592">
        <f>IF(C592="G",0,AH591+1)</f>
        <v/>
      </c>
      <c r="AI592">
        <f>IF(C592="G",AI591+1,AI591)</f>
        <v/>
      </c>
      <c r="AJ592">
        <f>IF(AJ591="&gt;1000",IF(AF592&gt;0,IF(A592&lt;&gt;"",A592,A591),"&gt;1000"),AJ591)</f>
        <v/>
      </c>
      <c r="AK592">
        <f>IF(AK591="&gt;1000",IF(AG592&gt;0,IF(A592&lt;&gt;"",A592,A591),"&gt;1000"),AK591)</f>
        <v/>
      </c>
      <c r="AL592">
        <f>IF(AL591="&gt;1000",IF(L592&gt;=3500,IF(A592&lt;&gt;"",A592,A591),"&gt;1000"),AL591)</f>
        <v/>
      </c>
    </row>
    <row r="593">
      <c r="A593" s="59">
        <f>IF(B593="","",COUNT($B$32:B593))</f>
        <v/>
      </c>
      <c r="B593" s="58">
        <f>IF(C593&lt;&gt;"G",SUM(B592,1),"")</f>
        <v/>
      </c>
      <c r="C593" s="24">
        <f>IF(O593="",IF(AH592&gt;=$E$22,"G",IF(RAND()&lt;$F$22,"W","L")),O593)</f>
        <v/>
      </c>
      <c r="D593" s="58">
        <f>IF(M593="",IF(G592&lt;5500,G592,5500),M593)</f>
        <v/>
      </c>
      <c r="E593" s="58">
        <f>_xlfn.IFS(C592="W",E592+1,C592="L",0,C592="G",E592)</f>
        <v/>
      </c>
      <c r="F593" s="59">
        <f>_xlfn.IFS(C593="W",_xlfn.IFS(E593=0,LOOKUP(D593,$D$2:$D$17,$F$2:$F$17),E593=1,LOOKUP(D593,$D$2:$D$17,$G$2:$G$17),E593=2,LOOKUP(D593,$D$2:$D$17,$H$2:$H$17),E593=3,LOOKUP(D593,$D$2:$D$17,$I$2:$I$17),E593&gt;=4,LOOKUP(D593,$D$2:$D$17,$J$2:$J$17)),C593="L",LOOKUP(D593,$D$2:$D$17,$E$2:$E$17),C593="G",IF(OR(B592&lt;3,B592=""),0,LOOKUP(D593,$D$2:$D$17,$K$2:$K$17)))</f>
        <v/>
      </c>
      <c r="G593" s="59">
        <f>_xlfn.IFS(F593+D593&lt;0,0,F593+D593&gt;5500,5500,TRUE,F593+D593)</f>
        <v/>
      </c>
      <c r="H593" s="40">
        <f>LOOKUP(G593,$D$2:$D$17,$A$2:$A$17)</f>
        <v/>
      </c>
      <c r="I593" s="58">
        <f>IF(C593="W",1+I592,I592)</f>
        <v/>
      </c>
      <c r="J593" s="58">
        <f>IF(C593="L",1+J592,J592)</f>
        <v/>
      </c>
      <c r="K593" s="25">
        <f>I593/(J593+I593)</f>
        <v/>
      </c>
      <c r="L593" s="44">
        <f>IF(F593&gt;0,F593+L592,L592)</f>
        <v/>
      </c>
      <c r="M593" s="23" t="n"/>
      <c r="N593" s="58">
        <f>IF(M593="","",M593-G592)</f>
        <v/>
      </c>
      <c r="O593" s="58" t="n"/>
      <c r="P593" s="27">
        <f>IF(AI593&gt;AI592,$G$22+(7*AI593),"")</f>
        <v/>
      </c>
      <c r="R593" s="58" t="n"/>
      <c r="S593" s="58" t="n"/>
      <c r="T593" s="58" t="n"/>
      <c r="U593" s="58" t="n"/>
      <c r="V593" s="58" t="n"/>
      <c r="W593" s="58" t="n"/>
      <c r="X593" s="57" t="n"/>
      <c r="Y593" s="49">
        <f>_xlfn.IFS(R593 = "","",V593&gt;0,T593/V593,TRUE,T593/1)</f>
        <v/>
      </c>
      <c r="Z593" s="49">
        <f>_xlfn.IFS(R593 = "","",V593&gt;0,(T593+U593)/V593,TRUE,(T593+U593)/1)</f>
        <v/>
      </c>
      <c r="AA593" s="58" t="n"/>
      <c r="AC593" s="35" t="n"/>
      <c r="AD593">
        <f>IF(G593&gt;=2100,0,IF(C593="G",1,0))</f>
        <v/>
      </c>
      <c r="AE593">
        <f>IF(G593&gt;=5500,0,IF(C593="G",1,0))</f>
        <v/>
      </c>
      <c r="AF593">
        <f>IF(G593&gt;=2100,1,0)</f>
        <v/>
      </c>
      <c r="AG593">
        <f>IF(G593&gt;=5500,1,0)</f>
        <v/>
      </c>
      <c r="AH593">
        <f>IF(C593="G",0,AH592+1)</f>
        <v/>
      </c>
      <c r="AI593">
        <f>IF(C593="G",AI592+1,AI592)</f>
        <v/>
      </c>
      <c r="AJ593">
        <f>IF(AJ592="&gt;1000",IF(AF593&gt;0,IF(A593&lt;&gt;"",A593,A592),"&gt;1000"),AJ592)</f>
        <v/>
      </c>
      <c r="AK593">
        <f>IF(AK592="&gt;1000",IF(AG593&gt;0,IF(A593&lt;&gt;"",A593,A592),"&gt;1000"),AK592)</f>
        <v/>
      </c>
      <c r="AL593">
        <f>IF(AL592="&gt;1000",IF(L593&gt;=3500,IF(A593&lt;&gt;"",A593,A592),"&gt;1000"),AL592)</f>
        <v/>
      </c>
    </row>
    <row r="594">
      <c r="A594" s="59">
        <f>IF(B594="","",COUNT($B$32:B594))</f>
        <v/>
      </c>
      <c r="B594" s="58">
        <f>IF(C594&lt;&gt;"G",SUM(B593,1),"")</f>
        <v/>
      </c>
      <c r="C594" s="24">
        <f>IF(O594="",IF(AH593&gt;=$E$22,"G",IF(RAND()&lt;$F$22,"W","L")),O594)</f>
        <v/>
      </c>
      <c r="D594" s="58">
        <f>IF(M594="",IF(G593&lt;5500,G593,5500),M594)</f>
        <v/>
      </c>
      <c r="E594" s="58">
        <f>_xlfn.IFS(C593="W",E593+1,C593="L",0,C593="G",E593)</f>
        <v/>
      </c>
      <c r="F594" s="59">
        <f>_xlfn.IFS(C594="W",_xlfn.IFS(E594=0,LOOKUP(D594,$D$2:$D$17,$F$2:$F$17),E594=1,LOOKUP(D594,$D$2:$D$17,$G$2:$G$17),E594=2,LOOKUP(D594,$D$2:$D$17,$H$2:$H$17),E594=3,LOOKUP(D594,$D$2:$D$17,$I$2:$I$17),E594&gt;=4,LOOKUP(D594,$D$2:$D$17,$J$2:$J$17)),C594="L",LOOKUP(D594,$D$2:$D$17,$E$2:$E$17),C594="G",IF(OR(B593&lt;3,B593=""),0,LOOKUP(D594,$D$2:$D$17,$K$2:$K$17)))</f>
        <v/>
      </c>
      <c r="G594" s="59">
        <f>_xlfn.IFS(F594+D594&lt;0,0,F594+D594&gt;5500,5500,TRUE,F594+D594)</f>
        <v/>
      </c>
      <c r="H594" s="40">
        <f>LOOKUP(G594,$D$2:$D$17,$A$2:$A$17)</f>
        <v/>
      </c>
      <c r="I594" s="58">
        <f>IF(C594="W",1+I593,I593)</f>
        <v/>
      </c>
      <c r="J594" s="58">
        <f>IF(C594="L",1+J593,J593)</f>
        <v/>
      </c>
      <c r="K594" s="25">
        <f>I594/(J594+I594)</f>
        <v/>
      </c>
      <c r="L594" s="44">
        <f>IF(F594&gt;0,F594+L593,L593)</f>
        <v/>
      </c>
      <c r="M594" s="23" t="n"/>
      <c r="N594" s="58">
        <f>IF(M594="","",M594-G593)</f>
        <v/>
      </c>
      <c r="O594" s="58" t="n"/>
      <c r="P594" s="27">
        <f>IF(AI594&gt;AI593,$G$22+(7*AI594),"")</f>
        <v/>
      </c>
      <c r="R594" s="58" t="n"/>
      <c r="S594" s="58" t="n"/>
      <c r="T594" s="58" t="n"/>
      <c r="U594" s="58" t="n"/>
      <c r="V594" s="58" t="n"/>
      <c r="W594" s="58" t="n"/>
      <c r="X594" s="57" t="n"/>
      <c r="Y594" s="49">
        <f>_xlfn.IFS(R594 = "","",V594&gt;0,T594/V594,TRUE,T594/1)</f>
        <v/>
      </c>
      <c r="Z594" s="49">
        <f>_xlfn.IFS(R594 = "","",V594&gt;0,(T594+U594)/V594,TRUE,(T594+U594)/1)</f>
        <v/>
      </c>
      <c r="AA594" s="58" t="n"/>
      <c r="AC594" s="35" t="n"/>
      <c r="AD594">
        <f>IF(G594&gt;=2100,0,IF(C594="G",1,0))</f>
        <v/>
      </c>
      <c r="AE594">
        <f>IF(G594&gt;=5500,0,IF(C594="G",1,0))</f>
        <v/>
      </c>
      <c r="AF594">
        <f>IF(G594&gt;=2100,1,0)</f>
        <v/>
      </c>
      <c r="AG594">
        <f>IF(G594&gt;=5500,1,0)</f>
        <v/>
      </c>
      <c r="AH594">
        <f>IF(C594="G",0,AH593+1)</f>
        <v/>
      </c>
      <c r="AI594">
        <f>IF(C594="G",AI593+1,AI593)</f>
        <v/>
      </c>
      <c r="AJ594">
        <f>IF(AJ593="&gt;1000",IF(AF594&gt;0,IF(A594&lt;&gt;"",A594,A593),"&gt;1000"),AJ593)</f>
        <v/>
      </c>
      <c r="AK594">
        <f>IF(AK593="&gt;1000",IF(AG594&gt;0,IF(A594&lt;&gt;"",A594,A593),"&gt;1000"),AK593)</f>
        <v/>
      </c>
      <c r="AL594">
        <f>IF(AL593="&gt;1000",IF(L594&gt;=3500,IF(A594&lt;&gt;"",A594,A593),"&gt;1000"),AL593)</f>
        <v/>
      </c>
    </row>
    <row r="595">
      <c r="A595" s="59">
        <f>IF(B595="","",COUNT($B$32:B595))</f>
        <v/>
      </c>
      <c r="B595" s="58">
        <f>IF(C595&lt;&gt;"G",SUM(B594,1),"")</f>
        <v/>
      </c>
      <c r="C595" s="24">
        <f>IF(O595="",IF(AH594&gt;=$E$22,"G",IF(RAND()&lt;$F$22,"W","L")),O595)</f>
        <v/>
      </c>
      <c r="D595" s="58">
        <f>IF(M595="",IF(G594&lt;5500,G594,5500),M595)</f>
        <v/>
      </c>
      <c r="E595" s="58">
        <f>_xlfn.IFS(C594="W",E594+1,C594="L",0,C594="G",E594)</f>
        <v/>
      </c>
      <c r="F595" s="59">
        <f>_xlfn.IFS(C595="W",_xlfn.IFS(E595=0,LOOKUP(D595,$D$2:$D$17,$F$2:$F$17),E595=1,LOOKUP(D595,$D$2:$D$17,$G$2:$G$17),E595=2,LOOKUP(D595,$D$2:$D$17,$H$2:$H$17),E595=3,LOOKUP(D595,$D$2:$D$17,$I$2:$I$17),E595&gt;=4,LOOKUP(D595,$D$2:$D$17,$J$2:$J$17)),C595="L",LOOKUP(D595,$D$2:$D$17,$E$2:$E$17),C595="G",IF(OR(B594&lt;3,B594=""),0,LOOKUP(D595,$D$2:$D$17,$K$2:$K$17)))</f>
        <v/>
      </c>
      <c r="G595" s="59">
        <f>_xlfn.IFS(F595+D595&lt;0,0,F595+D595&gt;5500,5500,TRUE,F595+D595)</f>
        <v/>
      </c>
      <c r="H595" s="40">
        <f>LOOKUP(G595,$D$2:$D$17,$A$2:$A$17)</f>
        <v/>
      </c>
      <c r="I595" s="58">
        <f>IF(C595="W",1+I594,I594)</f>
        <v/>
      </c>
      <c r="J595" s="58">
        <f>IF(C595="L",1+J594,J594)</f>
        <v/>
      </c>
      <c r="K595" s="25">
        <f>I595/(J595+I595)</f>
        <v/>
      </c>
      <c r="L595" s="44">
        <f>IF(F595&gt;0,F595+L594,L594)</f>
        <v/>
      </c>
      <c r="M595" s="23" t="n"/>
      <c r="N595" s="58">
        <f>IF(M595="","",M595-G594)</f>
        <v/>
      </c>
      <c r="O595" s="58" t="n"/>
      <c r="P595" s="27">
        <f>IF(AI595&gt;AI594,$G$22+(7*AI595),"")</f>
        <v/>
      </c>
      <c r="R595" s="58" t="n"/>
      <c r="S595" s="58" t="n"/>
      <c r="T595" s="58" t="n"/>
      <c r="U595" s="58" t="n"/>
      <c r="V595" s="58" t="n"/>
      <c r="W595" s="58" t="n"/>
      <c r="X595" s="57" t="n"/>
      <c r="Y595" s="49">
        <f>_xlfn.IFS(R595 = "","",V595&gt;0,T595/V595,TRUE,T595/1)</f>
        <v/>
      </c>
      <c r="Z595" s="49">
        <f>_xlfn.IFS(R595 = "","",V595&gt;0,(T595+U595)/V595,TRUE,(T595+U595)/1)</f>
        <v/>
      </c>
      <c r="AA595" s="58" t="n"/>
      <c r="AC595" s="35" t="n"/>
      <c r="AD595">
        <f>IF(G595&gt;=2100,0,IF(C595="G",1,0))</f>
        <v/>
      </c>
      <c r="AE595">
        <f>IF(G595&gt;=5500,0,IF(C595="G",1,0))</f>
        <v/>
      </c>
      <c r="AF595">
        <f>IF(G595&gt;=2100,1,0)</f>
        <v/>
      </c>
      <c r="AG595">
        <f>IF(G595&gt;=5500,1,0)</f>
        <v/>
      </c>
      <c r="AH595">
        <f>IF(C595="G",0,AH594+1)</f>
        <v/>
      </c>
      <c r="AI595">
        <f>IF(C595="G",AI594+1,AI594)</f>
        <v/>
      </c>
      <c r="AJ595">
        <f>IF(AJ594="&gt;1000",IF(AF595&gt;0,IF(A595&lt;&gt;"",A595,A594),"&gt;1000"),AJ594)</f>
        <v/>
      </c>
      <c r="AK595">
        <f>IF(AK594="&gt;1000",IF(AG595&gt;0,IF(A595&lt;&gt;"",A595,A594),"&gt;1000"),AK594)</f>
        <v/>
      </c>
      <c r="AL595">
        <f>IF(AL594="&gt;1000",IF(L595&gt;=3500,IF(A595&lt;&gt;"",A595,A594),"&gt;1000"),AL594)</f>
        <v/>
      </c>
    </row>
    <row r="596">
      <c r="A596" s="59">
        <f>IF(B596="","",COUNT($B$32:B596))</f>
        <v/>
      </c>
      <c r="B596" s="58">
        <f>IF(C596&lt;&gt;"G",SUM(B595,1),"")</f>
        <v/>
      </c>
      <c r="C596" s="24">
        <f>IF(O596="",IF(AH595&gt;=$E$22,"G",IF(RAND()&lt;$F$22,"W","L")),O596)</f>
        <v/>
      </c>
      <c r="D596" s="58">
        <f>IF(M596="",IF(G595&lt;5500,G595,5500),M596)</f>
        <v/>
      </c>
      <c r="E596" s="58">
        <f>_xlfn.IFS(C595="W",E595+1,C595="L",0,C595="G",E595)</f>
        <v/>
      </c>
      <c r="F596" s="59">
        <f>_xlfn.IFS(C596="W",_xlfn.IFS(E596=0,LOOKUP(D596,$D$2:$D$17,$F$2:$F$17),E596=1,LOOKUP(D596,$D$2:$D$17,$G$2:$G$17),E596=2,LOOKUP(D596,$D$2:$D$17,$H$2:$H$17),E596=3,LOOKUP(D596,$D$2:$D$17,$I$2:$I$17),E596&gt;=4,LOOKUP(D596,$D$2:$D$17,$J$2:$J$17)),C596="L",LOOKUP(D596,$D$2:$D$17,$E$2:$E$17),C596="G",IF(OR(B595&lt;3,B595=""),0,LOOKUP(D596,$D$2:$D$17,$K$2:$K$17)))</f>
        <v/>
      </c>
      <c r="G596" s="59">
        <f>_xlfn.IFS(F596+D596&lt;0,0,F596+D596&gt;5500,5500,TRUE,F596+D596)</f>
        <v/>
      </c>
      <c r="H596" s="40">
        <f>LOOKUP(G596,$D$2:$D$17,$A$2:$A$17)</f>
        <v/>
      </c>
      <c r="I596" s="58">
        <f>IF(C596="W",1+I595,I595)</f>
        <v/>
      </c>
      <c r="J596" s="58">
        <f>IF(C596="L",1+J595,J595)</f>
        <v/>
      </c>
      <c r="K596" s="25">
        <f>I596/(J596+I596)</f>
        <v/>
      </c>
      <c r="L596" s="44">
        <f>IF(F596&gt;0,F596+L595,L595)</f>
        <v/>
      </c>
      <c r="M596" s="23" t="n"/>
      <c r="N596" s="58">
        <f>IF(M596="","",M596-G595)</f>
        <v/>
      </c>
      <c r="O596" s="58" t="n"/>
      <c r="P596" s="27">
        <f>IF(AI596&gt;AI595,$G$22+(7*AI596),"")</f>
        <v/>
      </c>
      <c r="R596" s="58" t="n"/>
      <c r="S596" s="58" t="n"/>
      <c r="T596" s="58" t="n"/>
      <c r="U596" s="58" t="n"/>
      <c r="V596" s="58" t="n"/>
      <c r="W596" s="58" t="n"/>
      <c r="X596" s="57" t="n"/>
      <c r="Y596" s="49">
        <f>_xlfn.IFS(R596 = "","",V596&gt;0,T596/V596,TRUE,T596/1)</f>
        <v/>
      </c>
      <c r="Z596" s="49">
        <f>_xlfn.IFS(R596 = "","",V596&gt;0,(T596+U596)/V596,TRUE,(T596+U596)/1)</f>
        <v/>
      </c>
      <c r="AA596" s="58" t="n"/>
      <c r="AC596" s="35" t="n"/>
      <c r="AD596">
        <f>IF(G596&gt;=2100,0,IF(C596="G",1,0))</f>
        <v/>
      </c>
      <c r="AE596">
        <f>IF(G596&gt;=5500,0,IF(C596="G",1,0))</f>
        <v/>
      </c>
      <c r="AF596">
        <f>IF(G596&gt;=2100,1,0)</f>
        <v/>
      </c>
      <c r="AG596">
        <f>IF(G596&gt;=5500,1,0)</f>
        <v/>
      </c>
      <c r="AH596">
        <f>IF(C596="G",0,AH595+1)</f>
        <v/>
      </c>
      <c r="AI596">
        <f>IF(C596="G",AI595+1,AI595)</f>
        <v/>
      </c>
      <c r="AJ596">
        <f>IF(AJ595="&gt;1000",IF(AF596&gt;0,IF(A596&lt;&gt;"",A596,A595),"&gt;1000"),AJ595)</f>
        <v/>
      </c>
      <c r="AK596">
        <f>IF(AK595="&gt;1000",IF(AG596&gt;0,IF(A596&lt;&gt;"",A596,A595),"&gt;1000"),AK595)</f>
        <v/>
      </c>
      <c r="AL596">
        <f>IF(AL595="&gt;1000",IF(L596&gt;=3500,IF(A596&lt;&gt;"",A596,A595),"&gt;1000"),AL595)</f>
        <v/>
      </c>
    </row>
    <row r="597">
      <c r="A597" s="59">
        <f>IF(B597="","",COUNT($B$32:B597))</f>
        <v/>
      </c>
      <c r="B597" s="58">
        <f>IF(C597&lt;&gt;"G",SUM(B596,1),"")</f>
        <v/>
      </c>
      <c r="C597" s="24">
        <f>IF(O597="",IF(AH596&gt;=$E$22,"G",IF(RAND()&lt;$F$22,"W","L")),O597)</f>
        <v/>
      </c>
      <c r="D597" s="58">
        <f>IF(M597="",IF(G596&lt;5500,G596,5500),M597)</f>
        <v/>
      </c>
      <c r="E597" s="58">
        <f>_xlfn.IFS(C596="W",E596+1,C596="L",0,C596="G",E596)</f>
        <v/>
      </c>
      <c r="F597" s="59">
        <f>_xlfn.IFS(C597="W",_xlfn.IFS(E597=0,LOOKUP(D597,$D$2:$D$17,$F$2:$F$17),E597=1,LOOKUP(D597,$D$2:$D$17,$G$2:$G$17),E597=2,LOOKUP(D597,$D$2:$D$17,$H$2:$H$17),E597=3,LOOKUP(D597,$D$2:$D$17,$I$2:$I$17),E597&gt;=4,LOOKUP(D597,$D$2:$D$17,$J$2:$J$17)),C597="L",LOOKUP(D597,$D$2:$D$17,$E$2:$E$17),C597="G",IF(OR(B596&lt;3,B596=""),0,LOOKUP(D597,$D$2:$D$17,$K$2:$K$17)))</f>
        <v/>
      </c>
      <c r="G597" s="59">
        <f>_xlfn.IFS(F597+D597&lt;0,0,F597+D597&gt;5500,5500,TRUE,F597+D597)</f>
        <v/>
      </c>
      <c r="H597" s="40">
        <f>LOOKUP(G597,$D$2:$D$17,$A$2:$A$17)</f>
        <v/>
      </c>
      <c r="I597" s="58">
        <f>IF(C597="W",1+I596,I596)</f>
        <v/>
      </c>
      <c r="J597" s="58">
        <f>IF(C597="L",1+J596,J596)</f>
        <v/>
      </c>
      <c r="K597" s="25">
        <f>I597/(J597+I597)</f>
        <v/>
      </c>
      <c r="L597" s="44">
        <f>IF(F597&gt;0,F597+L596,L596)</f>
        <v/>
      </c>
      <c r="M597" s="23" t="n"/>
      <c r="N597" s="58">
        <f>IF(M597="","",M597-G596)</f>
        <v/>
      </c>
      <c r="O597" s="58" t="n"/>
      <c r="P597" s="27">
        <f>IF(AI597&gt;AI596,$G$22+(7*AI597),"")</f>
        <v/>
      </c>
      <c r="R597" s="58" t="n"/>
      <c r="S597" s="58" t="n"/>
      <c r="T597" s="58" t="n"/>
      <c r="U597" s="58" t="n"/>
      <c r="V597" s="58" t="n"/>
      <c r="W597" s="58" t="n"/>
      <c r="X597" s="57" t="n"/>
      <c r="Y597" s="49">
        <f>_xlfn.IFS(R597 = "","",V597&gt;0,T597/V597,TRUE,T597/1)</f>
        <v/>
      </c>
      <c r="Z597" s="49">
        <f>_xlfn.IFS(R597 = "","",V597&gt;0,(T597+U597)/V597,TRUE,(T597+U597)/1)</f>
        <v/>
      </c>
      <c r="AA597" s="58" t="n"/>
      <c r="AC597" s="35" t="n"/>
      <c r="AD597">
        <f>IF(G597&gt;=2100,0,IF(C597="G",1,0))</f>
        <v/>
      </c>
      <c r="AE597">
        <f>IF(G597&gt;=5500,0,IF(C597="G",1,0))</f>
        <v/>
      </c>
      <c r="AF597">
        <f>IF(G597&gt;=2100,1,0)</f>
        <v/>
      </c>
      <c r="AG597">
        <f>IF(G597&gt;=5500,1,0)</f>
        <v/>
      </c>
      <c r="AH597">
        <f>IF(C597="G",0,AH596+1)</f>
        <v/>
      </c>
      <c r="AI597">
        <f>IF(C597="G",AI596+1,AI596)</f>
        <v/>
      </c>
      <c r="AJ597">
        <f>IF(AJ596="&gt;1000",IF(AF597&gt;0,IF(A597&lt;&gt;"",A597,A596),"&gt;1000"),AJ596)</f>
        <v/>
      </c>
      <c r="AK597">
        <f>IF(AK596="&gt;1000",IF(AG597&gt;0,IF(A597&lt;&gt;"",A597,A596),"&gt;1000"),AK596)</f>
        <v/>
      </c>
      <c r="AL597">
        <f>IF(AL596="&gt;1000",IF(L597&gt;=3500,IF(A597&lt;&gt;"",A597,A596),"&gt;1000"),AL596)</f>
        <v/>
      </c>
    </row>
    <row r="598">
      <c r="A598" s="59">
        <f>IF(B598="","",COUNT($B$32:B598))</f>
        <v/>
      </c>
      <c r="B598" s="58">
        <f>IF(C598&lt;&gt;"G",SUM(B597,1),"")</f>
        <v/>
      </c>
      <c r="C598" s="24">
        <f>IF(O598="",IF(AH597&gt;=$E$22,"G",IF(RAND()&lt;$F$22,"W","L")),O598)</f>
        <v/>
      </c>
      <c r="D598" s="58">
        <f>IF(M598="",IF(G597&lt;5500,G597,5500),M598)</f>
        <v/>
      </c>
      <c r="E598" s="58">
        <f>_xlfn.IFS(C597="W",E597+1,C597="L",0,C597="G",E597)</f>
        <v/>
      </c>
      <c r="F598" s="59">
        <f>_xlfn.IFS(C598="W",_xlfn.IFS(E598=0,LOOKUP(D598,$D$2:$D$17,$F$2:$F$17),E598=1,LOOKUP(D598,$D$2:$D$17,$G$2:$G$17),E598=2,LOOKUP(D598,$D$2:$D$17,$H$2:$H$17),E598=3,LOOKUP(D598,$D$2:$D$17,$I$2:$I$17),E598&gt;=4,LOOKUP(D598,$D$2:$D$17,$J$2:$J$17)),C598="L",LOOKUP(D598,$D$2:$D$17,$E$2:$E$17),C598="G",IF(OR(B597&lt;3,B597=""),0,LOOKUP(D598,$D$2:$D$17,$K$2:$K$17)))</f>
        <v/>
      </c>
      <c r="G598" s="59">
        <f>_xlfn.IFS(F598+D598&lt;0,0,F598+D598&gt;5500,5500,TRUE,F598+D598)</f>
        <v/>
      </c>
      <c r="H598" s="40">
        <f>LOOKUP(G598,$D$2:$D$17,$A$2:$A$17)</f>
        <v/>
      </c>
      <c r="I598" s="58">
        <f>IF(C598="W",1+I597,I597)</f>
        <v/>
      </c>
      <c r="J598" s="58">
        <f>IF(C598="L",1+J597,J597)</f>
        <v/>
      </c>
      <c r="K598" s="25">
        <f>I598/(J598+I598)</f>
        <v/>
      </c>
      <c r="L598" s="44">
        <f>IF(F598&gt;0,F598+L597,L597)</f>
        <v/>
      </c>
      <c r="M598" s="23" t="n"/>
      <c r="N598" s="58">
        <f>IF(M598="","",M598-G597)</f>
        <v/>
      </c>
      <c r="O598" s="58" t="n"/>
      <c r="P598" s="27">
        <f>IF(AI598&gt;AI597,$G$22+(7*AI598),"")</f>
        <v/>
      </c>
      <c r="R598" s="58" t="n"/>
      <c r="S598" s="58" t="n"/>
      <c r="T598" s="58" t="n"/>
      <c r="U598" s="58" t="n"/>
      <c r="V598" s="58" t="n"/>
      <c r="W598" s="58" t="n"/>
      <c r="X598" s="57" t="n"/>
      <c r="Y598" s="49">
        <f>_xlfn.IFS(R598 = "","",V598&gt;0,T598/V598,TRUE,T598/1)</f>
        <v/>
      </c>
      <c r="Z598" s="49">
        <f>_xlfn.IFS(R598 = "","",V598&gt;0,(T598+U598)/V598,TRUE,(T598+U598)/1)</f>
        <v/>
      </c>
      <c r="AA598" s="58" t="n"/>
      <c r="AC598" s="35" t="n"/>
      <c r="AD598">
        <f>IF(G598&gt;=2100,0,IF(C598="G",1,0))</f>
        <v/>
      </c>
      <c r="AE598">
        <f>IF(G598&gt;=5500,0,IF(C598="G",1,0))</f>
        <v/>
      </c>
      <c r="AF598">
        <f>IF(G598&gt;=2100,1,0)</f>
        <v/>
      </c>
      <c r="AG598">
        <f>IF(G598&gt;=5500,1,0)</f>
        <v/>
      </c>
      <c r="AH598">
        <f>IF(C598="G",0,AH597+1)</f>
        <v/>
      </c>
      <c r="AI598">
        <f>IF(C598="G",AI597+1,AI597)</f>
        <v/>
      </c>
      <c r="AJ598">
        <f>IF(AJ597="&gt;1000",IF(AF598&gt;0,IF(A598&lt;&gt;"",A598,A597),"&gt;1000"),AJ597)</f>
        <v/>
      </c>
      <c r="AK598">
        <f>IF(AK597="&gt;1000",IF(AG598&gt;0,IF(A598&lt;&gt;"",A598,A597),"&gt;1000"),AK597)</f>
        <v/>
      </c>
      <c r="AL598">
        <f>IF(AL597="&gt;1000",IF(L598&gt;=3500,IF(A598&lt;&gt;"",A598,A597),"&gt;1000"),AL597)</f>
        <v/>
      </c>
    </row>
    <row r="599">
      <c r="A599" s="59">
        <f>IF(B599="","",COUNT($B$32:B599))</f>
        <v/>
      </c>
      <c r="B599" s="58">
        <f>IF(C599&lt;&gt;"G",SUM(B598,1),"")</f>
        <v/>
      </c>
      <c r="C599" s="24">
        <f>IF(O599="",IF(AH598&gt;=$E$22,"G",IF(RAND()&lt;$F$22,"W","L")),O599)</f>
        <v/>
      </c>
      <c r="D599" s="58">
        <f>IF(M599="",IF(G598&lt;5500,G598,5500),M599)</f>
        <v/>
      </c>
      <c r="E599" s="58">
        <f>_xlfn.IFS(C598="W",E598+1,C598="L",0,C598="G",E598)</f>
        <v/>
      </c>
      <c r="F599" s="59">
        <f>_xlfn.IFS(C599="W",_xlfn.IFS(E599=0,LOOKUP(D599,$D$2:$D$17,$F$2:$F$17),E599=1,LOOKUP(D599,$D$2:$D$17,$G$2:$G$17),E599=2,LOOKUP(D599,$D$2:$D$17,$H$2:$H$17),E599=3,LOOKUP(D599,$D$2:$D$17,$I$2:$I$17),E599&gt;=4,LOOKUP(D599,$D$2:$D$17,$J$2:$J$17)),C599="L",LOOKUP(D599,$D$2:$D$17,$E$2:$E$17),C599="G",IF(OR(B598&lt;3,B598=""),0,LOOKUP(D599,$D$2:$D$17,$K$2:$K$17)))</f>
        <v/>
      </c>
      <c r="G599" s="59">
        <f>_xlfn.IFS(F599+D599&lt;0,0,F599+D599&gt;5500,5500,TRUE,F599+D599)</f>
        <v/>
      </c>
      <c r="H599" s="40">
        <f>LOOKUP(G599,$D$2:$D$17,$A$2:$A$17)</f>
        <v/>
      </c>
      <c r="I599" s="58">
        <f>IF(C599="W",1+I598,I598)</f>
        <v/>
      </c>
      <c r="J599" s="58">
        <f>IF(C599="L",1+J598,J598)</f>
        <v/>
      </c>
      <c r="K599" s="25">
        <f>I599/(J599+I599)</f>
        <v/>
      </c>
      <c r="L599" s="44">
        <f>IF(F599&gt;0,F599+L598,L598)</f>
        <v/>
      </c>
      <c r="M599" s="23" t="n"/>
      <c r="N599" s="58">
        <f>IF(M599="","",M599-G598)</f>
        <v/>
      </c>
      <c r="O599" s="58" t="n"/>
      <c r="P599" s="27">
        <f>IF(AI599&gt;AI598,$G$22+(7*AI599),"")</f>
        <v/>
      </c>
      <c r="R599" s="58" t="n"/>
      <c r="S599" s="58" t="n"/>
      <c r="T599" s="58" t="n"/>
      <c r="U599" s="58" t="n"/>
      <c r="V599" s="58" t="n"/>
      <c r="W599" s="58" t="n"/>
      <c r="X599" s="57" t="n"/>
      <c r="Y599" s="49">
        <f>_xlfn.IFS(R599 = "","",V599&gt;0,T599/V599,TRUE,T599/1)</f>
        <v/>
      </c>
      <c r="Z599" s="49">
        <f>_xlfn.IFS(R599 = "","",V599&gt;0,(T599+U599)/V599,TRUE,(T599+U599)/1)</f>
        <v/>
      </c>
      <c r="AA599" s="58" t="n"/>
      <c r="AC599" s="35" t="n"/>
      <c r="AD599">
        <f>IF(G599&gt;=2100,0,IF(C599="G",1,0))</f>
        <v/>
      </c>
      <c r="AE599">
        <f>IF(G599&gt;=5500,0,IF(C599="G",1,0))</f>
        <v/>
      </c>
      <c r="AF599">
        <f>IF(G599&gt;=2100,1,0)</f>
        <v/>
      </c>
      <c r="AG599">
        <f>IF(G599&gt;=5500,1,0)</f>
        <v/>
      </c>
      <c r="AH599">
        <f>IF(C599="G",0,AH598+1)</f>
        <v/>
      </c>
      <c r="AI599">
        <f>IF(C599="G",AI598+1,AI598)</f>
        <v/>
      </c>
      <c r="AJ599">
        <f>IF(AJ598="&gt;1000",IF(AF599&gt;0,IF(A599&lt;&gt;"",A599,A598),"&gt;1000"),AJ598)</f>
        <v/>
      </c>
      <c r="AK599">
        <f>IF(AK598="&gt;1000",IF(AG599&gt;0,IF(A599&lt;&gt;"",A599,A598),"&gt;1000"),AK598)</f>
        <v/>
      </c>
      <c r="AL599">
        <f>IF(AL598="&gt;1000",IF(L599&gt;=3500,IF(A599&lt;&gt;"",A599,A598),"&gt;1000"),AL598)</f>
        <v/>
      </c>
    </row>
    <row r="600">
      <c r="A600" s="59">
        <f>IF(B600="","",COUNT($B$32:B600))</f>
        <v/>
      </c>
      <c r="B600" s="58">
        <f>IF(C600&lt;&gt;"G",SUM(B599,1),"")</f>
        <v/>
      </c>
      <c r="C600" s="24">
        <f>IF(O600="",IF(AH599&gt;=$E$22,"G",IF(RAND()&lt;$F$22,"W","L")),O600)</f>
        <v/>
      </c>
      <c r="D600" s="58">
        <f>IF(M600="",IF(G599&lt;5500,G599,5500),M600)</f>
        <v/>
      </c>
      <c r="E600" s="58">
        <f>_xlfn.IFS(C599="W",E599+1,C599="L",0,C599="G",E599)</f>
        <v/>
      </c>
      <c r="F600" s="59">
        <f>_xlfn.IFS(C600="W",_xlfn.IFS(E600=0,LOOKUP(D600,$D$2:$D$17,$F$2:$F$17),E600=1,LOOKUP(D600,$D$2:$D$17,$G$2:$G$17),E600=2,LOOKUP(D600,$D$2:$D$17,$H$2:$H$17),E600=3,LOOKUP(D600,$D$2:$D$17,$I$2:$I$17),E600&gt;=4,LOOKUP(D600,$D$2:$D$17,$J$2:$J$17)),C600="L",LOOKUP(D600,$D$2:$D$17,$E$2:$E$17),C600="G",IF(OR(B599&lt;3,B599=""),0,LOOKUP(D600,$D$2:$D$17,$K$2:$K$17)))</f>
        <v/>
      </c>
      <c r="G600" s="59">
        <f>_xlfn.IFS(F600+D600&lt;0,0,F600+D600&gt;5500,5500,TRUE,F600+D600)</f>
        <v/>
      </c>
      <c r="H600" s="40">
        <f>LOOKUP(G600,$D$2:$D$17,$A$2:$A$17)</f>
        <v/>
      </c>
      <c r="I600" s="58">
        <f>IF(C600="W",1+I599,I599)</f>
        <v/>
      </c>
      <c r="J600" s="58">
        <f>IF(C600="L",1+J599,J599)</f>
        <v/>
      </c>
      <c r="K600" s="25">
        <f>I600/(J600+I600)</f>
        <v/>
      </c>
      <c r="L600" s="44">
        <f>IF(F600&gt;0,F600+L599,L599)</f>
        <v/>
      </c>
      <c r="M600" s="23" t="n"/>
      <c r="N600" s="58">
        <f>IF(M600="","",M600-G599)</f>
        <v/>
      </c>
      <c r="O600" s="58" t="n"/>
      <c r="P600" s="27">
        <f>IF(AI600&gt;AI599,$G$22+(7*AI600),"")</f>
        <v/>
      </c>
      <c r="R600" s="58" t="n"/>
      <c r="S600" s="58" t="n"/>
      <c r="T600" s="58" t="n"/>
      <c r="U600" s="58" t="n"/>
      <c r="V600" s="58" t="n"/>
      <c r="W600" s="58" t="n"/>
      <c r="X600" s="57" t="n"/>
      <c r="Y600" s="49">
        <f>_xlfn.IFS(R600 = "","",V600&gt;0,T600/V600,TRUE,T600/1)</f>
        <v/>
      </c>
      <c r="Z600" s="49">
        <f>_xlfn.IFS(R600 = "","",V600&gt;0,(T600+U600)/V600,TRUE,(T600+U600)/1)</f>
        <v/>
      </c>
      <c r="AA600" s="58" t="n"/>
      <c r="AC600" s="35" t="n"/>
      <c r="AD600">
        <f>IF(G600&gt;=2100,0,IF(C600="G",1,0))</f>
        <v/>
      </c>
      <c r="AE600">
        <f>IF(G600&gt;=5500,0,IF(C600="G",1,0))</f>
        <v/>
      </c>
      <c r="AF600">
        <f>IF(G600&gt;=2100,1,0)</f>
        <v/>
      </c>
      <c r="AG600">
        <f>IF(G600&gt;=5500,1,0)</f>
        <v/>
      </c>
      <c r="AH600">
        <f>IF(C600="G",0,AH599+1)</f>
        <v/>
      </c>
      <c r="AI600">
        <f>IF(C600="G",AI599+1,AI599)</f>
        <v/>
      </c>
      <c r="AJ600">
        <f>IF(AJ599="&gt;1000",IF(AF600&gt;0,IF(A600&lt;&gt;"",A600,A599),"&gt;1000"),AJ599)</f>
        <v/>
      </c>
      <c r="AK600">
        <f>IF(AK599="&gt;1000",IF(AG600&gt;0,IF(A600&lt;&gt;"",A600,A599),"&gt;1000"),AK599)</f>
        <v/>
      </c>
      <c r="AL600">
        <f>IF(AL599="&gt;1000",IF(L600&gt;=3500,IF(A600&lt;&gt;"",A600,A599),"&gt;1000"),AL599)</f>
        <v/>
      </c>
    </row>
    <row r="601">
      <c r="A601" s="59">
        <f>IF(B601="","",COUNT($B$32:B601))</f>
        <v/>
      </c>
      <c r="B601" s="58">
        <f>IF(C601&lt;&gt;"G",SUM(B600,1),"")</f>
        <v/>
      </c>
      <c r="C601" s="24">
        <f>IF(O601="",IF(AH600&gt;=$E$22,"G",IF(RAND()&lt;$F$22,"W","L")),O601)</f>
        <v/>
      </c>
      <c r="D601" s="58">
        <f>IF(M601="",IF(G600&lt;5500,G600,5500),M601)</f>
        <v/>
      </c>
      <c r="E601" s="58">
        <f>_xlfn.IFS(C600="W",E600+1,C600="L",0,C600="G",E600)</f>
        <v/>
      </c>
      <c r="F601" s="59">
        <f>_xlfn.IFS(C601="W",_xlfn.IFS(E601=0,LOOKUP(D601,$D$2:$D$17,$F$2:$F$17),E601=1,LOOKUP(D601,$D$2:$D$17,$G$2:$G$17),E601=2,LOOKUP(D601,$D$2:$D$17,$H$2:$H$17),E601=3,LOOKUP(D601,$D$2:$D$17,$I$2:$I$17),E601&gt;=4,LOOKUP(D601,$D$2:$D$17,$J$2:$J$17)),C601="L",LOOKUP(D601,$D$2:$D$17,$E$2:$E$17),C601="G",IF(OR(B600&lt;3,B600=""),0,LOOKUP(D601,$D$2:$D$17,$K$2:$K$17)))</f>
        <v/>
      </c>
      <c r="G601" s="59">
        <f>_xlfn.IFS(F601+D601&lt;0,0,F601+D601&gt;5500,5500,TRUE,F601+D601)</f>
        <v/>
      </c>
      <c r="H601" s="40">
        <f>LOOKUP(G601,$D$2:$D$17,$A$2:$A$17)</f>
        <v/>
      </c>
      <c r="I601" s="58">
        <f>IF(C601="W",1+I600,I600)</f>
        <v/>
      </c>
      <c r="J601" s="58">
        <f>IF(C601="L",1+J600,J600)</f>
        <v/>
      </c>
      <c r="K601" s="25">
        <f>I601/(J601+I601)</f>
        <v/>
      </c>
      <c r="L601" s="44">
        <f>IF(F601&gt;0,F601+L600,L600)</f>
        <v/>
      </c>
      <c r="M601" s="23" t="n"/>
      <c r="N601" s="58">
        <f>IF(M601="","",M601-G600)</f>
        <v/>
      </c>
      <c r="O601" s="58" t="n"/>
      <c r="P601" s="27">
        <f>IF(AI601&gt;AI600,$G$22+(7*AI601),"")</f>
        <v/>
      </c>
      <c r="R601" s="58" t="n"/>
      <c r="S601" s="58" t="n"/>
      <c r="T601" s="58" t="n"/>
      <c r="U601" s="58" t="n"/>
      <c r="V601" s="58" t="n"/>
      <c r="W601" s="58" t="n"/>
      <c r="X601" s="57" t="n"/>
      <c r="Y601" s="49">
        <f>_xlfn.IFS(R601 = "","",V601&gt;0,T601/V601,TRUE,T601/1)</f>
        <v/>
      </c>
      <c r="Z601" s="49">
        <f>_xlfn.IFS(R601 = "","",V601&gt;0,(T601+U601)/V601,TRUE,(T601+U601)/1)</f>
        <v/>
      </c>
      <c r="AA601" s="58" t="n"/>
      <c r="AC601" s="35" t="n"/>
      <c r="AD601">
        <f>IF(G601&gt;=2100,0,IF(C601="G",1,0))</f>
        <v/>
      </c>
      <c r="AE601">
        <f>IF(G601&gt;=5500,0,IF(C601="G",1,0))</f>
        <v/>
      </c>
      <c r="AF601">
        <f>IF(G601&gt;=2100,1,0)</f>
        <v/>
      </c>
      <c r="AG601">
        <f>IF(G601&gt;=5500,1,0)</f>
        <v/>
      </c>
      <c r="AH601">
        <f>IF(C601="G",0,AH600+1)</f>
        <v/>
      </c>
      <c r="AI601">
        <f>IF(C601="G",AI600+1,AI600)</f>
        <v/>
      </c>
      <c r="AJ601">
        <f>IF(AJ600="&gt;1000",IF(AF601&gt;0,IF(A601&lt;&gt;"",A601,A600),"&gt;1000"),AJ600)</f>
        <v/>
      </c>
      <c r="AK601">
        <f>IF(AK600="&gt;1000",IF(AG601&gt;0,IF(A601&lt;&gt;"",A601,A600),"&gt;1000"),AK600)</f>
        <v/>
      </c>
      <c r="AL601">
        <f>IF(AL600="&gt;1000",IF(L601&gt;=3500,IF(A601&lt;&gt;"",A601,A600),"&gt;1000"),AL600)</f>
        <v/>
      </c>
    </row>
    <row r="602">
      <c r="A602" s="59">
        <f>IF(B602="","",COUNT($B$32:B602))</f>
        <v/>
      </c>
      <c r="B602" s="58">
        <f>IF(C602&lt;&gt;"G",SUM(B601,1),"")</f>
        <v/>
      </c>
      <c r="C602" s="24">
        <f>IF(O602="",IF(AH601&gt;=$E$22,"G",IF(RAND()&lt;$F$22,"W","L")),O602)</f>
        <v/>
      </c>
      <c r="D602" s="58">
        <f>IF(M602="",IF(G601&lt;5500,G601,5500),M602)</f>
        <v/>
      </c>
      <c r="E602" s="58">
        <f>_xlfn.IFS(C601="W",E601+1,C601="L",0,C601="G",E601)</f>
        <v/>
      </c>
      <c r="F602" s="59">
        <f>_xlfn.IFS(C602="W",_xlfn.IFS(E602=0,LOOKUP(D602,$D$2:$D$17,$F$2:$F$17),E602=1,LOOKUP(D602,$D$2:$D$17,$G$2:$G$17),E602=2,LOOKUP(D602,$D$2:$D$17,$H$2:$H$17),E602=3,LOOKUP(D602,$D$2:$D$17,$I$2:$I$17),E602&gt;=4,LOOKUP(D602,$D$2:$D$17,$J$2:$J$17)),C602="L",LOOKUP(D602,$D$2:$D$17,$E$2:$E$17),C602="G",IF(OR(B601&lt;3,B601=""),0,LOOKUP(D602,$D$2:$D$17,$K$2:$K$17)))</f>
        <v/>
      </c>
      <c r="G602" s="59">
        <f>_xlfn.IFS(F602+D602&lt;0,0,F602+D602&gt;5500,5500,TRUE,F602+D602)</f>
        <v/>
      </c>
      <c r="H602" s="40">
        <f>LOOKUP(G602,$D$2:$D$17,$A$2:$A$17)</f>
        <v/>
      </c>
      <c r="I602" s="58">
        <f>IF(C602="W",1+I601,I601)</f>
        <v/>
      </c>
      <c r="J602" s="58">
        <f>IF(C602="L",1+J601,J601)</f>
        <v/>
      </c>
      <c r="K602" s="25">
        <f>I602/(J602+I602)</f>
        <v/>
      </c>
      <c r="L602" s="44">
        <f>IF(F602&gt;0,F602+L601,L601)</f>
        <v/>
      </c>
      <c r="M602" s="23" t="n"/>
      <c r="N602" s="58">
        <f>IF(M602="","",M602-G601)</f>
        <v/>
      </c>
      <c r="O602" s="58" t="n"/>
      <c r="P602" s="27">
        <f>IF(AI602&gt;AI601,$G$22+(7*AI602),"")</f>
        <v/>
      </c>
      <c r="R602" s="58" t="n"/>
      <c r="S602" s="58" t="n"/>
      <c r="T602" s="58" t="n"/>
      <c r="U602" s="58" t="n"/>
      <c r="V602" s="58" t="n"/>
      <c r="W602" s="58" t="n"/>
      <c r="X602" s="57" t="n"/>
      <c r="Y602" s="49">
        <f>_xlfn.IFS(R602 = "","",V602&gt;0,T602/V602,TRUE,T602/1)</f>
        <v/>
      </c>
      <c r="Z602" s="49">
        <f>_xlfn.IFS(R602 = "","",V602&gt;0,(T602+U602)/V602,TRUE,(T602+U602)/1)</f>
        <v/>
      </c>
      <c r="AA602" s="58" t="n"/>
      <c r="AC602" s="35" t="n"/>
      <c r="AD602">
        <f>IF(G602&gt;=2100,0,IF(C602="G",1,0))</f>
        <v/>
      </c>
      <c r="AE602">
        <f>IF(G602&gt;=5500,0,IF(C602="G",1,0))</f>
        <v/>
      </c>
      <c r="AF602">
        <f>IF(G602&gt;=2100,1,0)</f>
        <v/>
      </c>
      <c r="AG602">
        <f>IF(G602&gt;=5500,1,0)</f>
        <v/>
      </c>
      <c r="AH602">
        <f>IF(C602="G",0,AH601+1)</f>
        <v/>
      </c>
      <c r="AI602">
        <f>IF(C602="G",AI601+1,AI601)</f>
        <v/>
      </c>
      <c r="AJ602">
        <f>IF(AJ601="&gt;1000",IF(AF602&gt;0,IF(A602&lt;&gt;"",A602,A601),"&gt;1000"),AJ601)</f>
        <v/>
      </c>
      <c r="AK602">
        <f>IF(AK601="&gt;1000",IF(AG602&gt;0,IF(A602&lt;&gt;"",A602,A601),"&gt;1000"),AK601)</f>
        <v/>
      </c>
      <c r="AL602">
        <f>IF(AL601="&gt;1000",IF(L602&gt;=3500,IF(A602&lt;&gt;"",A602,A601),"&gt;1000"),AL601)</f>
        <v/>
      </c>
    </row>
    <row r="603">
      <c r="A603" s="59">
        <f>IF(B603="","",COUNT($B$32:B603))</f>
        <v/>
      </c>
      <c r="B603" s="58">
        <f>IF(C603&lt;&gt;"G",SUM(B602,1),"")</f>
        <v/>
      </c>
      <c r="C603" s="24">
        <f>IF(O603="",IF(AH602&gt;=$E$22,"G",IF(RAND()&lt;$F$22,"W","L")),O603)</f>
        <v/>
      </c>
      <c r="D603" s="58">
        <f>IF(M603="",IF(G602&lt;5500,G602,5500),M603)</f>
        <v/>
      </c>
      <c r="E603" s="58">
        <f>_xlfn.IFS(C602="W",E602+1,C602="L",0,C602="G",E602)</f>
        <v/>
      </c>
      <c r="F603" s="59">
        <f>_xlfn.IFS(C603="W",_xlfn.IFS(E603=0,LOOKUP(D603,$D$2:$D$17,$F$2:$F$17),E603=1,LOOKUP(D603,$D$2:$D$17,$G$2:$G$17),E603=2,LOOKUP(D603,$D$2:$D$17,$H$2:$H$17),E603=3,LOOKUP(D603,$D$2:$D$17,$I$2:$I$17),E603&gt;=4,LOOKUP(D603,$D$2:$D$17,$J$2:$J$17)),C603="L",LOOKUP(D603,$D$2:$D$17,$E$2:$E$17),C603="G",IF(OR(B602&lt;3,B602=""),0,LOOKUP(D603,$D$2:$D$17,$K$2:$K$17)))</f>
        <v/>
      </c>
      <c r="G603" s="59">
        <f>_xlfn.IFS(F603+D603&lt;0,0,F603+D603&gt;5500,5500,TRUE,F603+D603)</f>
        <v/>
      </c>
      <c r="H603" s="40">
        <f>LOOKUP(G603,$D$2:$D$17,$A$2:$A$17)</f>
        <v/>
      </c>
      <c r="I603" s="58">
        <f>IF(C603="W",1+I602,I602)</f>
        <v/>
      </c>
      <c r="J603" s="58">
        <f>IF(C603="L",1+J602,J602)</f>
        <v/>
      </c>
      <c r="K603" s="25">
        <f>I603/(J603+I603)</f>
        <v/>
      </c>
      <c r="L603" s="44">
        <f>IF(F603&gt;0,F603+L602,L602)</f>
        <v/>
      </c>
      <c r="M603" s="23" t="n"/>
      <c r="N603" s="58">
        <f>IF(M603="","",M603-G602)</f>
        <v/>
      </c>
      <c r="O603" s="58" t="n"/>
      <c r="P603" s="27">
        <f>IF(AI603&gt;AI602,$G$22+(7*AI603),"")</f>
        <v/>
      </c>
      <c r="R603" s="58" t="n"/>
      <c r="S603" s="58" t="n"/>
      <c r="T603" s="58" t="n"/>
      <c r="U603" s="58" t="n"/>
      <c r="V603" s="58" t="n"/>
      <c r="W603" s="58" t="n"/>
      <c r="X603" s="57" t="n"/>
      <c r="Y603" s="49">
        <f>_xlfn.IFS(R603 = "","",V603&gt;0,T603/V603,TRUE,T603/1)</f>
        <v/>
      </c>
      <c r="Z603" s="49">
        <f>_xlfn.IFS(R603 = "","",V603&gt;0,(T603+U603)/V603,TRUE,(T603+U603)/1)</f>
        <v/>
      </c>
      <c r="AA603" s="58" t="n"/>
      <c r="AC603" s="35" t="n"/>
      <c r="AD603">
        <f>IF(G603&gt;=2100,0,IF(C603="G",1,0))</f>
        <v/>
      </c>
      <c r="AE603">
        <f>IF(G603&gt;=5500,0,IF(C603="G",1,0))</f>
        <v/>
      </c>
      <c r="AF603">
        <f>IF(G603&gt;=2100,1,0)</f>
        <v/>
      </c>
      <c r="AG603">
        <f>IF(G603&gt;=5500,1,0)</f>
        <v/>
      </c>
      <c r="AH603">
        <f>IF(C603="G",0,AH602+1)</f>
        <v/>
      </c>
      <c r="AI603">
        <f>IF(C603="G",AI602+1,AI602)</f>
        <v/>
      </c>
      <c r="AJ603">
        <f>IF(AJ602="&gt;1000",IF(AF603&gt;0,IF(A603&lt;&gt;"",A603,A602),"&gt;1000"),AJ602)</f>
        <v/>
      </c>
      <c r="AK603">
        <f>IF(AK602="&gt;1000",IF(AG603&gt;0,IF(A603&lt;&gt;"",A603,A602),"&gt;1000"),AK602)</f>
        <v/>
      </c>
      <c r="AL603">
        <f>IF(AL602="&gt;1000",IF(L603&gt;=3500,IF(A603&lt;&gt;"",A603,A602),"&gt;1000"),AL602)</f>
        <v/>
      </c>
    </row>
    <row r="604">
      <c r="A604" s="59">
        <f>IF(B604="","",COUNT($B$32:B604))</f>
        <v/>
      </c>
      <c r="B604" s="58">
        <f>IF(C604&lt;&gt;"G",SUM(B603,1),"")</f>
        <v/>
      </c>
      <c r="C604" s="24">
        <f>IF(O604="",IF(AH603&gt;=$E$22,"G",IF(RAND()&lt;$F$22,"W","L")),O604)</f>
        <v/>
      </c>
      <c r="D604" s="58">
        <f>IF(M604="",IF(G603&lt;5500,G603,5500),M604)</f>
        <v/>
      </c>
      <c r="E604" s="58">
        <f>_xlfn.IFS(C603="W",E603+1,C603="L",0,C603="G",E603)</f>
        <v/>
      </c>
      <c r="F604" s="59">
        <f>_xlfn.IFS(C604="W",_xlfn.IFS(E604=0,LOOKUP(D604,$D$2:$D$17,$F$2:$F$17),E604=1,LOOKUP(D604,$D$2:$D$17,$G$2:$G$17),E604=2,LOOKUP(D604,$D$2:$D$17,$H$2:$H$17),E604=3,LOOKUP(D604,$D$2:$D$17,$I$2:$I$17),E604&gt;=4,LOOKUP(D604,$D$2:$D$17,$J$2:$J$17)),C604="L",LOOKUP(D604,$D$2:$D$17,$E$2:$E$17),C604="G",IF(OR(B603&lt;3,B603=""),0,LOOKUP(D604,$D$2:$D$17,$K$2:$K$17)))</f>
        <v/>
      </c>
      <c r="G604" s="59">
        <f>_xlfn.IFS(F604+D604&lt;0,0,F604+D604&gt;5500,5500,TRUE,F604+D604)</f>
        <v/>
      </c>
      <c r="H604" s="40">
        <f>LOOKUP(G604,$D$2:$D$17,$A$2:$A$17)</f>
        <v/>
      </c>
      <c r="I604" s="58">
        <f>IF(C604="W",1+I603,I603)</f>
        <v/>
      </c>
      <c r="J604" s="58">
        <f>IF(C604="L",1+J603,J603)</f>
        <v/>
      </c>
      <c r="K604" s="25">
        <f>I604/(J604+I604)</f>
        <v/>
      </c>
      <c r="L604" s="44">
        <f>IF(F604&gt;0,F604+L603,L603)</f>
        <v/>
      </c>
      <c r="M604" s="23" t="n"/>
      <c r="N604" s="58">
        <f>IF(M604="","",M604-G603)</f>
        <v/>
      </c>
      <c r="O604" s="58" t="n"/>
      <c r="P604" s="27">
        <f>IF(AI604&gt;AI603,$G$22+(7*AI604),"")</f>
        <v/>
      </c>
      <c r="R604" s="58" t="n"/>
      <c r="S604" s="58" t="n"/>
      <c r="T604" s="58" t="n"/>
      <c r="U604" s="58" t="n"/>
      <c r="V604" s="58" t="n"/>
      <c r="W604" s="58" t="n"/>
      <c r="X604" s="57" t="n"/>
      <c r="Y604" s="49">
        <f>_xlfn.IFS(R604 = "","",V604&gt;0,T604/V604,TRUE,T604/1)</f>
        <v/>
      </c>
      <c r="Z604" s="49">
        <f>_xlfn.IFS(R604 = "","",V604&gt;0,(T604+U604)/V604,TRUE,(T604+U604)/1)</f>
        <v/>
      </c>
      <c r="AA604" s="58" t="n"/>
      <c r="AC604" s="35" t="n"/>
      <c r="AD604">
        <f>IF(G604&gt;=2100,0,IF(C604="G",1,0))</f>
        <v/>
      </c>
      <c r="AE604">
        <f>IF(G604&gt;=5500,0,IF(C604="G",1,0))</f>
        <v/>
      </c>
      <c r="AF604">
        <f>IF(G604&gt;=2100,1,0)</f>
        <v/>
      </c>
      <c r="AG604">
        <f>IF(G604&gt;=5500,1,0)</f>
        <v/>
      </c>
      <c r="AH604">
        <f>IF(C604="G",0,AH603+1)</f>
        <v/>
      </c>
      <c r="AI604">
        <f>IF(C604="G",AI603+1,AI603)</f>
        <v/>
      </c>
      <c r="AJ604">
        <f>IF(AJ603="&gt;1000",IF(AF604&gt;0,IF(A604&lt;&gt;"",A604,A603),"&gt;1000"),AJ603)</f>
        <v/>
      </c>
      <c r="AK604">
        <f>IF(AK603="&gt;1000",IF(AG604&gt;0,IF(A604&lt;&gt;"",A604,A603),"&gt;1000"),AK603)</f>
        <v/>
      </c>
      <c r="AL604">
        <f>IF(AL603="&gt;1000",IF(L604&gt;=3500,IF(A604&lt;&gt;"",A604,A603),"&gt;1000"),AL603)</f>
        <v/>
      </c>
    </row>
    <row r="605">
      <c r="A605" s="59">
        <f>IF(B605="","",COUNT($B$32:B605))</f>
        <v/>
      </c>
      <c r="B605" s="58">
        <f>IF(C605&lt;&gt;"G",SUM(B604,1),"")</f>
        <v/>
      </c>
      <c r="C605" s="24">
        <f>IF(O605="",IF(AH604&gt;=$E$22,"G",IF(RAND()&lt;$F$22,"W","L")),O605)</f>
        <v/>
      </c>
      <c r="D605" s="58">
        <f>IF(M605="",IF(G604&lt;5500,G604,5500),M605)</f>
        <v/>
      </c>
      <c r="E605" s="58">
        <f>_xlfn.IFS(C604="W",E604+1,C604="L",0,C604="G",E604)</f>
        <v/>
      </c>
      <c r="F605" s="59">
        <f>_xlfn.IFS(C605="W",_xlfn.IFS(E605=0,LOOKUP(D605,$D$2:$D$17,$F$2:$F$17),E605=1,LOOKUP(D605,$D$2:$D$17,$G$2:$G$17),E605=2,LOOKUP(D605,$D$2:$D$17,$H$2:$H$17),E605=3,LOOKUP(D605,$D$2:$D$17,$I$2:$I$17),E605&gt;=4,LOOKUP(D605,$D$2:$D$17,$J$2:$J$17)),C605="L",LOOKUP(D605,$D$2:$D$17,$E$2:$E$17),C605="G",IF(OR(B604&lt;3,B604=""),0,LOOKUP(D605,$D$2:$D$17,$K$2:$K$17)))</f>
        <v/>
      </c>
      <c r="G605" s="59">
        <f>_xlfn.IFS(F605+D605&lt;0,0,F605+D605&gt;5500,5500,TRUE,F605+D605)</f>
        <v/>
      </c>
      <c r="H605" s="40">
        <f>LOOKUP(G605,$D$2:$D$17,$A$2:$A$17)</f>
        <v/>
      </c>
      <c r="I605" s="58">
        <f>IF(C605="W",1+I604,I604)</f>
        <v/>
      </c>
      <c r="J605" s="58">
        <f>IF(C605="L",1+J604,J604)</f>
        <v/>
      </c>
      <c r="K605" s="25">
        <f>I605/(J605+I605)</f>
        <v/>
      </c>
      <c r="L605" s="44">
        <f>IF(F605&gt;0,F605+L604,L604)</f>
        <v/>
      </c>
      <c r="M605" s="23" t="n"/>
      <c r="N605" s="58">
        <f>IF(M605="","",M605-G604)</f>
        <v/>
      </c>
      <c r="O605" s="58" t="n"/>
      <c r="P605" s="27">
        <f>IF(AI605&gt;AI604,$G$22+(7*AI605),"")</f>
        <v/>
      </c>
      <c r="R605" s="58" t="n"/>
      <c r="S605" s="58" t="n"/>
      <c r="T605" s="58" t="n"/>
      <c r="U605" s="58" t="n"/>
      <c r="V605" s="58" t="n"/>
      <c r="W605" s="58" t="n"/>
      <c r="X605" s="57" t="n"/>
      <c r="Y605" s="49">
        <f>_xlfn.IFS(R605 = "","",V605&gt;0,T605/V605,TRUE,T605/1)</f>
        <v/>
      </c>
      <c r="Z605" s="49">
        <f>_xlfn.IFS(R605 = "","",V605&gt;0,(T605+U605)/V605,TRUE,(T605+U605)/1)</f>
        <v/>
      </c>
      <c r="AA605" s="58" t="n"/>
      <c r="AC605" s="35" t="n"/>
      <c r="AD605">
        <f>IF(G605&gt;=2100,0,IF(C605="G",1,0))</f>
        <v/>
      </c>
      <c r="AE605">
        <f>IF(G605&gt;=5500,0,IF(C605="G",1,0))</f>
        <v/>
      </c>
      <c r="AF605">
        <f>IF(G605&gt;=2100,1,0)</f>
        <v/>
      </c>
      <c r="AG605">
        <f>IF(G605&gt;=5500,1,0)</f>
        <v/>
      </c>
      <c r="AH605">
        <f>IF(C605="G",0,AH604+1)</f>
        <v/>
      </c>
      <c r="AI605">
        <f>IF(C605="G",AI604+1,AI604)</f>
        <v/>
      </c>
      <c r="AJ605">
        <f>IF(AJ604="&gt;1000",IF(AF605&gt;0,IF(A605&lt;&gt;"",A605,A604),"&gt;1000"),AJ604)</f>
        <v/>
      </c>
      <c r="AK605">
        <f>IF(AK604="&gt;1000",IF(AG605&gt;0,IF(A605&lt;&gt;"",A605,A604),"&gt;1000"),AK604)</f>
        <v/>
      </c>
      <c r="AL605">
        <f>IF(AL604="&gt;1000",IF(L605&gt;=3500,IF(A605&lt;&gt;"",A605,A604),"&gt;1000"),AL604)</f>
        <v/>
      </c>
    </row>
    <row r="606">
      <c r="A606" s="59">
        <f>IF(B606="","",COUNT($B$32:B606))</f>
        <v/>
      </c>
      <c r="B606" s="58">
        <f>IF(C606&lt;&gt;"G",SUM(B605,1),"")</f>
        <v/>
      </c>
      <c r="C606" s="24">
        <f>IF(O606="",IF(AH605&gt;=$E$22,"G",IF(RAND()&lt;$F$22,"W","L")),O606)</f>
        <v/>
      </c>
      <c r="D606" s="58">
        <f>IF(M606="",IF(G605&lt;5500,G605,5500),M606)</f>
        <v/>
      </c>
      <c r="E606" s="58">
        <f>_xlfn.IFS(C605="W",E605+1,C605="L",0,C605="G",E605)</f>
        <v/>
      </c>
      <c r="F606" s="59">
        <f>_xlfn.IFS(C606="W",_xlfn.IFS(E606=0,LOOKUP(D606,$D$2:$D$17,$F$2:$F$17),E606=1,LOOKUP(D606,$D$2:$D$17,$G$2:$G$17),E606=2,LOOKUP(D606,$D$2:$D$17,$H$2:$H$17),E606=3,LOOKUP(D606,$D$2:$D$17,$I$2:$I$17),E606&gt;=4,LOOKUP(D606,$D$2:$D$17,$J$2:$J$17)),C606="L",LOOKUP(D606,$D$2:$D$17,$E$2:$E$17),C606="G",IF(OR(B605&lt;3,B605=""),0,LOOKUP(D606,$D$2:$D$17,$K$2:$K$17)))</f>
        <v/>
      </c>
      <c r="G606" s="59">
        <f>_xlfn.IFS(F606+D606&lt;0,0,F606+D606&gt;5500,5500,TRUE,F606+D606)</f>
        <v/>
      </c>
      <c r="H606" s="40">
        <f>LOOKUP(G606,$D$2:$D$17,$A$2:$A$17)</f>
        <v/>
      </c>
      <c r="I606" s="58">
        <f>IF(C606="W",1+I605,I605)</f>
        <v/>
      </c>
      <c r="J606" s="58">
        <f>IF(C606="L",1+J605,J605)</f>
        <v/>
      </c>
      <c r="K606" s="25">
        <f>I606/(J606+I606)</f>
        <v/>
      </c>
      <c r="L606" s="44">
        <f>IF(F606&gt;0,F606+L605,L605)</f>
        <v/>
      </c>
      <c r="M606" s="23" t="n"/>
      <c r="N606" s="58">
        <f>IF(M606="","",M606-G605)</f>
        <v/>
      </c>
      <c r="O606" s="58" t="n"/>
      <c r="P606" s="27">
        <f>IF(AI606&gt;AI605,$G$22+(7*AI606),"")</f>
        <v/>
      </c>
      <c r="R606" s="58" t="n"/>
      <c r="S606" s="58" t="n"/>
      <c r="T606" s="58" t="n"/>
      <c r="U606" s="58" t="n"/>
      <c r="V606" s="58" t="n"/>
      <c r="W606" s="58" t="n"/>
      <c r="X606" s="57" t="n"/>
      <c r="Y606" s="49">
        <f>_xlfn.IFS(R606 = "","",V606&gt;0,T606/V606,TRUE,T606/1)</f>
        <v/>
      </c>
      <c r="Z606" s="49">
        <f>_xlfn.IFS(R606 = "","",V606&gt;0,(T606+U606)/V606,TRUE,(T606+U606)/1)</f>
        <v/>
      </c>
      <c r="AA606" s="58" t="n"/>
      <c r="AC606" s="35" t="n"/>
      <c r="AD606">
        <f>IF(G606&gt;=2100,0,IF(C606="G",1,0))</f>
        <v/>
      </c>
      <c r="AE606">
        <f>IF(G606&gt;=5500,0,IF(C606="G",1,0))</f>
        <v/>
      </c>
      <c r="AF606">
        <f>IF(G606&gt;=2100,1,0)</f>
        <v/>
      </c>
      <c r="AG606">
        <f>IF(G606&gt;=5500,1,0)</f>
        <v/>
      </c>
      <c r="AH606">
        <f>IF(C606="G",0,AH605+1)</f>
        <v/>
      </c>
      <c r="AI606">
        <f>IF(C606="G",AI605+1,AI605)</f>
        <v/>
      </c>
      <c r="AJ606">
        <f>IF(AJ605="&gt;1000",IF(AF606&gt;0,IF(A606&lt;&gt;"",A606,A605),"&gt;1000"),AJ605)</f>
        <v/>
      </c>
      <c r="AK606">
        <f>IF(AK605="&gt;1000",IF(AG606&gt;0,IF(A606&lt;&gt;"",A606,A605),"&gt;1000"),AK605)</f>
        <v/>
      </c>
      <c r="AL606">
        <f>IF(AL605="&gt;1000",IF(L606&gt;=3500,IF(A606&lt;&gt;"",A606,A605),"&gt;1000"),AL605)</f>
        <v/>
      </c>
    </row>
    <row r="607">
      <c r="A607" s="59">
        <f>IF(B607="","",COUNT($B$32:B607))</f>
        <v/>
      </c>
      <c r="B607" s="58">
        <f>IF(C607&lt;&gt;"G",SUM(B606,1),"")</f>
        <v/>
      </c>
      <c r="C607" s="24">
        <f>IF(O607="",IF(AH606&gt;=$E$22,"G",IF(RAND()&lt;$F$22,"W","L")),O607)</f>
        <v/>
      </c>
      <c r="D607" s="58">
        <f>IF(M607="",IF(G606&lt;5500,G606,5500),M607)</f>
        <v/>
      </c>
      <c r="E607" s="58">
        <f>_xlfn.IFS(C606="W",E606+1,C606="L",0,C606="G",E606)</f>
        <v/>
      </c>
      <c r="F607" s="59">
        <f>_xlfn.IFS(C607="W",_xlfn.IFS(E607=0,LOOKUP(D607,$D$2:$D$17,$F$2:$F$17),E607=1,LOOKUP(D607,$D$2:$D$17,$G$2:$G$17),E607=2,LOOKUP(D607,$D$2:$D$17,$H$2:$H$17),E607=3,LOOKUP(D607,$D$2:$D$17,$I$2:$I$17),E607&gt;=4,LOOKUP(D607,$D$2:$D$17,$J$2:$J$17)),C607="L",LOOKUP(D607,$D$2:$D$17,$E$2:$E$17),C607="G",IF(OR(B606&lt;3,B606=""),0,LOOKUP(D607,$D$2:$D$17,$K$2:$K$17)))</f>
        <v/>
      </c>
      <c r="G607" s="59">
        <f>_xlfn.IFS(F607+D607&lt;0,0,F607+D607&gt;5500,5500,TRUE,F607+D607)</f>
        <v/>
      </c>
      <c r="H607" s="40">
        <f>LOOKUP(G607,$D$2:$D$17,$A$2:$A$17)</f>
        <v/>
      </c>
      <c r="I607" s="58">
        <f>IF(C607="W",1+I606,I606)</f>
        <v/>
      </c>
      <c r="J607" s="58">
        <f>IF(C607="L",1+J606,J606)</f>
        <v/>
      </c>
      <c r="K607" s="25">
        <f>I607/(J607+I607)</f>
        <v/>
      </c>
      <c r="L607" s="44">
        <f>IF(F607&gt;0,F607+L606,L606)</f>
        <v/>
      </c>
      <c r="M607" s="23" t="n"/>
      <c r="N607" s="58">
        <f>IF(M607="","",M607-G606)</f>
        <v/>
      </c>
      <c r="O607" s="58" t="n"/>
      <c r="P607" s="27">
        <f>IF(AI607&gt;AI606,$G$22+(7*AI607),"")</f>
        <v/>
      </c>
      <c r="R607" s="58" t="n"/>
      <c r="S607" s="58" t="n"/>
      <c r="T607" s="58" t="n"/>
      <c r="U607" s="58" t="n"/>
      <c r="V607" s="58" t="n"/>
      <c r="W607" s="58" t="n"/>
      <c r="X607" s="57" t="n"/>
      <c r="Y607" s="49">
        <f>_xlfn.IFS(R607 = "","",V607&gt;0,T607/V607,TRUE,T607/1)</f>
        <v/>
      </c>
      <c r="Z607" s="49">
        <f>_xlfn.IFS(R607 = "","",V607&gt;0,(T607+U607)/V607,TRUE,(T607+U607)/1)</f>
        <v/>
      </c>
      <c r="AA607" s="58" t="n"/>
      <c r="AC607" s="35" t="n"/>
      <c r="AD607">
        <f>IF(G607&gt;=2100,0,IF(C607="G",1,0))</f>
        <v/>
      </c>
      <c r="AE607">
        <f>IF(G607&gt;=5500,0,IF(C607="G",1,0))</f>
        <v/>
      </c>
      <c r="AF607">
        <f>IF(G607&gt;=2100,1,0)</f>
        <v/>
      </c>
      <c r="AG607">
        <f>IF(G607&gt;=5500,1,0)</f>
        <v/>
      </c>
      <c r="AH607">
        <f>IF(C607="G",0,AH606+1)</f>
        <v/>
      </c>
      <c r="AI607">
        <f>IF(C607="G",AI606+1,AI606)</f>
        <v/>
      </c>
      <c r="AJ607">
        <f>IF(AJ606="&gt;1000",IF(AF607&gt;0,IF(A607&lt;&gt;"",A607,A606),"&gt;1000"),AJ606)</f>
        <v/>
      </c>
      <c r="AK607">
        <f>IF(AK606="&gt;1000",IF(AG607&gt;0,IF(A607&lt;&gt;"",A607,A606),"&gt;1000"),AK606)</f>
        <v/>
      </c>
      <c r="AL607">
        <f>IF(AL606="&gt;1000",IF(L607&gt;=3500,IF(A607&lt;&gt;"",A607,A606),"&gt;1000"),AL606)</f>
        <v/>
      </c>
    </row>
    <row r="608">
      <c r="A608" s="59">
        <f>IF(B608="","",COUNT($B$32:B608))</f>
        <v/>
      </c>
      <c r="B608" s="58">
        <f>IF(C608&lt;&gt;"G",SUM(B607,1),"")</f>
        <v/>
      </c>
      <c r="C608" s="24">
        <f>IF(O608="",IF(AH607&gt;=$E$22,"G",IF(RAND()&lt;$F$22,"W","L")),O608)</f>
        <v/>
      </c>
      <c r="D608" s="58">
        <f>IF(M608="",IF(G607&lt;5500,G607,5500),M608)</f>
        <v/>
      </c>
      <c r="E608" s="58">
        <f>_xlfn.IFS(C607="W",E607+1,C607="L",0,C607="G",E607)</f>
        <v/>
      </c>
      <c r="F608" s="59">
        <f>_xlfn.IFS(C608="W",_xlfn.IFS(E608=0,LOOKUP(D608,$D$2:$D$17,$F$2:$F$17),E608=1,LOOKUP(D608,$D$2:$D$17,$G$2:$G$17),E608=2,LOOKUP(D608,$D$2:$D$17,$H$2:$H$17),E608=3,LOOKUP(D608,$D$2:$D$17,$I$2:$I$17),E608&gt;=4,LOOKUP(D608,$D$2:$D$17,$J$2:$J$17)),C608="L",LOOKUP(D608,$D$2:$D$17,$E$2:$E$17),C608="G",IF(OR(B607&lt;3,B607=""),0,LOOKUP(D608,$D$2:$D$17,$K$2:$K$17)))</f>
        <v/>
      </c>
      <c r="G608" s="59">
        <f>_xlfn.IFS(F608+D608&lt;0,0,F608+D608&gt;5500,5500,TRUE,F608+D608)</f>
        <v/>
      </c>
      <c r="H608" s="40">
        <f>LOOKUP(G608,$D$2:$D$17,$A$2:$A$17)</f>
        <v/>
      </c>
      <c r="I608" s="58">
        <f>IF(C608="W",1+I607,I607)</f>
        <v/>
      </c>
      <c r="J608" s="58">
        <f>IF(C608="L",1+J607,J607)</f>
        <v/>
      </c>
      <c r="K608" s="25">
        <f>I608/(J608+I608)</f>
        <v/>
      </c>
      <c r="L608" s="44">
        <f>IF(F608&gt;0,F608+L607,L607)</f>
        <v/>
      </c>
      <c r="M608" s="23" t="n"/>
      <c r="N608" s="58">
        <f>IF(M608="","",M608-G607)</f>
        <v/>
      </c>
      <c r="O608" s="58" t="n"/>
      <c r="P608" s="27">
        <f>IF(AI608&gt;AI607,$G$22+(7*AI608),"")</f>
        <v/>
      </c>
      <c r="R608" s="58" t="n"/>
      <c r="S608" s="58" t="n"/>
      <c r="T608" s="58" t="n"/>
      <c r="U608" s="58" t="n"/>
      <c r="V608" s="58" t="n"/>
      <c r="W608" s="58" t="n"/>
      <c r="X608" s="57" t="n"/>
      <c r="Y608" s="49">
        <f>_xlfn.IFS(R608 = "","",V608&gt;0,T608/V608,TRUE,T608/1)</f>
        <v/>
      </c>
      <c r="Z608" s="49">
        <f>_xlfn.IFS(R608 = "","",V608&gt;0,(T608+U608)/V608,TRUE,(T608+U608)/1)</f>
        <v/>
      </c>
      <c r="AA608" s="58" t="n"/>
      <c r="AC608" s="35" t="n"/>
      <c r="AD608">
        <f>IF(G608&gt;=2100,0,IF(C608="G",1,0))</f>
        <v/>
      </c>
      <c r="AE608">
        <f>IF(G608&gt;=5500,0,IF(C608="G",1,0))</f>
        <v/>
      </c>
      <c r="AF608">
        <f>IF(G608&gt;=2100,1,0)</f>
        <v/>
      </c>
      <c r="AG608">
        <f>IF(G608&gt;=5500,1,0)</f>
        <v/>
      </c>
      <c r="AH608">
        <f>IF(C608="G",0,AH607+1)</f>
        <v/>
      </c>
      <c r="AI608">
        <f>IF(C608="G",AI607+1,AI607)</f>
        <v/>
      </c>
      <c r="AJ608">
        <f>IF(AJ607="&gt;1000",IF(AF608&gt;0,IF(A608&lt;&gt;"",A608,A607),"&gt;1000"),AJ607)</f>
        <v/>
      </c>
      <c r="AK608">
        <f>IF(AK607="&gt;1000",IF(AG608&gt;0,IF(A608&lt;&gt;"",A608,A607),"&gt;1000"),AK607)</f>
        <v/>
      </c>
      <c r="AL608">
        <f>IF(AL607="&gt;1000",IF(L608&gt;=3500,IF(A608&lt;&gt;"",A608,A607),"&gt;1000"),AL607)</f>
        <v/>
      </c>
    </row>
    <row r="609">
      <c r="A609" s="59">
        <f>IF(B609="","",COUNT($B$32:B609))</f>
        <v/>
      </c>
      <c r="B609" s="58">
        <f>IF(C609&lt;&gt;"G",SUM(B608,1),"")</f>
        <v/>
      </c>
      <c r="C609" s="24">
        <f>IF(O609="",IF(AH608&gt;=$E$22,"G",IF(RAND()&lt;$F$22,"W","L")),O609)</f>
        <v/>
      </c>
      <c r="D609" s="58">
        <f>IF(M609="",IF(G608&lt;5500,G608,5500),M609)</f>
        <v/>
      </c>
      <c r="E609" s="58">
        <f>_xlfn.IFS(C608="W",E608+1,C608="L",0,C608="G",E608)</f>
        <v/>
      </c>
      <c r="F609" s="59">
        <f>_xlfn.IFS(C609="W",_xlfn.IFS(E609=0,LOOKUP(D609,$D$2:$D$17,$F$2:$F$17),E609=1,LOOKUP(D609,$D$2:$D$17,$G$2:$G$17),E609=2,LOOKUP(D609,$D$2:$D$17,$H$2:$H$17),E609=3,LOOKUP(D609,$D$2:$D$17,$I$2:$I$17),E609&gt;=4,LOOKUP(D609,$D$2:$D$17,$J$2:$J$17)),C609="L",LOOKUP(D609,$D$2:$D$17,$E$2:$E$17),C609="G",IF(OR(B608&lt;3,B608=""),0,LOOKUP(D609,$D$2:$D$17,$K$2:$K$17)))</f>
        <v/>
      </c>
      <c r="G609" s="59">
        <f>_xlfn.IFS(F609+D609&lt;0,0,F609+D609&gt;5500,5500,TRUE,F609+D609)</f>
        <v/>
      </c>
      <c r="H609" s="40">
        <f>LOOKUP(G609,$D$2:$D$17,$A$2:$A$17)</f>
        <v/>
      </c>
      <c r="I609" s="58">
        <f>IF(C609="W",1+I608,I608)</f>
        <v/>
      </c>
      <c r="J609" s="58">
        <f>IF(C609="L",1+J608,J608)</f>
        <v/>
      </c>
      <c r="K609" s="25">
        <f>I609/(J609+I609)</f>
        <v/>
      </c>
      <c r="L609" s="44">
        <f>IF(F609&gt;0,F609+L608,L608)</f>
        <v/>
      </c>
      <c r="M609" s="23" t="n"/>
      <c r="N609" s="58">
        <f>IF(M609="","",M609-G608)</f>
        <v/>
      </c>
      <c r="O609" s="58" t="n"/>
      <c r="P609" s="27">
        <f>IF(AI609&gt;AI608,$G$22+(7*AI609),"")</f>
        <v/>
      </c>
      <c r="R609" s="58" t="n"/>
      <c r="S609" s="58" t="n"/>
      <c r="T609" s="58" t="n"/>
      <c r="U609" s="58" t="n"/>
      <c r="V609" s="58" t="n"/>
      <c r="W609" s="58" t="n"/>
      <c r="X609" s="57" t="n"/>
      <c r="Y609" s="49">
        <f>_xlfn.IFS(R609 = "","",V609&gt;0,T609/V609,TRUE,T609/1)</f>
        <v/>
      </c>
      <c r="Z609" s="49">
        <f>_xlfn.IFS(R609 = "","",V609&gt;0,(T609+U609)/V609,TRUE,(T609+U609)/1)</f>
        <v/>
      </c>
      <c r="AA609" s="58" t="n"/>
      <c r="AC609" s="35" t="n"/>
      <c r="AD609">
        <f>IF(G609&gt;=2100,0,IF(C609="G",1,0))</f>
        <v/>
      </c>
      <c r="AE609">
        <f>IF(G609&gt;=5500,0,IF(C609="G",1,0))</f>
        <v/>
      </c>
      <c r="AF609">
        <f>IF(G609&gt;=2100,1,0)</f>
        <v/>
      </c>
      <c r="AG609">
        <f>IF(G609&gt;=5500,1,0)</f>
        <v/>
      </c>
      <c r="AH609">
        <f>IF(C609="G",0,AH608+1)</f>
        <v/>
      </c>
      <c r="AI609">
        <f>IF(C609="G",AI608+1,AI608)</f>
        <v/>
      </c>
      <c r="AJ609">
        <f>IF(AJ608="&gt;1000",IF(AF609&gt;0,IF(A609&lt;&gt;"",A609,A608),"&gt;1000"),AJ608)</f>
        <v/>
      </c>
      <c r="AK609">
        <f>IF(AK608="&gt;1000",IF(AG609&gt;0,IF(A609&lt;&gt;"",A609,A608),"&gt;1000"),AK608)</f>
        <v/>
      </c>
      <c r="AL609">
        <f>IF(AL608="&gt;1000",IF(L609&gt;=3500,IF(A609&lt;&gt;"",A609,A608),"&gt;1000"),AL608)</f>
        <v/>
      </c>
    </row>
    <row r="610">
      <c r="A610" s="59">
        <f>IF(B610="","",COUNT($B$32:B610))</f>
        <v/>
      </c>
      <c r="B610" s="58">
        <f>IF(C610&lt;&gt;"G",SUM(B609,1),"")</f>
        <v/>
      </c>
      <c r="C610" s="24">
        <f>IF(O610="",IF(AH609&gt;=$E$22,"G",IF(RAND()&lt;$F$22,"W","L")),O610)</f>
        <v/>
      </c>
      <c r="D610" s="58">
        <f>IF(M610="",IF(G609&lt;5500,G609,5500),M610)</f>
        <v/>
      </c>
      <c r="E610" s="58">
        <f>_xlfn.IFS(C609="W",E609+1,C609="L",0,C609="G",E609)</f>
        <v/>
      </c>
      <c r="F610" s="59">
        <f>_xlfn.IFS(C610="W",_xlfn.IFS(E610=0,LOOKUP(D610,$D$2:$D$17,$F$2:$F$17),E610=1,LOOKUP(D610,$D$2:$D$17,$G$2:$G$17),E610=2,LOOKUP(D610,$D$2:$D$17,$H$2:$H$17),E610=3,LOOKUP(D610,$D$2:$D$17,$I$2:$I$17),E610&gt;=4,LOOKUP(D610,$D$2:$D$17,$J$2:$J$17)),C610="L",LOOKUP(D610,$D$2:$D$17,$E$2:$E$17),C610="G",IF(OR(B609&lt;3,B609=""),0,LOOKUP(D610,$D$2:$D$17,$K$2:$K$17)))</f>
        <v/>
      </c>
      <c r="G610" s="59">
        <f>_xlfn.IFS(F610+D610&lt;0,0,F610+D610&gt;5500,5500,TRUE,F610+D610)</f>
        <v/>
      </c>
      <c r="H610" s="40">
        <f>LOOKUP(G610,$D$2:$D$17,$A$2:$A$17)</f>
        <v/>
      </c>
      <c r="I610" s="58">
        <f>IF(C610="W",1+I609,I609)</f>
        <v/>
      </c>
      <c r="J610" s="58">
        <f>IF(C610="L",1+J609,J609)</f>
        <v/>
      </c>
      <c r="K610" s="25">
        <f>I610/(J610+I610)</f>
        <v/>
      </c>
      <c r="L610" s="44">
        <f>IF(F610&gt;0,F610+L609,L609)</f>
        <v/>
      </c>
      <c r="M610" s="23" t="n"/>
      <c r="N610" s="58">
        <f>IF(M610="","",M610-G609)</f>
        <v/>
      </c>
      <c r="O610" s="58" t="n"/>
      <c r="P610" s="27">
        <f>IF(AI610&gt;AI609,$G$22+(7*AI610),"")</f>
        <v/>
      </c>
      <c r="R610" s="58" t="n"/>
      <c r="S610" s="58" t="n"/>
      <c r="T610" s="58" t="n"/>
      <c r="U610" s="58" t="n"/>
      <c r="V610" s="58" t="n"/>
      <c r="W610" s="58" t="n"/>
      <c r="X610" s="57" t="n"/>
      <c r="Y610" s="49">
        <f>_xlfn.IFS(R610 = "","",V610&gt;0,T610/V610,TRUE,T610/1)</f>
        <v/>
      </c>
      <c r="Z610" s="49">
        <f>_xlfn.IFS(R610 = "","",V610&gt;0,(T610+U610)/V610,TRUE,(T610+U610)/1)</f>
        <v/>
      </c>
      <c r="AA610" s="58" t="n"/>
      <c r="AC610" s="35" t="n"/>
      <c r="AD610">
        <f>IF(G610&gt;=2100,0,IF(C610="G",1,0))</f>
        <v/>
      </c>
      <c r="AE610">
        <f>IF(G610&gt;=5500,0,IF(C610="G",1,0))</f>
        <v/>
      </c>
      <c r="AF610">
        <f>IF(G610&gt;=2100,1,0)</f>
        <v/>
      </c>
      <c r="AG610">
        <f>IF(G610&gt;=5500,1,0)</f>
        <v/>
      </c>
      <c r="AH610">
        <f>IF(C610="G",0,AH609+1)</f>
        <v/>
      </c>
      <c r="AI610">
        <f>IF(C610="G",AI609+1,AI609)</f>
        <v/>
      </c>
      <c r="AJ610">
        <f>IF(AJ609="&gt;1000",IF(AF610&gt;0,IF(A610&lt;&gt;"",A610,A609),"&gt;1000"),AJ609)</f>
        <v/>
      </c>
      <c r="AK610">
        <f>IF(AK609="&gt;1000",IF(AG610&gt;0,IF(A610&lt;&gt;"",A610,A609),"&gt;1000"),AK609)</f>
        <v/>
      </c>
      <c r="AL610">
        <f>IF(AL609="&gt;1000",IF(L610&gt;=3500,IF(A610&lt;&gt;"",A610,A609),"&gt;1000"),AL609)</f>
        <v/>
      </c>
    </row>
    <row r="611">
      <c r="A611" s="59">
        <f>IF(B611="","",COUNT($B$32:B611))</f>
        <v/>
      </c>
      <c r="B611" s="58">
        <f>IF(C611&lt;&gt;"G",SUM(B610,1),"")</f>
        <v/>
      </c>
      <c r="C611" s="24">
        <f>IF(O611="",IF(AH610&gt;=$E$22,"G",IF(RAND()&lt;$F$22,"W","L")),O611)</f>
        <v/>
      </c>
      <c r="D611" s="58">
        <f>IF(M611="",IF(G610&lt;5500,G610,5500),M611)</f>
        <v/>
      </c>
      <c r="E611" s="58">
        <f>_xlfn.IFS(C610="W",E610+1,C610="L",0,C610="G",E610)</f>
        <v/>
      </c>
      <c r="F611" s="59">
        <f>_xlfn.IFS(C611="W",_xlfn.IFS(E611=0,LOOKUP(D611,$D$2:$D$17,$F$2:$F$17),E611=1,LOOKUP(D611,$D$2:$D$17,$G$2:$G$17),E611=2,LOOKUP(D611,$D$2:$D$17,$H$2:$H$17),E611=3,LOOKUP(D611,$D$2:$D$17,$I$2:$I$17),E611&gt;=4,LOOKUP(D611,$D$2:$D$17,$J$2:$J$17)),C611="L",LOOKUP(D611,$D$2:$D$17,$E$2:$E$17),C611="G",IF(OR(B610&lt;3,B610=""),0,LOOKUP(D611,$D$2:$D$17,$K$2:$K$17)))</f>
        <v/>
      </c>
      <c r="G611" s="59">
        <f>_xlfn.IFS(F611+D611&lt;0,0,F611+D611&gt;5500,5500,TRUE,F611+D611)</f>
        <v/>
      </c>
      <c r="H611" s="40">
        <f>LOOKUP(G611,$D$2:$D$17,$A$2:$A$17)</f>
        <v/>
      </c>
      <c r="I611" s="58">
        <f>IF(C611="W",1+I610,I610)</f>
        <v/>
      </c>
      <c r="J611" s="58">
        <f>IF(C611="L",1+J610,J610)</f>
        <v/>
      </c>
      <c r="K611" s="25">
        <f>I611/(J611+I611)</f>
        <v/>
      </c>
      <c r="L611" s="44">
        <f>IF(F611&gt;0,F611+L610,L610)</f>
        <v/>
      </c>
      <c r="M611" s="23" t="n"/>
      <c r="N611" s="58">
        <f>IF(M611="","",M611-G610)</f>
        <v/>
      </c>
      <c r="O611" s="58" t="n"/>
      <c r="P611" s="27">
        <f>IF(AI611&gt;AI610,$G$22+(7*AI611),"")</f>
        <v/>
      </c>
      <c r="R611" s="58" t="n"/>
      <c r="S611" s="58" t="n"/>
      <c r="T611" s="58" t="n"/>
      <c r="U611" s="58" t="n"/>
      <c r="V611" s="58" t="n"/>
      <c r="W611" s="58" t="n"/>
      <c r="X611" s="57" t="n"/>
      <c r="Y611" s="49">
        <f>_xlfn.IFS(R611 = "","",V611&gt;0,T611/V611,TRUE,T611/1)</f>
        <v/>
      </c>
      <c r="Z611" s="49">
        <f>_xlfn.IFS(R611 = "","",V611&gt;0,(T611+U611)/V611,TRUE,(T611+U611)/1)</f>
        <v/>
      </c>
      <c r="AA611" s="58" t="n"/>
      <c r="AC611" s="35" t="n"/>
      <c r="AD611">
        <f>IF(G611&gt;=2100,0,IF(C611="G",1,0))</f>
        <v/>
      </c>
      <c r="AE611">
        <f>IF(G611&gt;=5500,0,IF(C611="G",1,0))</f>
        <v/>
      </c>
      <c r="AF611">
        <f>IF(G611&gt;=2100,1,0)</f>
        <v/>
      </c>
      <c r="AG611">
        <f>IF(G611&gt;=5500,1,0)</f>
        <v/>
      </c>
      <c r="AH611">
        <f>IF(C611="G",0,AH610+1)</f>
        <v/>
      </c>
      <c r="AI611">
        <f>IF(C611="G",AI610+1,AI610)</f>
        <v/>
      </c>
      <c r="AJ611">
        <f>IF(AJ610="&gt;1000",IF(AF611&gt;0,IF(A611&lt;&gt;"",A611,A610),"&gt;1000"),AJ610)</f>
        <v/>
      </c>
      <c r="AK611">
        <f>IF(AK610="&gt;1000",IF(AG611&gt;0,IF(A611&lt;&gt;"",A611,A610),"&gt;1000"),AK610)</f>
        <v/>
      </c>
      <c r="AL611">
        <f>IF(AL610="&gt;1000",IF(L611&gt;=3500,IF(A611&lt;&gt;"",A611,A610),"&gt;1000"),AL610)</f>
        <v/>
      </c>
    </row>
    <row r="612">
      <c r="A612" s="59">
        <f>IF(B612="","",COUNT($B$32:B612))</f>
        <v/>
      </c>
      <c r="B612" s="58">
        <f>IF(C612&lt;&gt;"G",SUM(B611,1),"")</f>
        <v/>
      </c>
      <c r="C612" s="24">
        <f>IF(O612="",IF(AH611&gt;=$E$22,"G",IF(RAND()&lt;$F$22,"W","L")),O612)</f>
        <v/>
      </c>
      <c r="D612" s="58">
        <f>IF(M612="",IF(G611&lt;5500,G611,5500),M612)</f>
        <v/>
      </c>
      <c r="E612" s="58">
        <f>_xlfn.IFS(C611="W",E611+1,C611="L",0,C611="G",E611)</f>
        <v/>
      </c>
      <c r="F612" s="59">
        <f>_xlfn.IFS(C612="W",_xlfn.IFS(E612=0,LOOKUP(D612,$D$2:$D$17,$F$2:$F$17),E612=1,LOOKUP(D612,$D$2:$D$17,$G$2:$G$17),E612=2,LOOKUP(D612,$D$2:$D$17,$H$2:$H$17),E612=3,LOOKUP(D612,$D$2:$D$17,$I$2:$I$17),E612&gt;=4,LOOKUP(D612,$D$2:$D$17,$J$2:$J$17)),C612="L",LOOKUP(D612,$D$2:$D$17,$E$2:$E$17),C612="G",IF(OR(B611&lt;3,B611=""),0,LOOKUP(D612,$D$2:$D$17,$K$2:$K$17)))</f>
        <v/>
      </c>
      <c r="G612" s="59">
        <f>_xlfn.IFS(F612+D612&lt;0,0,F612+D612&gt;5500,5500,TRUE,F612+D612)</f>
        <v/>
      </c>
      <c r="H612" s="40">
        <f>LOOKUP(G612,$D$2:$D$17,$A$2:$A$17)</f>
        <v/>
      </c>
      <c r="I612" s="58">
        <f>IF(C612="W",1+I611,I611)</f>
        <v/>
      </c>
      <c r="J612" s="58">
        <f>IF(C612="L",1+J611,J611)</f>
        <v/>
      </c>
      <c r="K612" s="25">
        <f>I612/(J612+I612)</f>
        <v/>
      </c>
      <c r="L612" s="44">
        <f>IF(F612&gt;0,F612+L611,L611)</f>
        <v/>
      </c>
      <c r="M612" s="23" t="n"/>
      <c r="N612" s="58">
        <f>IF(M612="","",M612-G611)</f>
        <v/>
      </c>
      <c r="O612" s="58" t="n"/>
      <c r="P612" s="27">
        <f>IF(AI612&gt;AI611,$G$22+(7*AI612),"")</f>
        <v/>
      </c>
      <c r="R612" s="58" t="n"/>
      <c r="S612" s="58" t="n"/>
      <c r="T612" s="58" t="n"/>
      <c r="U612" s="58" t="n"/>
      <c r="V612" s="58" t="n"/>
      <c r="W612" s="58" t="n"/>
      <c r="X612" s="57" t="n"/>
      <c r="Y612" s="49">
        <f>_xlfn.IFS(R612 = "","",V612&gt;0,T612/V612,TRUE,T612/1)</f>
        <v/>
      </c>
      <c r="Z612" s="49">
        <f>_xlfn.IFS(R612 = "","",V612&gt;0,(T612+U612)/V612,TRUE,(T612+U612)/1)</f>
        <v/>
      </c>
      <c r="AA612" s="58" t="n"/>
      <c r="AC612" s="35" t="n"/>
      <c r="AD612">
        <f>IF(G612&gt;=2100,0,IF(C612="G",1,0))</f>
        <v/>
      </c>
      <c r="AE612">
        <f>IF(G612&gt;=5500,0,IF(C612="G",1,0))</f>
        <v/>
      </c>
      <c r="AF612">
        <f>IF(G612&gt;=2100,1,0)</f>
        <v/>
      </c>
      <c r="AG612">
        <f>IF(G612&gt;=5500,1,0)</f>
        <v/>
      </c>
      <c r="AH612">
        <f>IF(C612="G",0,AH611+1)</f>
        <v/>
      </c>
      <c r="AI612">
        <f>IF(C612="G",AI611+1,AI611)</f>
        <v/>
      </c>
      <c r="AJ612">
        <f>IF(AJ611="&gt;1000",IF(AF612&gt;0,IF(A612&lt;&gt;"",A612,A611),"&gt;1000"),AJ611)</f>
        <v/>
      </c>
      <c r="AK612">
        <f>IF(AK611="&gt;1000",IF(AG612&gt;0,IF(A612&lt;&gt;"",A612,A611),"&gt;1000"),AK611)</f>
        <v/>
      </c>
      <c r="AL612">
        <f>IF(AL611="&gt;1000",IF(L612&gt;=3500,IF(A612&lt;&gt;"",A612,A611),"&gt;1000"),AL611)</f>
        <v/>
      </c>
    </row>
    <row r="613">
      <c r="A613" s="59">
        <f>IF(B613="","",COUNT($B$32:B613))</f>
        <v/>
      </c>
      <c r="B613" s="58">
        <f>IF(C613&lt;&gt;"G",SUM(B612,1),"")</f>
        <v/>
      </c>
      <c r="C613" s="24">
        <f>IF(O613="",IF(AH612&gt;=$E$22,"G",IF(RAND()&lt;$F$22,"W","L")),O613)</f>
        <v/>
      </c>
      <c r="D613" s="58">
        <f>IF(M613="",IF(G612&lt;5500,G612,5500),M613)</f>
        <v/>
      </c>
      <c r="E613" s="58">
        <f>_xlfn.IFS(C612="W",E612+1,C612="L",0,C612="G",E612)</f>
        <v/>
      </c>
      <c r="F613" s="59">
        <f>_xlfn.IFS(C613="W",_xlfn.IFS(E613=0,LOOKUP(D613,$D$2:$D$17,$F$2:$F$17),E613=1,LOOKUP(D613,$D$2:$D$17,$G$2:$G$17),E613=2,LOOKUP(D613,$D$2:$D$17,$H$2:$H$17),E613=3,LOOKUP(D613,$D$2:$D$17,$I$2:$I$17),E613&gt;=4,LOOKUP(D613,$D$2:$D$17,$J$2:$J$17)),C613="L",LOOKUP(D613,$D$2:$D$17,$E$2:$E$17),C613="G",IF(OR(B612&lt;3,B612=""),0,LOOKUP(D613,$D$2:$D$17,$K$2:$K$17)))</f>
        <v/>
      </c>
      <c r="G613" s="59">
        <f>_xlfn.IFS(F613+D613&lt;0,0,F613+D613&gt;5500,5500,TRUE,F613+D613)</f>
        <v/>
      </c>
      <c r="H613" s="40">
        <f>LOOKUP(G613,$D$2:$D$17,$A$2:$A$17)</f>
        <v/>
      </c>
      <c r="I613" s="58">
        <f>IF(C613="W",1+I612,I612)</f>
        <v/>
      </c>
      <c r="J613" s="58">
        <f>IF(C613="L",1+J612,J612)</f>
        <v/>
      </c>
      <c r="K613" s="25">
        <f>I613/(J613+I613)</f>
        <v/>
      </c>
      <c r="L613" s="44">
        <f>IF(F613&gt;0,F613+L612,L612)</f>
        <v/>
      </c>
      <c r="M613" s="23" t="n"/>
      <c r="N613" s="58">
        <f>IF(M613="","",M613-G612)</f>
        <v/>
      </c>
      <c r="O613" s="58" t="n"/>
      <c r="P613" s="27">
        <f>IF(AI613&gt;AI612,$G$22+(7*AI613),"")</f>
        <v/>
      </c>
      <c r="R613" s="58" t="n"/>
      <c r="S613" s="58" t="n"/>
      <c r="T613" s="58" t="n"/>
      <c r="U613" s="58" t="n"/>
      <c r="V613" s="58" t="n"/>
      <c r="W613" s="58" t="n"/>
      <c r="X613" s="57" t="n"/>
      <c r="Y613" s="49">
        <f>_xlfn.IFS(R613 = "","",V613&gt;0,T613/V613,TRUE,T613/1)</f>
        <v/>
      </c>
      <c r="Z613" s="49">
        <f>_xlfn.IFS(R613 = "","",V613&gt;0,(T613+U613)/V613,TRUE,(T613+U613)/1)</f>
        <v/>
      </c>
      <c r="AA613" s="58" t="n"/>
      <c r="AC613" s="35" t="n"/>
      <c r="AD613">
        <f>IF(G613&gt;=2100,0,IF(C613="G",1,0))</f>
        <v/>
      </c>
      <c r="AE613">
        <f>IF(G613&gt;=5500,0,IF(C613="G",1,0))</f>
        <v/>
      </c>
      <c r="AF613">
        <f>IF(G613&gt;=2100,1,0)</f>
        <v/>
      </c>
      <c r="AG613">
        <f>IF(G613&gt;=5500,1,0)</f>
        <v/>
      </c>
      <c r="AH613">
        <f>IF(C613="G",0,AH612+1)</f>
        <v/>
      </c>
      <c r="AI613">
        <f>IF(C613="G",AI612+1,AI612)</f>
        <v/>
      </c>
      <c r="AJ613">
        <f>IF(AJ612="&gt;1000",IF(AF613&gt;0,IF(A613&lt;&gt;"",A613,A612),"&gt;1000"),AJ612)</f>
        <v/>
      </c>
      <c r="AK613">
        <f>IF(AK612="&gt;1000",IF(AG613&gt;0,IF(A613&lt;&gt;"",A613,A612),"&gt;1000"),AK612)</f>
        <v/>
      </c>
      <c r="AL613">
        <f>IF(AL612="&gt;1000",IF(L613&gt;=3500,IF(A613&lt;&gt;"",A613,A612),"&gt;1000"),AL612)</f>
        <v/>
      </c>
    </row>
    <row r="614">
      <c r="A614" s="59">
        <f>IF(B614="","",COUNT($B$32:B614))</f>
        <v/>
      </c>
      <c r="B614" s="58">
        <f>IF(C614&lt;&gt;"G",SUM(B613,1),"")</f>
        <v/>
      </c>
      <c r="C614" s="24">
        <f>IF(O614="",IF(AH613&gt;=$E$22,"G",IF(RAND()&lt;$F$22,"W","L")),O614)</f>
        <v/>
      </c>
      <c r="D614" s="58">
        <f>IF(M614="",IF(G613&lt;5500,G613,5500),M614)</f>
        <v/>
      </c>
      <c r="E614" s="58">
        <f>_xlfn.IFS(C613="W",E613+1,C613="L",0,C613="G",E613)</f>
        <v/>
      </c>
      <c r="F614" s="59">
        <f>_xlfn.IFS(C614="W",_xlfn.IFS(E614=0,LOOKUP(D614,$D$2:$D$17,$F$2:$F$17),E614=1,LOOKUP(D614,$D$2:$D$17,$G$2:$G$17),E614=2,LOOKUP(D614,$D$2:$D$17,$H$2:$H$17),E614=3,LOOKUP(D614,$D$2:$D$17,$I$2:$I$17),E614&gt;=4,LOOKUP(D614,$D$2:$D$17,$J$2:$J$17)),C614="L",LOOKUP(D614,$D$2:$D$17,$E$2:$E$17),C614="G",IF(OR(B613&lt;3,B613=""),0,LOOKUP(D614,$D$2:$D$17,$K$2:$K$17)))</f>
        <v/>
      </c>
      <c r="G614" s="59">
        <f>_xlfn.IFS(F614+D614&lt;0,0,F614+D614&gt;5500,5500,TRUE,F614+D614)</f>
        <v/>
      </c>
      <c r="H614" s="40">
        <f>LOOKUP(G614,$D$2:$D$17,$A$2:$A$17)</f>
        <v/>
      </c>
      <c r="I614" s="58">
        <f>IF(C614="W",1+I613,I613)</f>
        <v/>
      </c>
      <c r="J614" s="58">
        <f>IF(C614="L",1+J613,J613)</f>
        <v/>
      </c>
      <c r="K614" s="25">
        <f>I614/(J614+I614)</f>
        <v/>
      </c>
      <c r="L614" s="44">
        <f>IF(F614&gt;0,F614+L613,L613)</f>
        <v/>
      </c>
      <c r="M614" s="23" t="n"/>
      <c r="N614" s="58">
        <f>IF(M614="","",M614-G613)</f>
        <v/>
      </c>
      <c r="O614" s="58" t="n"/>
      <c r="P614" s="27">
        <f>IF(AI614&gt;AI613,$G$22+(7*AI614),"")</f>
        <v/>
      </c>
      <c r="R614" s="58" t="n"/>
      <c r="S614" s="58" t="n"/>
      <c r="T614" s="58" t="n"/>
      <c r="U614" s="58" t="n"/>
      <c r="V614" s="58" t="n"/>
      <c r="W614" s="58" t="n"/>
      <c r="X614" s="57" t="n"/>
      <c r="Y614" s="49">
        <f>_xlfn.IFS(R614 = "","",V614&gt;0,T614/V614,TRUE,T614/1)</f>
        <v/>
      </c>
      <c r="Z614" s="49">
        <f>_xlfn.IFS(R614 = "","",V614&gt;0,(T614+U614)/V614,TRUE,(T614+U614)/1)</f>
        <v/>
      </c>
      <c r="AA614" s="58" t="n"/>
      <c r="AC614" s="35" t="n"/>
      <c r="AD614">
        <f>IF(G614&gt;=2100,0,IF(C614="G",1,0))</f>
        <v/>
      </c>
      <c r="AE614">
        <f>IF(G614&gt;=5500,0,IF(C614="G",1,0))</f>
        <v/>
      </c>
      <c r="AF614">
        <f>IF(G614&gt;=2100,1,0)</f>
        <v/>
      </c>
      <c r="AG614">
        <f>IF(G614&gt;=5500,1,0)</f>
        <v/>
      </c>
      <c r="AH614">
        <f>IF(C614="G",0,AH613+1)</f>
        <v/>
      </c>
      <c r="AI614">
        <f>IF(C614="G",AI613+1,AI613)</f>
        <v/>
      </c>
      <c r="AJ614">
        <f>IF(AJ613="&gt;1000",IF(AF614&gt;0,IF(A614&lt;&gt;"",A614,A613),"&gt;1000"),AJ613)</f>
        <v/>
      </c>
      <c r="AK614">
        <f>IF(AK613="&gt;1000",IF(AG614&gt;0,IF(A614&lt;&gt;"",A614,A613),"&gt;1000"),AK613)</f>
        <v/>
      </c>
      <c r="AL614">
        <f>IF(AL613="&gt;1000",IF(L614&gt;=3500,IF(A614&lt;&gt;"",A614,A613),"&gt;1000"),AL613)</f>
        <v/>
      </c>
    </row>
    <row r="615">
      <c r="A615" s="59">
        <f>IF(B615="","",COUNT($B$32:B615))</f>
        <v/>
      </c>
      <c r="B615" s="58">
        <f>IF(C615&lt;&gt;"G",SUM(B614,1),"")</f>
        <v/>
      </c>
      <c r="C615" s="24">
        <f>IF(O615="",IF(AH614&gt;=$E$22,"G",IF(RAND()&lt;$F$22,"W","L")),O615)</f>
        <v/>
      </c>
      <c r="D615" s="58">
        <f>IF(M615="",IF(G614&lt;5500,G614,5500),M615)</f>
        <v/>
      </c>
      <c r="E615" s="58">
        <f>_xlfn.IFS(C614="W",E614+1,C614="L",0,C614="G",E614)</f>
        <v/>
      </c>
      <c r="F615" s="59">
        <f>_xlfn.IFS(C615="W",_xlfn.IFS(E615=0,LOOKUP(D615,$D$2:$D$17,$F$2:$F$17),E615=1,LOOKUP(D615,$D$2:$D$17,$G$2:$G$17),E615=2,LOOKUP(D615,$D$2:$D$17,$H$2:$H$17),E615=3,LOOKUP(D615,$D$2:$D$17,$I$2:$I$17),E615&gt;=4,LOOKUP(D615,$D$2:$D$17,$J$2:$J$17)),C615="L",LOOKUP(D615,$D$2:$D$17,$E$2:$E$17),C615="G",IF(OR(B614&lt;3,B614=""),0,LOOKUP(D615,$D$2:$D$17,$K$2:$K$17)))</f>
        <v/>
      </c>
      <c r="G615" s="59">
        <f>_xlfn.IFS(F615+D615&lt;0,0,F615+D615&gt;5500,5500,TRUE,F615+D615)</f>
        <v/>
      </c>
      <c r="H615" s="40">
        <f>LOOKUP(G615,$D$2:$D$17,$A$2:$A$17)</f>
        <v/>
      </c>
      <c r="I615" s="58">
        <f>IF(C615="W",1+I614,I614)</f>
        <v/>
      </c>
      <c r="J615" s="58">
        <f>IF(C615="L",1+J614,J614)</f>
        <v/>
      </c>
      <c r="K615" s="25">
        <f>I615/(J615+I615)</f>
        <v/>
      </c>
      <c r="L615" s="44">
        <f>IF(F615&gt;0,F615+L614,L614)</f>
        <v/>
      </c>
      <c r="M615" s="23" t="n"/>
      <c r="N615" s="58">
        <f>IF(M615="","",M615-G614)</f>
        <v/>
      </c>
      <c r="O615" s="58" t="n"/>
      <c r="P615" s="27">
        <f>IF(AI615&gt;AI614,$G$22+(7*AI615),"")</f>
        <v/>
      </c>
      <c r="R615" s="58" t="n"/>
      <c r="S615" s="58" t="n"/>
      <c r="T615" s="58" t="n"/>
      <c r="U615" s="58" t="n"/>
      <c r="V615" s="58" t="n"/>
      <c r="W615" s="58" t="n"/>
      <c r="X615" s="57" t="n"/>
      <c r="Y615" s="49">
        <f>_xlfn.IFS(R615 = "","",V615&gt;0,T615/V615,TRUE,T615/1)</f>
        <v/>
      </c>
      <c r="Z615" s="49">
        <f>_xlfn.IFS(R615 = "","",V615&gt;0,(T615+U615)/V615,TRUE,(T615+U615)/1)</f>
        <v/>
      </c>
      <c r="AA615" s="58" t="n"/>
      <c r="AC615" s="35" t="n"/>
      <c r="AD615">
        <f>IF(G615&gt;=2100,0,IF(C615="G",1,0))</f>
        <v/>
      </c>
      <c r="AE615">
        <f>IF(G615&gt;=5500,0,IF(C615="G",1,0))</f>
        <v/>
      </c>
      <c r="AF615">
        <f>IF(G615&gt;=2100,1,0)</f>
        <v/>
      </c>
      <c r="AG615">
        <f>IF(G615&gt;=5500,1,0)</f>
        <v/>
      </c>
      <c r="AH615">
        <f>IF(C615="G",0,AH614+1)</f>
        <v/>
      </c>
      <c r="AI615">
        <f>IF(C615="G",AI614+1,AI614)</f>
        <v/>
      </c>
      <c r="AJ615">
        <f>IF(AJ614="&gt;1000",IF(AF615&gt;0,IF(A615&lt;&gt;"",A615,A614),"&gt;1000"),AJ614)</f>
        <v/>
      </c>
      <c r="AK615">
        <f>IF(AK614="&gt;1000",IF(AG615&gt;0,IF(A615&lt;&gt;"",A615,A614),"&gt;1000"),AK614)</f>
        <v/>
      </c>
      <c r="AL615">
        <f>IF(AL614="&gt;1000",IF(L615&gt;=3500,IF(A615&lt;&gt;"",A615,A614),"&gt;1000"),AL614)</f>
        <v/>
      </c>
    </row>
    <row r="616">
      <c r="A616" s="59">
        <f>IF(B616="","",COUNT($B$32:B616))</f>
        <v/>
      </c>
      <c r="B616" s="58">
        <f>IF(C616&lt;&gt;"G",SUM(B615,1),"")</f>
        <v/>
      </c>
      <c r="C616" s="24">
        <f>IF(O616="",IF(AH615&gt;=$E$22,"G",IF(RAND()&lt;$F$22,"W","L")),O616)</f>
        <v/>
      </c>
      <c r="D616" s="58">
        <f>IF(M616="",IF(G615&lt;5500,G615,5500),M616)</f>
        <v/>
      </c>
      <c r="E616" s="58">
        <f>_xlfn.IFS(C615="W",E615+1,C615="L",0,C615="G",E615)</f>
        <v/>
      </c>
      <c r="F616" s="59">
        <f>_xlfn.IFS(C616="W",_xlfn.IFS(E616=0,LOOKUP(D616,$D$2:$D$17,$F$2:$F$17),E616=1,LOOKUP(D616,$D$2:$D$17,$G$2:$G$17),E616=2,LOOKUP(D616,$D$2:$D$17,$H$2:$H$17),E616=3,LOOKUP(D616,$D$2:$D$17,$I$2:$I$17),E616&gt;=4,LOOKUP(D616,$D$2:$D$17,$J$2:$J$17)),C616="L",LOOKUP(D616,$D$2:$D$17,$E$2:$E$17),C616="G",IF(OR(B615&lt;3,B615=""),0,LOOKUP(D616,$D$2:$D$17,$K$2:$K$17)))</f>
        <v/>
      </c>
      <c r="G616" s="59">
        <f>_xlfn.IFS(F616+D616&lt;0,0,F616+D616&gt;5500,5500,TRUE,F616+D616)</f>
        <v/>
      </c>
      <c r="H616" s="40">
        <f>LOOKUP(G616,$D$2:$D$17,$A$2:$A$17)</f>
        <v/>
      </c>
      <c r="I616" s="58">
        <f>IF(C616="W",1+I615,I615)</f>
        <v/>
      </c>
      <c r="J616" s="58">
        <f>IF(C616="L",1+J615,J615)</f>
        <v/>
      </c>
      <c r="K616" s="25">
        <f>I616/(J616+I616)</f>
        <v/>
      </c>
      <c r="L616" s="44">
        <f>IF(F616&gt;0,F616+L615,L615)</f>
        <v/>
      </c>
      <c r="M616" s="23" t="n"/>
      <c r="N616" s="58">
        <f>IF(M616="","",M616-G615)</f>
        <v/>
      </c>
      <c r="O616" s="58" t="n"/>
      <c r="P616" s="27">
        <f>IF(AI616&gt;AI615,$G$22+(7*AI616),"")</f>
        <v/>
      </c>
      <c r="R616" s="58" t="n"/>
      <c r="S616" s="58" t="n"/>
      <c r="T616" s="58" t="n"/>
      <c r="U616" s="58" t="n"/>
      <c r="V616" s="58" t="n"/>
      <c r="W616" s="58" t="n"/>
      <c r="X616" s="57" t="n"/>
      <c r="Y616" s="49">
        <f>_xlfn.IFS(R616 = "","",V616&gt;0,T616/V616,TRUE,T616/1)</f>
        <v/>
      </c>
      <c r="Z616" s="49">
        <f>_xlfn.IFS(R616 = "","",V616&gt;0,(T616+U616)/V616,TRUE,(T616+U616)/1)</f>
        <v/>
      </c>
      <c r="AA616" s="58" t="n"/>
      <c r="AC616" s="35" t="n"/>
      <c r="AD616">
        <f>IF(G616&gt;=2100,0,IF(C616="G",1,0))</f>
        <v/>
      </c>
      <c r="AE616">
        <f>IF(G616&gt;=5500,0,IF(C616="G",1,0))</f>
        <v/>
      </c>
      <c r="AF616">
        <f>IF(G616&gt;=2100,1,0)</f>
        <v/>
      </c>
      <c r="AG616">
        <f>IF(G616&gt;=5500,1,0)</f>
        <v/>
      </c>
      <c r="AH616">
        <f>IF(C616="G",0,AH615+1)</f>
        <v/>
      </c>
      <c r="AI616">
        <f>IF(C616="G",AI615+1,AI615)</f>
        <v/>
      </c>
      <c r="AJ616">
        <f>IF(AJ615="&gt;1000",IF(AF616&gt;0,IF(A616&lt;&gt;"",A616,A615),"&gt;1000"),AJ615)</f>
        <v/>
      </c>
      <c r="AK616">
        <f>IF(AK615="&gt;1000",IF(AG616&gt;0,IF(A616&lt;&gt;"",A616,A615),"&gt;1000"),AK615)</f>
        <v/>
      </c>
      <c r="AL616">
        <f>IF(AL615="&gt;1000",IF(L616&gt;=3500,IF(A616&lt;&gt;"",A616,A615),"&gt;1000"),AL615)</f>
        <v/>
      </c>
    </row>
    <row r="617">
      <c r="A617" s="59">
        <f>IF(B617="","",COUNT($B$32:B617))</f>
        <v/>
      </c>
      <c r="B617" s="58">
        <f>IF(C617&lt;&gt;"G",SUM(B616,1),"")</f>
        <v/>
      </c>
      <c r="C617" s="24">
        <f>IF(O617="",IF(AH616&gt;=$E$22,"G",IF(RAND()&lt;$F$22,"W","L")),O617)</f>
        <v/>
      </c>
      <c r="D617" s="58">
        <f>IF(M617="",IF(G616&lt;5500,G616,5500),M617)</f>
        <v/>
      </c>
      <c r="E617" s="58">
        <f>_xlfn.IFS(C616="W",E616+1,C616="L",0,C616="G",E616)</f>
        <v/>
      </c>
      <c r="F617" s="59">
        <f>_xlfn.IFS(C617="W",_xlfn.IFS(E617=0,LOOKUP(D617,$D$2:$D$17,$F$2:$F$17),E617=1,LOOKUP(D617,$D$2:$D$17,$G$2:$G$17),E617=2,LOOKUP(D617,$D$2:$D$17,$H$2:$H$17),E617=3,LOOKUP(D617,$D$2:$D$17,$I$2:$I$17),E617&gt;=4,LOOKUP(D617,$D$2:$D$17,$J$2:$J$17)),C617="L",LOOKUP(D617,$D$2:$D$17,$E$2:$E$17),C617="G",IF(OR(B616&lt;3,B616=""),0,LOOKUP(D617,$D$2:$D$17,$K$2:$K$17)))</f>
        <v/>
      </c>
      <c r="G617" s="59">
        <f>_xlfn.IFS(F617+D617&lt;0,0,F617+D617&gt;5500,5500,TRUE,F617+D617)</f>
        <v/>
      </c>
      <c r="H617" s="40">
        <f>LOOKUP(G617,$D$2:$D$17,$A$2:$A$17)</f>
        <v/>
      </c>
      <c r="I617" s="58">
        <f>IF(C617="W",1+I616,I616)</f>
        <v/>
      </c>
      <c r="J617" s="58">
        <f>IF(C617="L",1+J616,J616)</f>
        <v/>
      </c>
      <c r="K617" s="25">
        <f>I617/(J617+I617)</f>
        <v/>
      </c>
      <c r="L617" s="44">
        <f>IF(F617&gt;0,F617+L616,L616)</f>
        <v/>
      </c>
      <c r="M617" s="23" t="n"/>
      <c r="N617" s="58">
        <f>IF(M617="","",M617-G616)</f>
        <v/>
      </c>
      <c r="O617" s="58" t="n"/>
      <c r="P617" s="27">
        <f>IF(AI617&gt;AI616,$G$22+(7*AI617),"")</f>
        <v/>
      </c>
      <c r="R617" s="58" t="n"/>
      <c r="S617" s="58" t="n"/>
      <c r="T617" s="58" t="n"/>
      <c r="U617" s="58" t="n"/>
      <c r="V617" s="58" t="n"/>
      <c r="W617" s="58" t="n"/>
      <c r="X617" s="57" t="n"/>
      <c r="Y617" s="49">
        <f>_xlfn.IFS(R617 = "","",V617&gt;0,T617/V617,TRUE,T617/1)</f>
        <v/>
      </c>
      <c r="Z617" s="49">
        <f>_xlfn.IFS(R617 = "","",V617&gt;0,(T617+U617)/V617,TRUE,(T617+U617)/1)</f>
        <v/>
      </c>
      <c r="AA617" s="58" t="n"/>
      <c r="AC617" s="35" t="n"/>
      <c r="AD617">
        <f>IF(G617&gt;=2100,0,IF(C617="G",1,0))</f>
        <v/>
      </c>
      <c r="AE617">
        <f>IF(G617&gt;=5500,0,IF(C617="G",1,0))</f>
        <v/>
      </c>
      <c r="AF617">
        <f>IF(G617&gt;=2100,1,0)</f>
        <v/>
      </c>
      <c r="AG617">
        <f>IF(G617&gt;=5500,1,0)</f>
        <v/>
      </c>
      <c r="AH617">
        <f>IF(C617="G",0,AH616+1)</f>
        <v/>
      </c>
      <c r="AI617">
        <f>IF(C617="G",AI616+1,AI616)</f>
        <v/>
      </c>
      <c r="AJ617">
        <f>IF(AJ616="&gt;1000",IF(AF617&gt;0,IF(A617&lt;&gt;"",A617,A616),"&gt;1000"),AJ616)</f>
        <v/>
      </c>
      <c r="AK617">
        <f>IF(AK616="&gt;1000",IF(AG617&gt;0,IF(A617&lt;&gt;"",A617,A616),"&gt;1000"),AK616)</f>
        <v/>
      </c>
      <c r="AL617">
        <f>IF(AL616="&gt;1000",IF(L617&gt;=3500,IF(A617&lt;&gt;"",A617,A616),"&gt;1000"),AL616)</f>
        <v/>
      </c>
    </row>
    <row r="618">
      <c r="A618" s="59">
        <f>IF(B618="","",COUNT($B$32:B618))</f>
        <v/>
      </c>
      <c r="B618" s="58">
        <f>IF(C618&lt;&gt;"G",SUM(B617,1),"")</f>
        <v/>
      </c>
      <c r="C618" s="24">
        <f>IF(O618="",IF(AH617&gt;=$E$22,"G",IF(RAND()&lt;$F$22,"W","L")),O618)</f>
        <v/>
      </c>
      <c r="D618" s="58">
        <f>IF(M618="",IF(G617&lt;5500,G617,5500),M618)</f>
        <v/>
      </c>
      <c r="E618" s="58">
        <f>_xlfn.IFS(C617="W",E617+1,C617="L",0,C617="G",E617)</f>
        <v/>
      </c>
      <c r="F618" s="59">
        <f>_xlfn.IFS(C618="W",_xlfn.IFS(E618=0,LOOKUP(D618,$D$2:$D$17,$F$2:$F$17),E618=1,LOOKUP(D618,$D$2:$D$17,$G$2:$G$17),E618=2,LOOKUP(D618,$D$2:$D$17,$H$2:$H$17),E618=3,LOOKUP(D618,$D$2:$D$17,$I$2:$I$17),E618&gt;=4,LOOKUP(D618,$D$2:$D$17,$J$2:$J$17)),C618="L",LOOKUP(D618,$D$2:$D$17,$E$2:$E$17),C618="G",IF(OR(B617&lt;3,B617=""),0,LOOKUP(D618,$D$2:$D$17,$K$2:$K$17)))</f>
        <v/>
      </c>
      <c r="G618" s="59">
        <f>_xlfn.IFS(F618+D618&lt;0,0,F618+D618&gt;5500,5500,TRUE,F618+D618)</f>
        <v/>
      </c>
      <c r="H618" s="40">
        <f>LOOKUP(G618,$D$2:$D$17,$A$2:$A$17)</f>
        <v/>
      </c>
      <c r="I618" s="58">
        <f>IF(C618="W",1+I617,I617)</f>
        <v/>
      </c>
      <c r="J618" s="58">
        <f>IF(C618="L",1+J617,J617)</f>
        <v/>
      </c>
      <c r="K618" s="25">
        <f>I618/(J618+I618)</f>
        <v/>
      </c>
      <c r="L618" s="44">
        <f>IF(F618&gt;0,F618+L617,L617)</f>
        <v/>
      </c>
      <c r="M618" s="23" t="n"/>
      <c r="N618" s="58">
        <f>IF(M618="","",M618-G617)</f>
        <v/>
      </c>
      <c r="O618" s="58" t="n"/>
      <c r="P618" s="27">
        <f>IF(AI618&gt;AI617,$G$22+(7*AI618),"")</f>
        <v/>
      </c>
      <c r="R618" s="58" t="n"/>
      <c r="S618" s="58" t="n"/>
      <c r="T618" s="58" t="n"/>
      <c r="U618" s="58" t="n"/>
      <c r="V618" s="58" t="n"/>
      <c r="W618" s="58" t="n"/>
      <c r="X618" s="57" t="n"/>
      <c r="Y618" s="49">
        <f>_xlfn.IFS(R618 = "","",V618&gt;0,T618/V618,TRUE,T618/1)</f>
        <v/>
      </c>
      <c r="Z618" s="49">
        <f>_xlfn.IFS(R618 = "","",V618&gt;0,(T618+U618)/V618,TRUE,(T618+U618)/1)</f>
        <v/>
      </c>
      <c r="AA618" s="58" t="n"/>
      <c r="AC618" s="35" t="n"/>
      <c r="AD618">
        <f>IF(G618&gt;=2100,0,IF(C618="G",1,0))</f>
        <v/>
      </c>
      <c r="AE618">
        <f>IF(G618&gt;=5500,0,IF(C618="G",1,0))</f>
        <v/>
      </c>
      <c r="AF618">
        <f>IF(G618&gt;=2100,1,0)</f>
        <v/>
      </c>
      <c r="AG618">
        <f>IF(G618&gt;=5500,1,0)</f>
        <v/>
      </c>
      <c r="AH618">
        <f>IF(C618="G",0,AH617+1)</f>
        <v/>
      </c>
      <c r="AI618">
        <f>IF(C618="G",AI617+1,AI617)</f>
        <v/>
      </c>
      <c r="AJ618">
        <f>IF(AJ617="&gt;1000",IF(AF618&gt;0,IF(A618&lt;&gt;"",A618,A617),"&gt;1000"),AJ617)</f>
        <v/>
      </c>
      <c r="AK618">
        <f>IF(AK617="&gt;1000",IF(AG618&gt;0,IF(A618&lt;&gt;"",A618,A617),"&gt;1000"),AK617)</f>
        <v/>
      </c>
      <c r="AL618">
        <f>IF(AL617="&gt;1000",IF(L618&gt;=3500,IF(A618&lt;&gt;"",A618,A617),"&gt;1000"),AL617)</f>
        <v/>
      </c>
    </row>
    <row r="619">
      <c r="A619" s="59">
        <f>IF(B619="","",COUNT($B$32:B619))</f>
        <v/>
      </c>
      <c r="B619" s="58">
        <f>IF(C619&lt;&gt;"G",SUM(B618,1),"")</f>
        <v/>
      </c>
      <c r="C619" s="24">
        <f>IF(O619="",IF(AH618&gt;=$E$22,"G",IF(RAND()&lt;$F$22,"W","L")),O619)</f>
        <v/>
      </c>
      <c r="D619" s="58">
        <f>IF(M619="",IF(G618&lt;5500,G618,5500),M619)</f>
        <v/>
      </c>
      <c r="E619" s="58">
        <f>_xlfn.IFS(C618="W",E618+1,C618="L",0,C618="G",E618)</f>
        <v/>
      </c>
      <c r="F619" s="59">
        <f>_xlfn.IFS(C619="W",_xlfn.IFS(E619=0,LOOKUP(D619,$D$2:$D$17,$F$2:$F$17),E619=1,LOOKUP(D619,$D$2:$D$17,$G$2:$G$17),E619=2,LOOKUP(D619,$D$2:$D$17,$H$2:$H$17),E619=3,LOOKUP(D619,$D$2:$D$17,$I$2:$I$17),E619&gt;=4,LOOKUP(D619,$D$2:$D$17,$J$2:$J$17)),C619="L",LOOKUP(D619,$D$2:$D$17,$E$2:$E$17),C619="G",IF(OR(B618&lt;3,B618=""),0,LOOKUP(D619,$D$2:$D$17,$K$2:$K$17)))</f>
        <v/>
      </c>
      <c r="G619" s="59">
        <f>_xlfn.IFS(F619+D619&lt;0,0,F619+D619&gt;5500,5500,TRUE,F619+D619)</f>
        <v/>
      </c>
      <c r="H619" s="40">
        <f>LOOKUP(G619,$D$2:$D$17,$A$2:$A$17)</f>
        <v/>
      </c>
      <c r="I619" s="58">
        <f>IF(C619="W",1+I618,I618)</f>
        <v/>
      </c>
      <c r="J619" s="58">
        <f>IF(C619="L",1+J618,J618)</f>
        <v/>
      </c>
      <c r="K619" s="25">
        <f>I619/(J619+I619)</f>
        <v/>
      </c>
      <c r="L619" s="44">
        <f>IF(F619&gt;0,F619+L618,L618)</f>
        <v/>
      </c>
      <c r="M619" s="23" t="n"/>
      <c r="N619" s="58">
        <f>IF(M619="","",M619-G618)</f>
        <v/>
      </c>
      <c r="O619" s="58" t="n"/>
      <c r="P619" s="27">
        <f>IF(AI619&gt;AI618,$G$22+(7*AI619),"")</f>
        <v/>
      </c>
      <c r="R619" s="58" t="n"/>
      <c r="S619" s="58" t="n"/>
      <c r="T619" s="58" t="n"/>
      <c r="U619" s="58" t="n"/>
      <c r="V619" s="58" t="n"/>
      <c r="W619" s="58" t="n"/>
      <c r="X619" s="57" t="n"/>
      <c r="Y619" s="49">
        <f>_xlfn.IFS(R619 = "","",V619&gt;0,T619/V619,TRUE,T619/1)</f>
        <v/>
      </c>
      <c r="Z619" s="49">
        <f>_xlfn.IFS(R619 = "","",V619&gt;0,(T619+U619)/V619,TRUE,(T619+U619)/1)</f>
        <v/>
      </c>
      <c r="AA619" s="58" t="n"/>
      <c r="AC619" s="35" t="n"/>
      <c r="AD619">
        <f>IF(G619&gt;=2100,0,IF(C619="G",1,0))</f>
        <v/>
      </c>
      <c r="AE619">
        <f>IF(G619&gt;=5500,0,IF(C619="G",1,0))</f>
        <v/>
      </c>
      <c r="AF619">
        <f>IF(G619&gt;=2100,1,0)</f>
        <v/>
      </c>
      <c r="AG619">
        <f>IF(G619&gt;=5500,1,0)</f>
        <v/>
      </c>
      <c r="AH619">
        <f>IF(C619="G",0,AH618+1)</f>
        <v/>
      </c>
      <c r="AI619">
        <f>IF(C619="G",AI618+1,AI618)</f>
        <v/>
      </c>
      <c r="AJ619">
        <f>IF(AJ618="&gt;1000",IF(AF619&gt;0,IF(A619&lt;&gt;"",A619,A618),"&gt;1000"),AJ618)</f>
        <v/>
      </c>
      <c r="AK619">
        <f>IF(AK618="&gt;1000",IF(AG619&gt;0,IF(A619&lt;&gt;"",A619,A618),"&gt;1000"),AK618)</f>
        <v/>
      </c>
      <c r="AL619">
        <f>IF(AL618="&gt;1000",IF(L619&gt;=3500,IF(A619&lt;&gt;"",A619,A618),"&gt;1000"),AL618)</f>
        <v/>
      </c>
    </row>
    <row r="620">
      <c r="A620" s="59">
        <f>IF(B620="","",COUNT($B$32:B620))</f>
        <v/>
      </c>
      <c r="B620" s="58">
        <f>IF(C620&lt;&gt;"G",SUM(B619,1),"")</f>
        <v/>
      </c>
      <c r="C620" s="24">
        <f>IF(O620="",IF(AH619&gt;=$E$22,"G",IF(RAND()&lt;$F$22,"W","L")),O620)</f>
        <v/>
      </c>
      <c r="D620" s="58">
        <f>IF(M620="",IF(G619&lt;5500,G619,5500),M620)</f>
        <v/>
      </c>
      <c r="E620" s="58">
        <f>_xlfn.IFS(C619="W",E619+1,C619="L",0,C619="G",E619)</f>
        <v/>
      </c>
      <c r="F620" s="59">
        <f>_xlfn.IFS(C620="W",_xlfn.IFS(E620=0,LOOKUP(D620,$D$2:$D$17,$F$2:$F$17),E620=1,LOOKUP(D620,$D$2:$D$17,$G$2:$G$17),E620=2,LOOKUP(D620,$D$2:$D$17,$H$2:$H$17),E620=3,LOOKUP(D620,$D$2:$D$17,$I$2:$I$17),E620&gt;=4,LOOKUP(D620,$D$2:$D$17,$J$2:$J$17)),C620="L",LOOKUP(D620,$D$2:$D$17,$E$2:$E$17),C620="G",IF(OR(B619&lt;3,B619=""),0,LOOKUP(D620,$D$2:$D$17,$K$2:$K$17)))</f>
        <v/>
      </c>
      <c r="G620" s="59">
        <f>_xlfn.IFS(F620+D620&lt;0,0,F620+D620&gt;5500,5500,TRUE,F620+D620)</f>
        <v/>
      </c>
      <c r="H620" s="40">
        <f>LOOKUP(G620,$D$2:$D$17,$A$2:$A$17)</f>
        <v/>
      </c>
      <c r="I620" s="58">
        <f>IF(C620="W",1+I619,I619)</f>
        <v/>
      </c>
      <c r="J620" s="58">
        <f>IF(C620="L",1+J619,J619)</f>
        <v/>
      </c>
      <c r="K620" s="25">
        <f>I620/(J620+I620)</f>
        <v/>
      </c>
      <c r="L620" s="44">
        <f>IF(F620&gt;0,F620+L619,L619)</f>
        <v/>
      </c>
      <c r="M620" s="23" t="n"/>
      <c r="N620" s="58">
        <f>IF(M620="","",M620-G619)</f>
        <v/>
      </c>
      <c r="O620" s="58" t="n"/>
      <c r="P620" s="27">
        <f>IF(AI620&gt;AI619,$G$22+(7*AI620),"")</f>
        <v/>
      </c>
      <c r="R620" s="58" t="n"/>
      <c r="S620" s="58" t="n"/>
      <c r="T620" s="58" t="n"/>
      <c r="U620" s="58" t="n"/>
      <c r="V620" s="58" t="n"/>
      <c r="W620" s="58" t="n"/>
      <c r="X620" s="57" t="n"/>
      <c r="Y620" s="49">
        <f>_xlfn.IFS(R620 = "","",V620&gt;0,T620/V620,TRUE,T620/1)</f>
        <v/>
      </c>
      <c r="Z620" s="49">
        <f>_xlfn.IFS(R620 = "","",V620&gt;0,(T620+U620)/V620,TRUE,(T620+U620)/1)</f>
        <v/>
      </c>
      <c r="AA620" s="58" t="n"/>
      <c r="AC620" s="35" t="n"/>
      <c r="AD620">
        <f>IF(G620&gt;=2100,0,IF(C620="G",1,0))</f>
        <v/>
      </c>
      <c r="AE620">
        <f>IF(G620&gt;=5500,0,IF(C620="G",1,0))</f>
        <v/>
      </c>
      <c r="AF620">
        <f>IF(G620&gt;=2100,1,0)</f>
        <v/>
      </c>
      <c r="AG620">
        <f>IF(G620&gt;=5500,1,0)</f>
        <v/>
      </c>
      <c r="AH620">
        <f>IF(C620="G",0,AH619+1)</f>
        <v/>
      </c>
      <c r="AI620">
        <f>IF(C620="G",AI619+1,AI619)</f>
        <v/>
      </c>
      <c r="AJ620">
        <f>IF(AJ619="&gt;1000",IF(AF620&gt;0,IF(A620&lt;&gt;"",A620,A619),"&gt;1000"),AJ619)</f>
        <v/>
      </c>
      <c r="AK620">
        <f>IF(AK619="&gt;1000",IF(AG620&gt;0,IF(A620&lt;&gt;"",A620,A619),"&gt;1000"),AK619)</f>
        <v/>
      </c>
      <c r="AL620">
        <f>IF(AL619="&gt;1000",IF(L620&gt;=3500,IF(A620&lt;&gt;"",A620,A619),"&gt;1000"),AL619)</f>
        <v/>
      </c>
    </row>
    <row r="621">
      <c r="A621" s="59">
        <f>IF(B621="","",COUNT($B$32:B621))</f>
        <v/>
      </c>
      <c r="B621" s="58">
        <f>IF(C621&lt;&gt;"G",SUM(B620,1),"")</f>
        <v/>
      </c>
      <c r="C621" s="24">
        <f>IF(O621="",IF(AH620&gt;=$E$22,"G",IF(RAND()&lt;$F$22,"W","L")),O621)</f>
        <v/>
      </c>
      <c r="D621" s="58">
        <f>IF(M621="",IF(G620&lt;5500,G620,5500),M621)</f>
        <v/>
      </c>
      <c r="E621" s="58">
        <f>_xlfn.IFS(C620="W",E620+1,C620="L",0,C620="G",E620)</f>
        <v/>
      </c>
      <c r="F621" s="59">
        <f>_xlfn.IFS(C621="W",_xlfn.IFS(E621=0,LOOKUP(D621,$D$2:$D$17,$F$2:$F$17),E621=1,LOOKUP(D621,$D$2:$D$17,$G$2:$G$17),E621=2,LOOKUP(D621,$D$2:$D$17,$H$2:$H$17),E621=3,LOOKUP(D621,$D$2:$D$17,$I$2:$I$17),E621&gt;=4,LOOKUP(D621,$D$2:$D$17,$J$2:$J$17)),C621="L",LOOKUP(D621,$D$2:$D$17,$E$2:$E$17),C621="G",IF(OR(B620&lt;3,B620=""),0,LOOKUP(D621,$D$2:$D$17,$K$2:$K$17)))</f>
        <v/>
      </c>
      <c r="G621" s="59">
        <f>_xlfn.IFS(F621+D621&lt;0,0,F621+D621&gt;5500,5500,TRUE,F621+D621)</f>
        <v/>
      </c>
      <c r="H621" s="40">
        <f>LOOKUP(G621,$D$2:$D$17,$A$2:$A$17)</f>
        <v/>
      </c>
      <c r="I621" s="58">
        <f>IF(C621="W",1+I620,I620)</f>
        <v/>
      </c>
      <c r="J621" s="58">
        <f>IF(C621="L",1+J620,J620)</f>
        <v/>
      </c>
      <c r="K621" s="25">
        <f>I621/(J621+I621)</f>
        <v/>
      </c>
      <c r="L621" s="44">
        <f>IF(F621&gt;0,F621+L620,L620)</f>
        <v/>
      </c>
      <c r="M621" s="23" t="n"/>
      <c r="N621" s="58">
        <f>IF(M621="","",M621-G620)</f>
        <v/>
      </c>
      <c r="O621" s="58" t="n"/>
      <c r="P621" s="27">
        <f>IF(AI621&gt;AI620,$G$22+(7*AI621),"")</f>
        <v/>
      </c>
      <c r="R621" s="58" t="n"/>
      <c r="S621" s="58" t="n"/>
      <c r="T621" s="58" t="n"/>
      <c r="U621" s="58" t="n"/>
      <c r="V621" s="58" t="n"/>
      <c r="W621" s="58" t="n"/>
      <c r="X621" s="57" t="n"/>
      <c r="Y621" s="49">
        <f>_xlfn.IFS(R621 = "","",V621&gt;0,T621/V621,TRUE,T621/1)</f>
        <v/>
      </c>
      <c r="Z621" s="49">
        <f>_xlfn.IFS(R621 = "","",V621&gt;0,(T621+U621)/V621,TRUE,(T621+U621)/1)</f>
        <v/>
      </c>
      <c r="AA621" s="58" t="n"/>
      <c r="AC621" s="35" t="n"/>
      <c r="AD621">
        <f>IF(G621&gt;=2100,0,IF(C621="G",1,0))</f>
        <v/>
      </c>
      <c r="AE621">
        <f>IF(G621&gt;=5500,0,IF(C621="G",1,0))</f>
        <v/>
      </c>
      <c r="AF621">
        <f>IF(G621&gt;=2100,1,0)</f>
        <v/>
      </c>
      <c r="AG621">
        <f>IF(G621&gt;=5500,1,0)</f>
        <v/>
      </c>
      <c r="AH621">
        <f>IF(C621="G",0,AH620+1)</f>
        <v/>
      </c>
      <c r="AI621">
        <f>IF(C621="G",AI620+1,AI620)</f>
        <v/>
      </c>
      <c r="AJ621">
        <f>IF(AJ620="&gt;1000",IF(AF621&gt;0,IF(A621&lt;&gt;"",A621,A620),"&gt;1000"),AJ620)</f>
        <v/>
      </c>
      <c r="AK621">
        <f>IF(AK620="&gt;1000",IF(AG621&gt;0,IF(A621&lt;&gt;"",A621,A620),"&gt;1000"),AK620)</f>
        <v/>
      </c>
      <c r="AL621">
        <f>IF(AL620="&gt;1000",IF(L621&gt;=3500,IF(A621&lt;&gt;"",A621,A620),"&gt;1000"),AL620)</f>
        <v/>
      </c>
    </row>
    <row r="622">
      <c r="A622" s="59">
        <f>IF(B622="","",COUNT($B$32:B622))</f>
        <v/>
      </c>
      <c r="B622" s="58">
        <f>IF(C622&lt;&gt;"G",SUM(B621,1),"")</f>
        <v/>
      </c>
      <c r="C622" s="24">
        <f>IF(O622="",IF(AH621&gt;=$E$22,"G",IF(RAND()&lt;$F$22,"W","L")),O622)</f>
        <v/>
      </c>
      <c r="D622" s="58">
        <f>IF(M622="",IF(G621&lt;5500,G621,5500),M622)</f>
        <v/>
      </c>
      <c r="E622" s="58">
        <f>_xlfn.IFS(C621="W",E621+1,C621="L",0,C621="G",E621)</f>
        <v/>
      </c>
      <c r="F622" s="59">
        <f>_xlfn.IFS(C622="W",_xlfn.IFS(E622=0,LOOKUP(D622,$D$2:$D$17,$F$2:$F$17),E622=1,LOOKUP(D622,$D$2:$D$17,$G$2:$G$17),E622=2,LOOKUP(D622,$D$2:$D$17,$H$2:$H$17),E622=3,LOOKUP(D622,$D$2:$D$17,$I$2:$I$17),E622&gt;=4,LOOKUP(D622,$D$2:$D$17,$J$2:$J$17)),C622="L",LOOKUP(D622,$D$2:$D$17,$E$2:$E$17),C622="G",IF(OR(B621&lt;3,B621=""),0,LOOKUP(D622,$D$2:$D$17,$K$2:$K$17)))</f>
        <v/>
      </c>
      <c r="G622" s="59">
        <f>_xlfn.IFS(F622+D622&lt;0,0,F622+D622&gt;5500,5500,TRUE,F622+D622)</f>
        <v/>
      </c>
      <c r="H622" s="40">
        <f>LOOKUP(G622,$D$2:$D$17,$A$2:$A$17)</f>
        <v/>
      </c>
      <c r="I622" s="58">
        <f>IF(C622="W",1+I621,I621)</f>
        <v/>
      </c>
      <c r="J622" s="58">
        <f>IF(C622="L",1+J621,J621)</f>
        <v/>
      </c>
      <c r="K622" s="25">
        <f>I622/(J622+I622)</f>
        <v/>
      </c>
      <c r="L622" s="44">
        <f>IF(F622&gt;0,F622+L621,L621)</f>
        <v/>
      </c>
      <c r="M622" s="23" t="n"/>
      <c r="N622" s="58">
        <f>IF(M622="","",M622-G621)</f>
        <v/>
      </c>
      <c r="O622" s="58" t="n"/>
      <c r="P622" s="27">
        <f>IF(AI622&gt;AI621,$G$22+(7*AI622),"")</f>
        <v/>
      </c>
      <c r="R622" s="58" t="n"/>
      <c r="S622" s="58" t="n"/>
      <c r="T622" s="58" t="n"/>
      <c r="U622" s="58" t="n"/>
      <c r="V622" s="58" t="n"/>
      <c r="W622" s="58" t="n"/>
      <c r="X622" s="57" t="n"/>
      <c r="Y622" s="49">
        <f>_xlfn.IFS(R622 = "","",V622&gt;0,T622/V622,TRUE,T622/1)</f>
        <v/>
      </c>
      <c r="Z622" s="49">
        <f>_xlfn.IFS(R622 = "","",V622&gt;0,(T622+U622)/V622,TRUE,(T622+U622)/1)</f>
        <v/>
      </c>
      <c r="AA622" s="58" t="n"/>
      <c r="AC622" s="35" t="n"/>
      <c r="AD622">
        <f>IF(G622&gt;=2100,0,IF(C622="G",1,0))</f>
        <v/>
      </c>
      <c r="AE622">
        <f>IF(G622&gt;=5500,0,IF(C622="G",1,0))</f>
        <v/>
      </c>
      <c r="AF622">
        <f>IF(G622&gt;=2100,1,0)</f>
        <v/>
      </c>
      <c r="AG622">
        <f>IF(G622&gt;=5500,1,0)</f>
        <v/>
      </c>
      <c r="AH622">
        <f>IF(C622="G",0,AH621+1)</f>
        <v/>
      </c>
      <c r="AI622">
        <f>IF(C622="G",AI621+1,AI621)</f>
        <v/>
      </c>
      <c r="AJ622">
        <f>IF(AJ621="&gt;1000",IF(AF622&gt;0,IF(A622&lt;&gt;"",A622,A621),"&gt;1000"),AJ621)</f>
        <v/>
      </c>
      <c r="AK622">
        <f>IF(AK621="&gt;1000",IF(AG622&gt;0,IF(A622&lt;&gt;"",A622,A621),"&gt;1000"),AK621)</f>
        <v/>
      </c>
      <c r="AL622">
        <f>IF(AL621="&gt;1000",IF(L622&gt;=3500,IF(A622&lt;&gt;"",A622,A621),"&gt;1000"),AL621)</f>
        <v/>
      </c>
    </row>
    <row r="623">
      <c r="A623" s="59">
        <f>IF(B623="","",COUNT($B$32:B623))</f>
        <v/>
      </c>
      <c r="B623" s="58">
        <f>IF(C623&lt;&gt;"G",SUM(B622,1),"")</f>
        <v/>
      </c>
      <c r="C623" s="24">
        <f>IF(O623="",IF(AH622&gt;=$E$22,"G",IF(RAND()&lt;$F$22,"W","L")),O623)</f>
        <v/>
      </c>
      <c r="D623" s="58">
        <f>IF(M623="",IF(G622&lt;5500,G622,5500),M623)</f>
        <v/>
      </c>
      <c r="E623" s="58">
        <f>_xlfn.IFS(C622="W",E622+1,C622="L",0,C622="G",E622)</f>
        <v/>
      </c>
      <c r="F623" s="59">
        <f>_xlfn.IFS(C623="W",_xlfn.IFS(E623=0,LOOKUP(D623,$D$2:$D$17,$F$2:$F$17),E623=1,LOOKUP(D623,$D$2:$D$17,$G$2:$G$17),E623=2,LOOKUP(D623,$D$2:$D$17,$H$2:$H$17),E623=3,LOOKUP(D623,$D$2:$D$17,$I$2:$I$17),E623&gt;=4,LOOKUP(D623,$D$2:$D$17,$J$2:$J$17)),C623="L",LOOKUP(D623,$D$2:$D$17,$E$2:$E$17),C623="G",IF(OR(B622&lt;3,B622=""),0,LOOKUP(D623,$D$2:$D$17,$K$2:$K$17)))</f>
        <v/>
      </c>
      <c r="G623" s="59">
        <f>_xlfn.IFS(F623+D623&lt;0,0,F623+D623&gt;5500,5500,TRUE,F623+D623)</f>
        <v/>
      </c>
      <c r="H623" s="40">
        <f>LOOKUP(G623,$D$2:$D$17,$A$2:$A$17)</f>
        <v/>
      </c>
      <c r="I623" s="58">
        <f>IF(C623="W",1+I622,I622)</f>
        <v/>
      </c>
      <c r="J623" s="58">
        <f>IF(C623="L",1+J622,J622)</f>
        <v/>
      </c>
      <c r="K623" s="25">
        <f>I623/(J623+I623)</f>
        <v/>
      </c>
      <c r="L623" s="44">
        <f>IF(F623&gt;0,F623+L622,L622)</f>
        <v/>
      </c>
      <c r="M623" s="23" t="n"/>
      <c r="N623" s="58">
        <f>IF(M623="","",M623-G622)</f>
        <v/>
      </c>
      <c r="O623" s="58" t="n"/>
      <c r="P623" s="27">
        <f>IF(AI623&gt;AI622,$G$22+(7*AI623),"")</f>
        <v/>
      </c>
      <c r="R623" s="58" t="n"/>
      <c r="S623" s="58" t="n"/>
      <c r="T623" s="58" t="n"/>
      <c r="U623" s="58" t="n"/>
      <c r="V623" s="58" t="n"/>
      <c r="W623" s="58" t="n"/>
      <c r="X623" s="57" t="n"/>
      <c r="Y623" s="49">
        <f>_xlfn.IFS(R623 = "","",V623&gt;0,T623/V623,TRUE,T623/1)</f>
        <v/>
      </c>
      <c r="Z623" s="49">
        <f>_xlfn.IFS(R623 = "","",V623&gt;0,(T623+U623)/V623,TRUE,(T623+U623)/1)</f>
        <v/>
      </c>
      <c r="AA623" s="58" t="n"/>
      <c r="AC623" s="35" t="n"/>
      <c r="AD623">
        <f>IF(G623&gt;=2100,0,IF(C623="G",1,0))</f>
        <v/>
      </c>
      <c r="AE623">
        <f>IF(G623&gt;=5500,0,IF(C623="G",1,0))</f>
        <v/>
      </c>
      <c r="AF623">
        <f>IF(G623&gt;=2100,1,0)</f>
        <v/>
      </c>
      <c r="AG623">
        <f>IF(G623&gt;=5500,1,0)</f>
        <v/>
      </c>
      <c r="AH623">
        <f>IF(C623="G",0,AH622+1)</f>
        <v/>
      </c>
      <c r="AI623">
        <f>IF(C623="G",AI622+1,AI622)</f>
        <v/>
      </c>
      <c r="AJ623">
        <f>IF(AJ622="&gt;1000",IF(AF623&gt;0,IF(A623&lt;&gt;"",A623,A622),"&gt;1000"),AJ622)</f>
        <v/>
      </c>
      <c r="AK623">
        <f>IF(AK622="&gt;1000",IF(AG623&gt;0,IF(A623&lt;&gt;"",A623,A622),"&gt;1000"),AK622)</f>
        <v/>
      </c>
      <c r="AL623">
        <f>IF(AL622="&gt;1000",IF(L623&gt;=3500,IF(A623&lt;&gt;"",A623,A622),"&gt;1000"),AL622)</f>
        <v/>
      </c>
    </row>
    <row r="624">
      <c r="A624" s="59">
        <f>IF(B624="","",COUNT($B$32:B624))</f>
        <v/>
      </c>
      <c r="B624" s="58">
        <f>IF(C624&lt;&gt;"G",SUM(B623,1),"")</f>
        <v/>
      </c>
      <c r="C624" s="24">
        <f>IF(O624="",IF(AH623&gt;=$E$22,"G",IF(RAND()&lt;$F$22,"W","L")),O624)</f>
        <v/>
      </c>
      <c r="D624" s="58">
        <f>IF(M624="",IF(G623&lt;5500,G623,5500),M624)</f>
        <v/>
      </c>
      <c r="E624" s="58">
        <f>_xlfn.IFS(C623="W",E623+1,C623="L",0,C623="G",E623)</f>
        <v/>
      </c>
      <c r="F624" s="59">
        <f>_xlfn.IFS(C624="W",_xlfn.IFS(E624=0,LOOKUP(D624,$D$2:$D$17,$F$2:$F$17),E624=1,LOOKUP(D624,$D$2:$D$17,$G$2:$G$17),E624=2,LOOKUP(D624,$D$2:$D$17,$H$2:$H$17),E624=3,LOOKUP(D624,$D$2:$D$17,$I$2:$I$17),E624&gt;=4,LOOKUP(D624,$D$2:$D$17,$J$2:$J$17)),C624="L",LOOKUP(D624,$D$2:$D$17,$E$2:$E$17),C624="G",IF(OR(B623&lt;3,B623=""),0,LOOKUP(D624,$D$2:$D$17,$K$2:$K$17)))</f>
        <v/>
      </c>
      <c r="G624" s="59">
        <f>_xlfn.IFS(F624+D624&lt;0,0,F624+D624&gt;5500,5500,TRUE,F624+D624)</f>
        <v/>
      </c>
      <c r="H624" s="40">
        <f>LOOKUP(G624,$D$2:$D$17,$A$2:$A$17)</f>
        <v/>
      </c>
      <c r="I624" s="58">
        <f>IF(C624="W",1+I623,I623)</f>
        <v/>
      </c>
      <c r="J624" s="58">
        <f>IF(C624="L",1+J623,J623)</f>
        <v/>
      </c>
      <c r="K624" s="25">
        <f>I624/(J624+I624)</f>
        <v/>
      </c>
      <c r="L624" s="44">
        <f>IF(F624&gt;0,F624+L623,L623)</f>
        <v/>
      </c>
      <c r="M624" s="23" t="n"/>
      <c r="N624" s="58">
        <f>IF(M624="","",M624-G623)</f>
        <v/>
      </c>
      <c r="O624" s="58" t="n"/>
      <c r="P624" s="27">
        <f>IF(AI624&gt;AI623,$G$22+(7*AI624),"")</f>
        <v/>
      </c>
      <c r="R624" s="58" t="n"/>
      <c r="S624" s="58" t="n"/>
      <c r="T624" s="58" t="n"/>
      <c r="U624" s="58" t="n"/>
      <c r="V624" s="58" t="n"/>
      <c r="W624" s="58" t="n"/>
      <c r="X624" s="57" t="n"/>
      <c r="Y624" s="49">
        <f>_xlfn.IFS(R624 = "","",V624&gt;0,T624/V624,TRUE,T624/1)</f>
        <v/>
      </c>
      <c r="Z624" s="49">
        <f>_xlfn.IFS(R624 = "","",V624&gt;0,(T624+U624)/V624,TRUE,(T624+U624)/1)</f>
        <v/>
      </c>
      <c r="AA624" s="58" t="n"/>
      <c r="AC624" s="35" t="n"/>
      <c r="AD624">
        <f>IF(G624&gt;=2100,0,IF(C624="G",1,0))</f>
        <v/>
      </c>
      <c r="AE624">
        <f>IF(G624&gt;=5500,0,IF(C624="G",1,0))</f>
        <v/>
      </c>
      <c r="AF624">
        <f>IF(G624&gt;=2100,1,0)</f>
        <v/>
      </c>
      <c r="AG624">
        <f>IF(G624&gt;=5500,1,0)</f>
        <v/>
      </c>
      <c r="AH624">
        <f>IF(C624="G",0,AH623+1)</f>
        <v/>
      </c>
      <c r="AI624">
        <f>IF(C624="G",AI623+1,AI623)</f>
        <v/>
      </c>
      <c r="AJ624">
        <f>IF(AJ623="&gt;1000",IF(AF624&gt;0,IF(A624&lt;&gt;"",A624,A623),"&gt;1000"),AJ623)</f>
        <v/>
      </c>
      <c r="AK624">
        <f>IF(AK623="&gt;1000",IF(AG624&gt;0,IF(A624&lt;&gt;"",A624,A623),"&gt;1000"),AK623)</f>
        <v/>
      </c>
      <c r="AL624">
        <f>IF(AL623="&gt;1000",IF(L624&gt;=3500,IF(A624&lt;&gt;"",A624,A623),"&gt;1000"),AL623)</f>
        <v/>
      </c>
    </row>
    <row r="625">
      <c r="A625" s="59">
        <f>IF(B625="","",COUNT($B$32:B625))</f>
        <v/>
      </c>
      <c r="B625" s="58">
        <f>IF(C625&lt;&gt;"G",SUM(B624,1),"")</f>
        <v/>
      </c>
      <c r="C625" s="24">
        <f>IF(O625="",IF(AH624&gt;=$E$22,"G",IF(RAND()&lt;$F$22,"W","L")),O625)</f>
        <v/>
      </c>
      <c r="D625" s="58">
        <f>IF(M625="",IF(G624&lt;5500,G624,5500),M625)</f>
        <v/>
      </c>
      <c r="E625" s="58">
        <f>_xlfn.IFS(C624="W",E624+1,C624="L",0,C624="G",E624)</f>
        <v/>
      </c>
      <c r="F625" s="59">
        <f>_xlfn.IFS(C625="W",_xlfn.IFS(E625=0,LOOKUP(D625,$D$2:$D$17,$F$2:$F$17),E625=1,LOOKUP(D625,$D$2:$D$17,$G$2:$G$17),E625=2,LOOKUP(D625,$D$2:$D$17,$H$2:$H$17),E625=3,LOOKUP(D625,$D$2:$D$17,$I$2:$I$17),E625&gt;=4,LOOKUP(D625,$D$2:$D$17,$J$2:$J$17)),C625="L",LOOKUP(D625,$D$2:$D$17,$E$2:$E$17),C625="G",IF(OR(B624&lt;3,B624=""),0,LOOKUP(D625,$D$2:$D$17,$K$2:$K$17)))</f>
        <v/>
      </c>
      <c r="G625" s="59">
        <f>_xlfn.IFS(F625+D625&lt;0,0,F625+D625&gt;5500,5500,TRUE,F625+D625)</f>
        <v/>
      </c>
      <c r="H625" s="40">
        <f>LOOKUP(G625,$D$2:$D$17,$A$2:$A$17)</f>
        <v/>
      </c>
      <c r="I625" s="58">
        <f>IF(C625="W",1+I624,I624)</f>
        <v/>
      </c>
      <c r="J625" s="58">
        <f>IF(C625="L",1+J624,J624)</f>
        <v/>
      </c>
      <c r="K625" s="25">
        <f>I625/(J625+I625)</f>
        <v/>
      </c>
      <c r="L625" s="44">
        <f>IF(F625&gt;0,F625+L624,L624)</f>
        <v/>
      </c>
      <c r="M625" s="23" t="n"/>
      <c r="N625" s="58">
        <f>IF(M625="","",M625-G624)</f>
        <v/>
      </c>
      <c r="O625" s="58" t="n"/>
      <c r="P625" s="27">
        <f>IF(AI625&gt;AI624,$G$22+(7*AI625),"")</f>
        <v/>
      </c>
      <c r="R625" s="58" t="n"/>
      <c r="S625" s="58" t="n"/>
      <c r="T625" s="58" t="n"/>
      <c r="U625" s="58" t="n"/>
      <c r="V625" s="58" t="n"/>
      <c r="W625" s="58" t="n"/>
      <c r="X625" s="57" t="n"/>
      <c r="Y625" s="49">
        <f>_xlfn.IFS(R625 = "","",V625&gt;0,T625/V625,TRUE,T625/1)</f>
        <v/>
      </c>
      <c r="Z625" s="49">
        <f>_xlfn.IFS(R625 = "","",V625&gt;0,(T625+U625)/V625,TRUE,(T625+U625)/1)</f>
        <v/>
      </c>
      <c r="AA625" s="58" t="n"/>
      <c r="AC625" s="35" t="n"/>
      <c r="AD625">
        <f>IF(G625&gt;=2100,0,IF(C625="G",1,0))</f>
        <v/>
      </c>
      <c r="AE625">
        <f>IF(G625&gt;=5500,0,IF(C625="G",1,0))</f>
        <v/>
      </c>
      <c r="AF625">
        <f>IF(G625&gt;=2100,1,0)</f>
        <v/>
      </c>
      <c r="AG625">
        <f>IF(G625&gt;=5500,1,0)</f>
        <v/>
      </c>
      <c r="AH625">
        <f>IF(C625="G",0,AH624+1)</f>
        <v/>
      </c>
      <c r="AI625">
        <f>IF(C625="G",AI624+1,AI624)</f>
        <v/>
      </c>
      <c r="AJ625">
        <f>IF(AJ624="&gt;1000",IF(AF625&gt;0,IF(A625&lt;&gt;"",A625,A624),"&gt;1000"),AJ624)</f>
        <v/>
      </c>
      <c r="AK625">
        <f>IF(AK624="&gt;1000",IF(AG625&gt;0,IF(A625&lt;&gt;"",A625,A624),"&gt;1000"),AK624)</f>
        <v/>
      </c>
      <c r="AL625">
        <f>IF(AL624="&gt;1000",IF(L625&gt;=3500,IF(A625&lt;&gt;"",A625,A624),"&gt;1000"),AL624)</f>
        <v/>
      </c>
    </row>
    <row r="626">
      <c r="A626" s="59">
        <f>IF(B626="","",COUNT($B$32:B626))</f>
        <v/>
      </c>
      <c r="B626" s="58">
        <f>IF(C626&lt;&gt;"G",SUM(B625,1),"")</f>
        <v/>
      </c>
      <c r="C626" s="24">
        <f>IF(O626="",IF(AH625&gt;=$E$22,"G",IF(RAND()&lt;$F$22,"W","L")),O626)</f>
        <v/>
      </c>
      <c r="D626" s="58">
        <f>IF(M626="",IF(G625&lt;5500,G625,5500),M626)</f>
        <v/>
      </c>
      <c r="E626" s="58">
        <f>_xlfn.IFS(C625="W",E625+1,C625="L",0,C625="G",E625)</f>
        <v/>
      </c>
      <c r="F626" s="59">
        <f>_xlfn.IFS(C626="W",_xlfn.IFS(E626=0,LOOKUP(D626,$D$2:$D$17,$F$2:$F$17),E626=1,LOOKUP(D626,$D$2:$D$17,$G$2:$G$17),E626=2,LOOKUP(D626,$D$2:$D$17,$H$2:$H$17),E626=3,LOOKUP(D626,$D$2:$D$17,$I$2:$I$17),E626&gt;=4,LOOKUP(D626,$D$2:$D$17,$J$2:$J$17)),C626="L",LOOKUP(D626,$D$2:$D$17,$E$2:$E$17),C626="G",IF(OR(B625&lt;3,B625=""),0,LOOKUP(D626,$D$2:$D$17,$K$2:$K$17)))</f>
        <v/>
      </c>
      <c r="G626" s="59">
        <f>_xlfn.IFS(F626+D626&lt;0,0,F626+D626&gt;5500,5500,TRUE,F626+D626)</f>
        <v/>
      </c>
      <c r="H626" s="40">
        <f>LOOKUP(G626,$D$2:$D$17,$A$2:$A$17)</f>
        <v/>
      </c>
      <c r="I626" s="58">
        <f>IF(C626="W",1+I625,I625)</f>
        <v/>
      </c>
      <c r="J626" s="58">
        <f>IF(C626="L",1+J625,J625)</f>
        <v/>
      </c>
      <c r="K626" s="25">
        <f>I626/(J626+I626)</f>
        <v/>
      </c>
      <c r="L626" s="44">
        <f>IF(F626&gt;0,F626+L625,L625)</f>
        <v/>
      </c>
      <c r="M626" s="23" t="n"/>
      <c r="N626" s="58">
        <f>IF(M626="","",M626-G625)</f>
        <v/>
      </c>
      <c r="O626" s="58" t="n"/>
      <c r="P626" s="27">
        <f>IF(AI626&gt;AI625,$G$22+(7*AI626),"")</f>
        <v/>
      </c>
      <c r="R626" s="58" t="n"/>
      <c r="S626" s="58" t="n"/>
      <c r="T626" s="58" t="n"/>
      <c r="U626" s="58" t="n"/>
      <c r="V626" s="58" t="n"/>
      <c r="W626" s="58" t="n"/>
      <c r="X626" s="57" t="n"/>
      <c r="Y626" s="49">
        <f>_xlfn.IFS(R626 = "","",V626&gt;0,T626/V626,TRUE,T626/1)</f>
        <v/>
      </c>
      <c r="Z626" s="49">
        <f>_xlfn.IFS(R626 = "","",V626&gt;0,(T626+U626)/V626,TRUE,(T626+U626)/1)</f>
        <v/>
      </c>
      <c r="AA626" s="58" t="n"/>
      <c r="AC626" s="35" t="n"/>
      <c r="AD626">
        <f>IF(G626&gt;=2100,0,IF(C626="G",1,0))</f>
        <v/>
      </c>
      <c r="AE626">
        <f>IF(G626&gt;=5500,0,IF(C626="G",1,0))</f>
        <v/>
      </c>
      <c r="AF626">
        <f>IF(G626&gt;=2100,1,0)</f>
        <v/>
      </c>
      <c r="AG626">
        <f>IF(G626&gt;=5500,1,0)</f>
        <v/>
      </c>
      <c r="AH626">
        <f>IF(C626="G",0,AH625+1)</f>
        <v/>
      </c>
      <c r="AI626">
        <f>IF(C626="G",AI625+1,AI625)</f>
        <v/>
      </c>
      <c r="AJ626">
        <f>IF(AJ625="&gt;1000",IF(AF626&gt;0,IF(A626&lt;&gt;"",A626,A625),"&gt;1000"),AJ625)</f>
        <v/>
      </c>
      <c r="AK626">
        <f>IF(AK625="&gt;1000",IF(AG626&gt;0,IF(A626&lt;&gt;"",A626,A625),"&gt;1000"),AK625)</f>
        <v/>
      </c>
      <c r="AL626">
        <f>IF(AL625="&gt;1000",IF(L626&gt;=3500,IF(A626&lt;&gt;"",A626,A625),"&gt;1000"),AL625)</f>
        <v/>
      </c>
    </row>
    <row r="627">
      <c r="A627" s="59">
        <f>IF(B627="","",COUNT($B$32:B627))</f>
        <v/>
      </c>
      <c r="B627" s="58">
        <f>IF(C627&lt;&gt;"G",SUM(B626,1),"")</f>
        <v/>
      </c>
      <c r="C627" s="24">
        <f>IF(O627="",IF(AH626&gt;=$E$22,"G",IF(RAND()&lt;$F$22,"W","L")),O627)</f>
        <v/>
      </c>
      <c r="D627" s="58">
        <f>IF(M627="",IF(G626&lt;5500,G626,5500),M627)</f>
        <v/>
      </c>
      <c r="E627" s="58">
        <f>_xlfn.IFS(C626="W",E626+1,C626="L",0,C626="G",E626)</f>
        <v/>
      </c>
      <c r="F627" s="59">
        <f>_xlfn.IFS(C627="W",_xlfn.IFS(E627=0,LOOKUP(D627,$D$2:$D$17,$F$2:$F$17),E627=1,LOOKUP(D627,$D$2:$D$17,$G$2:$G$17),E627=2,LOOKUP(D627,$D$2:$D$17,$H$2:$H$17),E627=3,LOOKUP(D627,$D$2:$D$17,$I$2:$I$17),E627&gt;=4,LOOKUP(D627,$D$2:$D$17,$J$2:$J$17)),C627="L",LOOKUP(D627,$D$2:$D$17,$E$2:$E$17),C627="G",IF(OR(B626&lt;3,B626=""),0,LOOKUP(D627,$D$2:$D$17,$K$2:$K$17)))</f>
        <v/>
      </c>
      <c r="G627" s="59">
        <f>_xlfn.IFS(F627+D627&lt;0,0,F627+D627&gt;5500,5500,TRUE,F627+D627)</f>
        <v/>
      </c>
      <c r="H627" s="40">
        <f>LOOKUP(G627,$D$2:$D$17,$A$2:$A$17)</f>
        <v/>
      </c>
      <c r="I627" s="58">
        <f>IF(C627="W",1+I626,I626)</f>
        <v/>
      </c>
      <c r="J627" s="58">
        <f>IF(C627="L",1+J626,J626)</f>
        <v/>
      </c>
      <c r="K627" s="25">
        <f>I627/(J627+I627)</f>
        <v/>
      </c>
      <c r="L627" s="44">
        <f>IF(F627&gt;0,F627+L626,L626)</f>
        <v/>
      </c>
      <c r="M627" s="23" t="n"/>
      <c r="N627" s="58">
        <f>IF(M627="","",M627-G626)</f>
        <v/>
      </c>
      <c r="O627" s="58" t="n"/>
      <c r="P627" s="27">
        <f>IF(AI627&gt;AI626,$G$22+(7*AI627),"")</f>
        <v/>
      </c>
      <c r="R627" s="58" t="n"/>
      <c r="S627" s="58" t="n"/>
      <c r="T627" s="58" t="n"/>
      <c r="U627" s="58" t="n"/>
      <c r="V627" s="58" t="n"/>
      <c r="W627" s="58" t="n"/>
      <c r="X627" s="57" t="n"/>
      <c r="Y627" s="49">
        <f>_xlfn.IFS(R627 = "","",V627&gt;0,T627/V627,TRUE,T627/1)</f>
        <v/>
      </c>
      <c r="Z627" s="49">
        <f>_xlfn.IFS(R627 = "","",V627&gt;0,(T627+U627)/V627,TRUE,(T627+U627)/1)</f>
        <v/>
      </c>
      <c r="AA627" s="58" t="n"/>
      <c r="AC627" s="35" t="n"/>
      <c r="AD627">
        <f>IF(G627&gt;=2100,0,IF(C627="G",1,0))</f>
        <v/>
      </c>
      <c r="AE627">
        <f>IF(G627&gt;=5500,0,IF(C627="G",1,0))</f>
        <v/>
      </c>
      <c r="AF627">
        <f>IF(G627&gt;=2100,1,0)</f>
        <v/>
      </c>
      <c r="AG627">
        <f>IF(G627&gt;=5500,1,0)</f>
        <v/>
      </c>
      <c r="AH627">
        <f>IF(C627="G",0,AH626+1)</f>
        <v/>
      </c>
      <c r="AI627">
        <f>IF(C627="G",AI626+1,AI626)</f>
        <v/>
      </c>
      <c r="AJ627">
        <f>IF(AJ626="&gt;1000",IF(AF627&gt;0,IF(A627&lt;&gt;"",A627,A626),"&gt;1000"),AJ626)</f>
        <v/>
      </c>
      <c r="AK627">
        <f>IF(AK626="&gt;1000",IF(AG627&gt;0,IF(A627&lt;&gt;"",A627,A626),"&gt;1000"),AK626)</f>
        <v/>
      </c>
      <c r="AL627">
        <f>IF(AL626="&gt;1000",IF(L627&gt;=3500,IF(A627&lt;&gt;"",A627,A626),"&gt;1000"),AL626)</f>
        <v/>
      </c>
    </row>
    <row r="628">
      <c r="A628" s="59">
        <f>IF(B628="","",COUNT($B$32:B628))</f>
        <v/>
      </c>
      <c r="B628" s="58">
        <f>IF(C628&lt;&gt;"G",SUM(B627,1),"")</f>
        <v/>
      </c>
      <c r="C628" s="24">
        <f>IF(O628="",IF(AH627&gt;=$E$22,"G",IF(RAND()&lt;$F$22,"W","L")),O628)</f>
        <v/>
      </c>
      <c r="D628" s="58">
        <f>IF(M628="",IF(G627&lt;5500,G627,5500),M628)</f>
        <v/>
      </c>
      <c r="E628" s="58">
        <f>_xlfn.IFS(C627="W",E627+1,C627="L",0,C627="G",E627)</f>
        <v/>
      </c>
      <c r="F628" s="59">
        <f>_xlfn.IFS(C628="W",_xlfn.IFS(E628=0,LOOKUP(D628,$D$2:$D$17,$F$2:$F$17),E628=1,LOOKUP(D628,$D$2:$D$17,$G$2:$G$17),E628=2,LOOKUP(D628,$D$2:$D$17,$H$2:$H$17),E628=3,LOOKUP(D628,$D$2:$D$17,$I$2:$I$17),E628&gt;=4,LOOKUP(D628,$D$2:$D$17,$J$2:$J$17)),C628="L",LOOKUP(D628,$D$2:$D$17,$E$2:$E$17),C628="G",IF(OR(B627&lt;3,B627=""),0,LOOKUP(D628,$D$2:$D$17,$K$2:$K$17)))</f>
        <v/>
      </c>
      <c r="G628" s="59">
        <f>_xlfn.IFS(F628+D628&lt;0,0,F628+D628&gt;5500,5500,TRUE,F628+D628)</f>
        <v/>
      </c>
      <c r="H628" s="40">
        <f>LOOKUP(G628,$D$2:$D$17,$A$2:$A$17)</f>
        <v/>
      </c>
      <c r="I628" s="58">
        <f>IF(C628="W",1+I627,I627)</f>
        <v/>
      </c>
      <c r="J628" s="58">
        <f>IF(C628="L",1+J627,J627)</f>
        <v/>
      </c>
      <c r="K628" s="25">
        <f>I628/(J628+I628)</f>
        <v/>
      </c>
      <c r="L628" s="44">
        <f>IF(F628&gt;0,F628+L627,L627)</f>
        <v/>
      </c>
      <c r="M628" s="23" t="n"/>
      <c r="N628" s="58">
        <f>IF(M628="","",M628-G627)</f>
        <v/>
      </c>
      <c r="O628" s="58" t="n"/>
      <c r="P628" s="27">
        <f>IF(AI628&gt;AI627,$G$22+(7*AI628),"")</f>
        <v/>
      </c>
      <c r="R628" s="58" t="n"/>
      <c r="S628" s="58" t="n"/>
      <c r="T628" s="58" t="n"/>
      <c r="U628" s="58" t="n"/>
      <c r="V628" s="58" t="n"/>
      <c r="W628" s="58" t="n"/>
      <c r="X628" s="57" t="n"/>
      <c r="Y628" s="49">
        <f>_xlfn.IFS(R628 = "","",V628&gt;0,T628/V628,TRUE,T628/1)</f>
        <v/>
      </c>
      <c r="Z628" s="49">
        <f>_xlfn.IFS(R628 = "","",V628&gt;0,(T628+U628)/V628,TRUE,(T628+U628)/1)</f>
        <v/>
      </c>
      <c r="AA628" s="58" t="n"/>
      <c r="AC628" s="35" t="n"/>
      <c r="AD628">
        <f>IF(G628&gt;=2100,0,IF(C628="G",1,0))</f>
        <v/>
      </c>
      <c r="AE628">
        <f>IF(G628&gt;=5500,0,IF(C628="G",1,0))</f>
        <v/>
      </c>
      <c r="AF628">
        <f>IF(G628&gt;=2100,1,0)</f>
        <v/>
      </c>
      <c r="AG628">
        <f>IF(G628&gt;=5500,1,0)</f>
        <v/>
      </c>
      <c r="AH628">
        <f>IF(C628="G",0,AH627+1)</f>
        <v/>
      </c>
      <c r="AI628">
        <f>IF(C628="G",AI627+1,AI627)</f>
        <v/>
      </c>
      <c r="AJ628">
        <f>IF(AJ627="&gt;1000",IF(AF628&gt;0,IF(A628&lt;&gt;"",A628,A627),"&gt;1000"),AJ627)</f>
        <v/>
      </c>
      <c r="AK628">
        <f>IF(AK627="&gt;1000",IF(AG628&gt;0,IF(A628&lt;&gt;"",A628,A627),"&gt;1000"),AK627)</f>
        <v/>
      </c>
      <c r="AL628">
        <f>IF(AL627="&gt;1000",IF(L628&gt;=3500,IF(A628&lt;&gt;"",A628,A627),"&gt;1000"),AL627)</f>
        <v/>
      </c>
    </row>
    <row r="629">
      <c r="A629" s="59">
        <f>IF(B629="","",COUNT($B$32:B629))</f>
        <v/>
      </c>
      <c r="B629" s="58">
        <f>IF(C629&lt;&gt;"G",SUM(B628,1),"")</f>
        <v/>
      </c>
      <c r="C629" s="24">
        <f>IF(O629="",IF(AH628&gt;=$E$22,"G",IF(RAND()&lt;$F$22,"W","L")),O629)</f>
        <v/>
      </c>
      <c r="D629" s="58">
        <f>IF(M629="",IF(G628&lt;5500,G628,5500),M629)</f>
        <v/>
      </c>
      <c r="E629" s="58">
        <f>_xlfn.IFS(C628="W",E628+1,C628="L",0,C628="G",E628)</f>
        <v/>
      </c>
      <c r="F629" s="59">
        <f>_xlfn.IFS(C629="W",_xlfn.IFS(E629=0,LOOKUP(D629,$D$2:$D$17,$F$2:$F$17),E629=1,LOOKUP(D629,$D$2:$D$17,$G$2:$G$17),E629=2,LOOKUP(D629,$D$2:$D$17,$H$2:$H$17),E629=3,LOOKUP(D629,$D$2:$D$17,$I$2:$I$17),E629&gt;=4,LOOKUP(D629,$D$2:$D$17,$J$2:$J$17)),C629="L",LOOKUP(D629,$D$2:$D$17,$E$2:$E$17),C629="G",IF(OR(B628&lt;3,B628=""),0,LOOKUP(D629,$D$2:$D$17,$K$2:$K$17)))</f>
        <v/>
      </c>
      <c r="G629" s="59">
        <f>_xlfn.IFS(F629+D629&lt;0,0,F629+D629&gt;5500,5500,TRUE,F629+D629)</f>
        <v/>
      </c>
      <c r="H629" s="40">
        <f>LOOKUP(G629,$D$2:$D$17,$A$2:$A$17)</f>
        <v/>
      </c>
      <c r="I629" s="58">
        <f>IF(C629="W",1+I628,I628)</f>
        <v/>
      </c>
      <c r="J629" s="58">
        <f>IF(C629="L",1+J628,J628)</f>
        <v/>
      </c>
      <c r="K629" s="25">
        <f>I629/(J629+I629)</f>
        <v/>
      </c>
      <c r="L629" s="44">
        <f>IF(F629&gt;0,F629+L628,L628)</f>
        <v/>
      </c>
      <c r="M629" s="23" t="n"/>
      <c r="N629" s="58">
        <f>IF(M629="","",M629-G628)</f>
        <v/>
      </c>
      <c r="O629" s="58" t="n"/>
      <c r="P629" s="27">
        <f>IF(AI629&gt;AI628,$G$22+(7*AI629),"")</f>
        <v/>
      </c>
      <c r="R629" s="58" t="n"/>
      <c r="S629" s="58" t="n"/>
      <c r="T629" s="58" t="n"/>
      <c r="U629" s="58" t="n"/>
      <c r="V629" s="58" t="n"/>
      <c r="W629" s="58" t="n"/>
      <c r="X629" s="57" t="n"/>
      <c r="Y629" s="49">
        <f>_xlfn.IFS(R629 = "","",V629&gt;0,T629/V629,TRUE,T629/1)</f>
        <v/>
      </c>
      <c r="Z629" s="49">
        <f>_xlfn.IFS(R629 = "","",V629&gt;0,(T629+U629)/V629,TRUE,(T629+U629)/1)</f>
        <v/>
      </c>
      <c r="AA629" s="58" t="n"/>
      <c r="AC629" s="35" t="n"/>
      <c r="AD629">
        <f>IF(G629&gt;=2100,0,IF(C629="G",1,0))</f>
        <v/>
      </c>
      <c r="AE629">
        <f>IF(G629&gt;=5500,0,IF(C629="G",1,0))</f>
        <v/>
      </c>
      <c r="AF629">
        <f>IF(G629&gt;=2100,1,0)</f>
        <v/>
      </c>
      <c r="AG629">
        <f>IF(G629&gt;=5500,1,0)</f>
        <v/>
      </c>
      <c r="AH629">
        <f>IF(C629="G",0,AH628+1)</f>
        <v/>
      </c>
      <c r="AI629">
        <f>IF(C629="G",AI628+1,AI628)</f>
        <v/>
      </c>
      <c r="AJ629">
        <f>IF(AJ628="&gt;1000",IF(AF629&gt;0,IF(A629&lt;&gt;"",A629,A628),"&gt;1000"),AJ628)</f>
        <v/>
      </c>
      <c r="AK629">
        <f>IF(AK628="&gt;1000",IF(AG629&gt;0,IF(A629&lt;&gt;"",A629,A628),"&gt;1000"),AK628)</f>
        <v/>
      </c>
      <c r="AL629">
        <f>IF(AL628="&gt;1000",IF(L629&gt;=3500,IF(A629&lt;&gt;"",A629,A628),"&gt;1000"),AL628)</f>
        <v/>
      </c>
    </row>
    <row r="630">
      <c r="A630" s="59">
        <f>IF(B630="","",COUNT($B$32:B630))</f>
        <v/>
      </c>
      <c r="B630" s="58">
        <f>IF(C630&lt;&gt;"G",SUM(B629,1),"")</f>
        <v/>
      </c>
      <c r="C630" s="24">
        <f>IF(O630="",IF(AH629&gt;=$E$22,"G",IF(RAND()&lt;$F$22,"W","L")),O630)</f>
        <v/>
      </c>
      <c r="D630" s="58">
        <f>IF(M630="",IF(G629&lt;5500,G629,5500),M630)</f>
        <v/>
      </c>
      <c r="E630" s="58">
        <f>_xlfn.IFS(C629="W",E629+1,C629="L",0,C629="G",E629)</f>
        <v/>
      </c>
      <c r="F630" s="59">
        <f>_xlfn.IFS(C630="W",_xlfn.IFS(E630=0,LOOKUP(D630,$D$2:$D$17,$F$2:$F$17),E630=1,LOOKUP(D630,$D$2:$D$17,$G$2:$G$17),E630=2,LOOKUP(D630,$D$2:$D$17,$H$2:$H$17),E630=3,LOOKUP(D630,$D$2:$D$17,$I$2:$I$17),E630&gt;=4,LOOKUP(D630,$D$2:$D$17,$J$2:$J$17)),C630="L",LOOKUP(D630,$D$2:$D$17,$E$2:$E$17),C630="G",IF(OR(B629&lt;3,B629=""),0,LOOKUP(D630,$D$2:$D$17,$K$2:$K$17)))</f>
        <v/>
      </c>
      <c r="G630" s="59">
        <f>_xlfn.IFS(F630+D630&lt;0,0,F630+D630&gt;5500,5500,TRUE,F630+D630)</f>
        <v/>
      </c>
      <c r="H630" s="40">
        <f>LOOKUP(G630,$D$2:$D$17,$A$2:$A$17)</f>
        <v/>
      </c>
      <c r="I630" s="58">
        <f>IF(C630="W",1+I629,I629)</f>
        <v/>
      </c>
      <c r="J630" s="58">
        <f>IF(C630="L",1+J629,J629)</f>
        <v/>
      </c>
      <c r="K630" s="25">
        <f>I630/(J630+I630)</f>
        <v/>
      </c>
      <c r="L630" s="44">
        <f>IF(F630&gt;0,F630+L629,L629)</f>
        <v/>
      </c>
      <c r="M630" s="23" t="n"/>
      <c r="N630" s="58">
        <f>IF(M630="","",M630-G629)</f>
        <v/>
      </c>
      <c r="O630" s="58" t="n"/>
      <c r="P630" s="27">
        <f>IF(AI630&gt;AI629,$G$22+(7*AI630),"")</f>
        <v/>
      </c>
      <c r="R630" s="58" t="n"/>
      <c r="S630" s="58" t="n"/>
      <c r="T630" s="58" t="n"/>
      <c r="U630" s="58" t="n"/>
      <c r="V630" s="58" t="n"/>
      <c r="W630" s="58" t="n"/>
      <c r="X630" s="57" t="n"/>
      <c r="Y630" s="49">
        <f>_xlfn.IFS(R630 = "","",V630&gt;0,T630/V630,TRUE,T630/1)</f>
        <v/>
      </c>
      <c r="Z630" s="49">
        <f>_xlfn.IFS(R630 = "","",V630&gt;0,(T630+U630)/V630,TRUE,(T630+U630)/1)</f>
        <v/>
      </c>
      <c r="AA630" s="58" t="n"/>
      <c r="AC630" s="35" t="n"/>
      <c r="AD630">
        <f>IF(G630&gt;=2100,0,IF(C630="G",1,0))</f>
        <v/>
      </c>
      <c r="AE630">
        <f>IF(G630&gt;=5500,0,IF(C630="G",1,0))</f>
        <v/>
      </c>
      <c r="AF630">
        <f>IF(G630&gt;=2100,1,0)</f>
        <v/>
      </c>
      <c r="AG630">
        <f>IF(G630&gt;=5500,1,0)</f>
        <v/>
      </c>
      <c r="AH630">
        <f>IF(C630="G",0,AH629+1)</f>
        <v/>
      </c>
      <c r="AI630">
        <f>IF(C630="G",AI629+1,AI629)</f>
        <v/>
      </c>
      <c r="AJ630">
        <f>IF(AJ629="&gt;1000",IF(AF630&gt;0,IF(A630&lt;&gt;"",A630,A629),"&gt;1000"),AJ629)</f>
        <v/>
      </c>
      <c r="AK630">
        <f>IF(AK629="&gt;1000",IF(AG630&gt;0,IF(A630&lt;&gt;"",A630,A629),"&gt;1000"),AK629)</f>
        <v/>
      </c>
      <c r="AL630">
        <f>IF(AL629="&gt;1000",IF(L630&gt;=3500,IF(A630&lt;&gt;"",A630,A629),"&gt;1000"),AL629)</f>
        <v/>
      </c>
    </row>
    <row r="631">
      <c r="A631" s="59">
        <f>IF(B631="","",COUNT($B$32:B631))</f>
        <v/>
      </c>
      <c r="B631" s="58">
        <f>IF(C631&lt;&gt;"G",SUM(B630,1),"")</f>
        <v/>
      </c>
      <c r="C631" s="24">
        <f>IF(O631="",IF(AH630&gt;=$E$22,"G",IF(RAND()&lt;$F$22,"W","L")),O631)</f>
        <v/>
      </c>
      <c r="D631" s="58">
        <f>IF(M631="",IF(G630&lt;5500,G630,5500),M631)</f>
        <v/>
      </c>
      <c r="E631" s="58">
        <f>_xlfn.IFS(C630="W",E630+1,C630="L",0,C630="G",E630)</f>
        <v/>
      </c>
      <c r="F631" s="59">
        <f>_xlfn.IFS(C631="W",_xlfn.IFS(E631=0,LOOKUP(D631,$D$2:$D$17,$F$2:$F$17),E631=1,LOOKUP(D631,$D$2:$D$17,$G$2:$G$17),E631=2,LOOKUP(D631,$D$2:$D$17,$H$2:$H$17),E631=3,LOOKUP(D631,$D$2:$D$17,$I$2:$I$17),E631&gt;=4,LOOKUP(D631,$D$2:$D$17,$J$2:$J$17)),C631="L",LOOKUP(D631,$D$2:$D$17,$E$2:$E$17),C631="G",IF(OR(B630&lt;3,B630=""),0,LOOKUP(D631,$D$2:$D$17,$K$2:$K$17)))</f>
        <v/>
      </c>
      <c r="G631" s="59">
        <f>_xlfn.IFS(F631+D631&lt;0,0,F631+D631&gt;5500,5500,TRUE,F631+D631)</f>
        <v/>
      </c>
      <c r="H631" s="40">
        <f>LOOKUP(G631,$D$2:$D$17,$A$2:$A$17)</f>
        <v/>
      </c>
      <c r="I631" s="58">
        <f>IF(C631="W",1+I630,I630)</f>
        <v/>
      </c>
      <c r="J631" s="58">
        <f>IF(C631="L",1+J630,J630)</f>
        <v/>
      </c>
      <c r="K631" s="25">
        <f>I631/(J631+I631)</f>
        <v/>
      </c>
      <c r="L631" s="44">
        <f>IF(F631&gt;0,F631+L630,L630)</f>
        <v/>
      </c>
      <c r="M631" s="23" t="n"/>
      <c r="N631" s="58">
        <f>IF(M631="","",M631-G630)</f>
        <v/>
      </c>
      <c r="O631" s="58" t="n"/>
      <c r="P631" s="27">
        <f>IF(AI631&gt;AI630,$G$22+(7*AI631),"")</f>
        <v/>
      </c>
      <c r="R631" s="58" t="n"/>
      <c r="S631" s="58" t="n"/>
      <c r="T631" s="58" t="n"/>
      <c r="U631" s="58" t="n"/>
      <c r="V631" s="58" t="n"/>
      <c r="W631" s="58" t="n"/>
      <c r="X631" s="57" t="n"/>
      <c r="Y631" s="49">
        <f>_xlfn.IFS(R631 = "","",V631&gt;0,T631/V631,TRUE,T631/1)</f>
        <v/>
      </c>
      <c r="Z631" s="49">
        <f>_xlfn.IFS(R631 = "","",V631&gt;0,(T631+U631)/V631,TRUE,(T631+U631)/1)</f>
        <v/>
      </c>
      <c r="AA631" s="58" t="n"/>
      <c r="AC631" s="35" t="n"/>
      <c r="AD631">
        <f>IF(G631&gt;=2100,0,IF(C631="G",1,0))</f>
        <v/>
      </c>
      <c r="AE631">
        <f>IF(G631&gt;=5500,0,IF(C631="G",1,0))</f>
        <v/>
      </c>
      <c r="AF631">
        <f>IF(G631&gt;=2100,1,0)</f>
        <v/>
      </c>
      <c r="AG631">
        <f>IF(G631&gt;=5500,1,0)</f>
        <v/>
      </c>
      <c r="AH631">
        <f>IF(C631="G",0,AH630+1)</f>
        <v/>
      </c>
      <c r="AI631">
        <f>IF(C631="G",AI630+1,AI630)</f>
        <v/>
      </c>
      <c r="AJ631">
        <f>IF(AJ630="&gt;1000",IF(AF631&gt;0,IF(A631&lt;&gt;"",A631,A630),"&gt;1000"),AJ630)</f>
        <v/>
      </c>
      <c r="AK631">
        <f>IF(AK630="&gt;1000",IF(AG631&gt;0,IF(A631&lt;&gt;"",A631,A630),"&gt;1000"),AK630)</f>
        <v/>
      </c>
      <c r="AL631">
        <f>IF(AL630="&gt;1000",IF(L631&gt;=3500,IF(A631&lt;&gt;"",A631,A630),"&gt;1000"),AL630)</f>
        <v/>
      </c>
    </row>
    <row r="632">
      <c r="A632" s="59">
        <f>IF(B632="","",COUNT($B$32:B632))</f>
        <v/>
      </c>
      <c r="B632" s="58">
        <f>IF(C632&lt;&gt;"G",SUM(B631,1),"")</f>
        <v/>
      </c>
      <c r="C632" s="24">
        <f>IF(O632="",IF(AH631&gt;=$E$22,"G",IF(RAND()&lt;$F$22,"W","L")),O632)</f>
        <v/>
      </c>
      <c r="D632" s="58">
        <f>IF(M632="",IF(G631&lt;5500,G631,5500),M632)</f>
        <v/>
      </c>
      <c r="E632" s="58">
        <f>_xlfn.IFS(C631="W",E631+1,C631="L",0,C631="G",E631)</f>
        <v/>
      </c>
      <c r="F632" s="59">
        <f>_xlfn.IFS(C632="W",_xlfn.IFS(E632=0,LOOKUP(D632,$D$2:$D$17,$F$2:$F$17),E632=1,LOOKUP(D632,$D$2:$D$17,$G$2:$G$17),E632=2,LOOKUP(D632,$D$2:$D$17,$H$2:$H$17),E632=3,LOOKUP(D632,$D$2:$D$17,$I$2:$I$17),E632&gt;=4,LOOKUP(D632,$D$2:$D$17,$J$2:$J$17)),C632="L",LOOKUP(D632,$D$2:$D$17,$E$2:$E$17),C632="G",IF(OR(B631&lt;3,B631=""),0,LOOKUP(D632,$D$2:$D$17,$K$2:$K$17)))</f>
        <v/>
      </c>
      <c r="G632" s="59">
        <f>_xlfn.IFS(F632+D632&lt;0,0,F632+D632&gt;5500,5500,TRUE,F632+D632)</f>
        <v/>
      </c>
      <c r="H632" s="40">
        <f>LOOKUP(G632,$D$2:$D$17,$A$2:$A$17)</f>
        <v/>
      </c>
      <c r="I632" s="58">
        <f>IF(C632="W",1+I631,I631)</f>
        <v/>
      </c>
      <c r="J632" s="58">
        <f>IF(C632="L",1+J631,J631)</f>
        <v/>
      </c>
      <c r="K632" s="25">
        <f>I632/(J632+I632)</f>
        <v/>
      </c>
      <c r="L632" s="44">
        <f>IF(F632&gt;0,F632+L631,L631)</f>
        <v/>
      </c>
      <c r="M632" s="23" t="n"/>
      <c r="N632" s="58">
        <f>IF(M632="","",M632-G631)</f>
        <v/>
      </c>
      <c r="O632" s="58" t="n"/>
      <c r="P632" s="27">
        <f>IF(AI632&gt;AI631,$G$22+(7*AI632),"")</f>
        <v/>
      </c>
      <c r="R632" s="58" t="n"/>
      <c r="S632" s="58" t="n"/>
      <c r="T632" s="58" t="n"/>
      <c r="U632" s="58" t="n"/>
      <c r="V632" s="58" t="n"/>
      <c r="W632" s="58" t="n"/>
      <c r="X632" s="57" t="n"/>
      <c r="Y632" s="49">
        <f>_xlfn.IFS(R632 = "","",V632&gt;0,T632/V632,TRUE,T632/1)</f>
        <v/>
      </c>
      <c r="Z632" s="49">
        <f>_xlfn.IFS(R632 = "","",V632&gt;0,(T632+U632)/V632,TRUE,(T632+U632)/1)</f>
        <v/>
      </c>
      <c r="AA632" s="58" t="n"/>
      <c r="AC632" s="35" t="n"/>
      <c r="AD632">
        <f>IF(G632&gt;=2100,0,IF(C632="G",1,0))</f>
        <v/>
      </c>
      <c r="AE632">
        <f>IF(G632&gt;=5500,0,IF(C632="G",1,0))</f>
        <v/>
      </c>
      <c r="AF632">
        <f>IF(G632&gt;=2100,1,0)</f>
        <v/>
      </c>
      <c r="AG632">
        <f>IF(G632&gt;=5500,1,0)</f>
        <v/>
      </c>
      <c r="AH632">
        <f>IF(C632="G",0,AH631+1)</f>
        <v/>
      </c>
      <c r="AI632">
        <f>IF(C632="G",AI631+1,AI631)</f>
        <v/>
      </c>
      <c r="AJ632">
        <f>IF(AJ631="&gt;1000",IF(AF632&gt;0,IF(A632&lt;&gt;"",A632,A631),"&gt;1000"),AJ631)</f>
        <v/>
      </c>
      <c r="AK632">
        <f>IF(AK631="&gt;1000",IF(AG632&gt;0,IF(A632&lt;&gt;"",A632,A631),"&gt;1000"),AK631)</f>
        <v/>
      </c>
      <c r="AL632">
        <f>IF(AL631="&gt;1000",IF(L632&gt;=3500,IF(A632&lt;&gt;"",A632,A631),"&gt;1000"),AL631)</f>
        <v/>
      </c>
    </row>
    <row r="633">
      <c r="A633" s="59">
        <f>IF(B633="","",COUNT($B$32:B633))</f>
        <v/>
      </c>
      <c r="B633" s="58">
        <f>IF(C633&lt;&gt;"G",SUM(B632,1),"")</f>
        <v/>
      </c>
      <c r="C633" s="24">
        <f>IF(O633="",IF(AH632&gt;=$E$22,"G",IF(RAND()&lt;$F$22,"W","L")),O633)</f>
        <v/>
      </c>
      <c r="D633" s="58">
        <f>IF(M633="",IF(G632&lt;5500,G632,5500),M633)</f>
        <v/>
      </c>
      <c r="E633" s="58">
        <f>_xlfn.IFS(C632="W",E632+1,C632="L",0,C632="G",E632)</f>
        <v/>
      </c>
      <c r="F633" s="59">
        <f>_xlfn.IFS(C633="W",_xlfn.IFS(E633=0,LOOKUP(D633,$D$2:$D$17,$F$2:$F$17),E633=1,LOOKUP(D633,$D$2:$D$17,$G$2:$G$17),E633=2,LOOKUP(D633,$D$2:$D$17,$H$2:$H$17),E633=3,LOOKUP(D633,$D$2:$D$17,$I$2:$I$17),E633&gt;=4,LOOKUP(D633,$D$2:$D$17,$J$2:$J$17)),C633="L",LOOKUP(D633,$D$2:$D$17,$E$2:$E$17),C633="G",IF(OR(B632&lt;3,B632=""),0,LOOKUP(D633,$D$2:$D$17,$K$2:$K$17)))</f>
        <v/>
      </c>
      <c r="G633" s="59">
        <f>_xlfn.IFS(F633+D633&lt;0,0,F633+D633&gt;5500,5500,TRUE,F633+D633)</f>
        <v/>
      </c>
      <c r="H633" s="40">
        <f>LOOKUP(G633,$D$2:$D$17,$A$2:$A$17)</f>
        <v/>
      </c>
      <c r="I633" s="58">
        <f>IF(C633="W",1+I632,I632)</f>
        <v/>
      </c>
      <c r="J633" s="58">
        <f>IF(C633="L",1+J632,J632)</f>
        <v/>
      </c>
      <c r="K633" s="25">
        <f>I633/(J633+I633)</f>
        <v/>
      </c>
      <c r="L633" s="44">
        <f>IF(F633&gt;0,F633+L632,L632)</f>
        <v/>
      </c>
      <c r="M633" s="23" t="n"/>
      <c r="N633" s="58">
        <f>IF(M633="","",M633-G632)</f>
        <v/>
      </c>
      <c r="O633" s="58" t="n"/>
      <c r="P633" s="27">
        <f>IF(AI633&gt;AI632,$G$22+(7*AI633),"")</f>
        <v/>
      </c>
      <c r="R633" s="58" t="n"/>
      <c r="S633" s="58" t="n"/>
      <c r="T633" s="58" t="n"/>
      <c r="U633" s="58" t="n"/>
      <c r="V633" s="58" t="n"/>
      <c r="W633" s="58" t="n"/>
      <c r="X633" s="57" t="n"/>
      <c r="Y633" s="49">
        <f>_xlfn.IFS(R633 = "","",V633&gt;0,T633/V633,TRUE,T633/1)</f>
        <v/>
      </c>
      <c r="Z633" s="49">
        <f>_xlfn.IFS(R633 = "","",V633&gt;0,(T633+U633)/V633,TRUE,(T633+U633)/1)</f>
        <v/>
      </c>
      <c r="AA633" s="58" t="n"/>
      <c r="AC633" s="35" t="n"/>
      <c r="AD633">
        <f>IF(G633&gt;=2100,0,IF(C633="G",1,0))</f>
        <v/>
      </c>
      <c r="AE633">
        <f>IF(G633&gt;=5500,0,IF(C633="G",1,0))</f>
        <v/>
      </c>
      <c r="AF633">
        <f>IF(G633&gt;=2100,1,0)</f>
        <v/>
      </c>
      <c r="AG633">
        <f>IF(G633&gt;=5500,1,0)</f>
        <v/>
      </c>
      <c r="AH633">
        <f>IF(C633="G",0,AH632+1)</f>
        <v/>
      </c>
      <c r="AI633">
        <f>IF(C633="G",AI632+1,AI632)</f>
        <v/>
      </c>
      <c r="AJ633">
        <f>IF(AJ632="&gt;1000",IF(AF633&gt;0,IF(A633&lt;&gt;"",A633,A632),"&gt;1000"),AJ632)</f>
        <v/>
      </c>
      <c r="AK633">
        <f>IF(AK632="&gt;1000",IF(AG633&gt;0,IF(A633&lt;&gt;"",A633,A632),"&gt;1000"),AK632)</f>
        <v/>
      </c>
      <c r="AL633">
        <f>IF(AL632="&gt;1000",IF(L633&gt;=3500,IF(A633&lt;&gt;"",A633,A632),"&gt;1000"),AL632)</f>
        <v/>
      </c>
    </row>
    <row r="634">
      <c r="A634" s="59">
        <f>IF(B634="","",COUNT($B$32:B634))</f>
        <v/>
      </c>
      <c r="B634" s="58">
        <f>IF(C634&lt;&gt;"G",SUM(B633,1),"")</f>
        <v/>
      </c>
      <c r="C634" s="24">
        <f>IF(O634="",IF(AH633&gt;=$E$22,"G",IF(RAND()&lt;$F$22,"W","L")),O634)</f>
        <v/>
      </c>
      <c r="D634" s="58">
        <f>IF(M634="",IF(G633&lt;5500,G633,5500),M634)</f>
        <v/>
      </c>
      <c r="E634" s="58">
        <f>_xlfn.IFS(C633="W",E633+1,C633="L",0,C633="G",E633)</f>
        <v/>
      </c>
      <c r="F634" s="59">
        <f>_xlfn.IFS(C634="W",_xlfn.IFS(E634=0,LOOKUP(D634,$D$2:$D$17,$F$2:$F$17),E634=1,LOOKUP(D634,$D$2:$D$17,$G$2:$G$17),E634=2,LOOKUP(D634,$D$2:$D$17,$H$2:$H$17),E634=3,LOOKUP(D634,$D$2:$D$17,$I$2:$I$17),E634&gt;=4,LOOKUP(D634,$D$2:$D$17,$J$2:$J$17)),C634="L",LOOKUP(D634,$D$2:$D$17,$E$2:$E$17),C634="G",IF(OR(B633&lt;3,B633=""),0,LOOKUP(D634,$D$2:$D$17,$K$2:$K$17)))</f>
        <v/>
      </c>
      <c r="G634" s="59">
        <f>_xlfn.IFS(F634+D634&lt;0,0,F634+D634&gt;5500,5500,TRUE,F634+D634)</f>
        <v/>
      </c>
      <c r="H634" s="40">
        <f>LOOKUP(G634,$D$2:$D$17,$A$2:$A$17)</f>
        <v/>
      </c>
      <c r="I634" s="58">
        <f>IF(C634="W",1+I633,I633)</f>
        <v/>
      </c>
      <c r="J634" s="58">
        <f>IF(C634="L",1+J633,J633)</f>
        <v/>
      </c>
      <c r="K634" s="25">
        <f>I634/(J634+I634)</f>
        <v/>
      </c>
      <c r="L634" s="44">
        <f>IF(F634&gt;0,F634+L633,L633)</f>
        <v/>
      </c>
      <c r="M634" s="23" t="n"/>
      <c r="N634" s="58">
        <f>IF(M634="","",M634-G633)</f>
        <v/>
      </c>
      <c r="O634" s="58" t="n"/>
      <c r="P634" s="27">
        <f>IF(AI634&gt;AI633,$G$22+(7*AI634),"")</f>
        <v/>
      </c>
      <c r="R634" s="58" t="n"/>
      <c r="S634" s="58" t="n"/>
      <c r="T634" s="58" t="n"/>
      <c r="U634" s="58" t="n"/>
      <c r="V634" s="58" t="n"/>
      <c r="W634" s="58" t="n"/>
      <c r="X634" s="57" t="n"/>
      <c r="Y634" s="49">
        <f>_xlfn.IFS(R634 = "","",V634&gt;0,T634/V634,TRUE,T634/1)</f>
        <v/>
      </c>
      <c r="Z634" s="49">
        <f>_xlfn.IFS(R634 = "","",V634&gt;0,(T634+U634)/V634,TRUE,(T634+U634)/1)</f>
        <v/>
      </c>
      <c r="AA634" s="58" t="n"/>
      <c r="AC634" s="35" t="n"/>
      <c r="AD634">
        <f>IF(G634&gt;=2100,0,IF(C634="G",1,0))</f>
        <v/>
      </c>
      <c r="AE634">
        <f>IF(G634&gt;=5500,0,IF(C634="G",1,0))</f>
        <v/>
      </c>
      <c r="AF634">
        <f>IF(G634&gt;=2100,1,0)</f>
        <v/>
      </c>
      <c r="AG634">
        <f>IF(G634&gt;=5500,1,0)</f>
        <v/>
      </c>
      <c r="AH634">
        <f>IF(C634="G",0,AH633+1)</f>
        <v/>
      </c>
      <c r="AI634">
        <f>IF(C634="G",AI633+1,AI633)</f>
        <v/>
      </c>
      <c r="AJ634">
        <f>IF(AJ633="&gt;1000",IF(AF634&gt;0,IF(A634&lt;&gt;"",A634,A633),"&gt;1000"),AJ633)</f>
        <v/>
      </c>
      <c r="AK634">
        <f>IF(AK633="&gt;1000",IF(AG634&gt;0,IF(A634&lt;&gt;"",A634,A633),"&gt;1000"),AK633)</f>
        <v/>
      </c>
      <c r="AL634">
        <f>IF(AL633="&gt;1000",IF(L634&gt;=3500,IF(A634&lt;&gt;"",A634,A633),"&gt;1000"),AL633)</f>
        <v/>
      </c>
    </row>
    <row r="635">
      <c r="A635" s="59">
        <f>IF(B635="","",COUNT($B$32:B635))</f>
        <v/>
      </c>
      <c r="B635" s="58">
        <f>IF(C635&lt;&gt;"G",SUM(B634,1),"")</f>
        <v/>
      </c>
      <c r="C635" s="24">
        <f>IF(O635="",IF(AH634&gt;=$E$22,"G",IF(RAND()&lt;$F$22,"W","L")),O635)</f>
        <v/>
      </c>
      <c r="D635" s="58">
        <f>IF(M635="",IF(G634&lt;5500,G634,5500),M635)</f>
        <v/>
      </c>
      <c r="E635" s="58">
        <f>_xlfn.IFS(C634="W",E634+1,C634="L",0,C634="G",E634)</f>
        <v/>
      </c>
      <c r="F635" s="59">
        <f>_xlfn.IFS(C635="W",_xlfn.IFS(E635=0,LOOKUP(D635,$D$2:$D$17,$F$2:$F$17),E635=1,LOOKUP(D635,$D$2:$D$17,$G$2:$G$17),E635=2,LOOKUP(D635,$D$2:$D$17,$H$2:$H$17),E635=3,LOOKUP(D635,$D$2:$D$17,$I$2:$I$17),E635&gt;=4,LOOKUP(D635,$D$2:$D$17,$J$2:$J$17)),C635="L",LOOKUP(D635,$D$2:$D$17,$E$2:$E$17),C635="G",IF(OR(B634&lt;3,B634=""),0,LOOKUP(D635,$D$2:$D$17,$K$2:$K$17)))</f>
        <v/>
      </c>
      <c r="G635" s="59">
        <f>_xlfn.IFS(F635+D635&lt;0,0,F635+D635&gt;5500,5500,TRUE,F635+D635)</f>
        <v/>
      </c>
      <c r="H635" s="40">
        <f>LOOKUP(G635,$D$2:$D$17,$A$2:$A$17)</f>
        <v/>
      </c>
      <c r="I635" s="58">
        <f>IF(C635="W",1+I634,I634)</f>
        <v/>
      </c>
      <c r="J635" s="58">
        <f>IF(C635="L",1+J634,J634)</f>
        <v/>
      </c>
      <c r="K635" s="25">
        <f>I635/(J635+I635)</f>
        <v/>
      </c>
      <c r="L635" s="44">
        <f>IF(F635&gt;0,F635+L634,L634)</f>
        <v/>
      </c>
      <c r="M635" s="23" t="n"/>
      <c r="N635" s="58">
        <f>IF(M635="","",M635-G634)</f>
        <v/>
      </c>
      <c r="O635" s="58" t="n"/>
      <c r="P635" s="27">
        <f>IF(AI635&gt;AI634,$G$22+(7*AI635),"")</f>
        <v/>
      </c>
      <c r="R635" s="58" t="n"/>
      <c r="S635" s="58" t="n"/>
      <c r="T635" s="58" t="n"/>
      <c r="U635" s="58" t="n"/>
      <c r="V635" s="58" t="n"/>
      <c r="W635" s="58" t="n"/>
      <c r="X635" s="57" t="n"/>
      <c r="Y635" s="49">
        <f>_xlfn.IFS(R635 = "","",V635&gt;0,T635/V635,TRUE,T635/1)</f>
        <v/>
      </c>
      <c r="Z635" s="49">
        <f>_xlfn.IFS(R635 = "","",V635&gt;0,(T635+U635)/V635,TRUE,(T635+U635)/1)</f>
        <v/>
      </c>
      <c r="AA635" s="58" t="n"/>
      <c r="AC635" s="35" t="n"/>
      <c r="AD635">
        <f>IF(G635&gt;=2100,0,IF(C635="G",1,0))</f>
        <v/>
      </c>
      <c r="AE635">
        <f>IF(G635&gt;=5500,0,IF(C635="G",1,0))</f>
        <v/>
      </c>
      <c r="AF635">
        <f>IF(G635&gt;=2100,1,0)</f>
        <v/>
      </c>
      <c r="AG635">
        <f>IF(G635&gt;=5500,1,0)</f>
        <v/>
      </c>
      <c r="AH635">
        <f>IF(C635="G",0,AH634+1)</f>
        <v/>
      </c>
      <c r="AI635">
        <f>IF(C635="G",AI634+1,AI634)</f>
        <v/>
      </c>
      <c r="AJ635">
        <f>IF(AJ634="&gt;1000",IF(AF635&gt;0,IF(A635&lt;&gt;"",A635,A634),"&gt;1000"),AJ634)</f>
        <v/>
      </c>
      <c r="AK635">
        <f>IF(AK634="&gt;1000",IF(AG635&gt;0,IF(A635&lt;&gt;"",A635,A634),"&gt;1000"),AK634)</f>
        <v/>
      </c>
      <c r="AL635">
        <f>IF(AL634="&gt;1000",IF(L635&gt;=3500,IF(A635&lt;&gt;"",A635,A634),"&gt;1000"),AL634)</f>
        <v/>
      </c>
    </row>
    <row r="636">
      <c r="A636" s="59">
        <f>IF(B636="","",COUNT($B$32:B636))</f>
        <v/>
      </c>
      <c r="B636" s="58">
        <f>IF(C636&lt;&gt;"G",SUM(B635,1),"")</f>
        <v/>
      </c>
      <c r="C636" s="24">
        <f>IF(O636="",IF(AH635&gt;=$E$22,"G",IF(RAND()&lt;$F$22,"W","L")),O636)</f>
        <v/>
      </c>
      <c r="D636" s="58">
        <f>IF(M636="",IF(G635&lt;5500,G635,5500),M636)</f>
        <v/>
      </c>
      <c r="E636" s="58">
        <f>_xlfn.IFS(C635="W",E635+1,C635="L",0,C635="G",E635)</f>
        <v/>
      </c>
      <c r="F636" s="59">
        <f>_xlfn.IFS(C636="W",_xlfn.IFS(E636=0,LOOKUP(D636,$D$2:$D$17,$F$2:$F$17),E636=1,LOOKUP(D636,$D$2:$D$17,$G$2:$G$17),E636=2,LOOKUP(D636,$D$2:$D$17,$H$2:$H$17),E636=3,LOOKUP(D636,$D$2:$D$17,$I$2:$I$17),E636&gt;=4,LOOKUP(D636,$D$2:$D$17,$J$2:$J$17)),C636="L",LOOKUP(D636,$D$2:$D$17,$E$2:$E$17),C636="G",IF(OR(B635&lt;3,B635=""),0,LOOKUP(D636,$D$2:$D$17,$K$2:$K$17)))</f>
        <v/>
      </c>
      <c r="G636" s="59">
        <f>_xlfn.IFS(F636+D636&lt;0,0,F636+D636&gt;5500,5500,TRUE,F636+D636)</f>
        <v/>
      </c>
      <c r="H636" s="40">
        <f>LOOKUP(G636,$D$2:$D$17,$A$2:$A$17)</f>
        <v/>
      </c>
      <c r="I636" s="58">
        <f>IF(C636="W",1+I635,I635)</f>
        <v/>
      </c>
      <c r="J636" s="58">
        <f>IF(C636="L",1+J635,J635)</f>
        <v/>
      </c>
      <c r="K636" s="25">
        <f>I636/(J636+I636)</f>
        <v/>
      </c>
      <c r="L636" s="44">
        <f>IF(F636&gt;0,F636+L635,L635)</f>
        <v/>
      </c>
      <c r="M636" s="23" t="n"/>
      <c r="N636" s="58">
        <f>IF(M636="","",M636-G635)</f>
        <v/>
      </c>
      <c r="O636" s="58" t="n"/>
      <c r="P636" s="27">
        <f>IF(AI636&gt;AI635,$G$22+(7*AI636),"")</f>
        <v/>
      </c>
      <c r="R636" s="58" t="n"/>
      <c r="S636" s="58" t="n"/>
      <c r="T636" s="58" t="n"/>
      <c r="U636" s="58" t="n"/>
      <c r="V636" s="58" t="n"/>
      <c r="W636" s="58" t="n"/>
      <c r="X636" s="57" t="n"/>
      <c r="Y636" s="49">
        <f>_xlfn.IFS(R636 = "","",V636&gt;0,T636/V636,TRUE,T636/1)</f>
        <v/>
      </c>
      <c r="Z636" s="49">
        <f>_xlfn.IFS(R636 = "","",V636&gt;0,(T636+U636)/V636,TRUE,(T636+U636)/1)</f>
        <v/>
      </c>
      <c r="AA636" s="58" t="n"/>
      <c r="AC636" s="35" t="n"/>
      <c r="AD636">
        <f>IF(G636&gt;=2100,0,IF(C636="G",1,0))</f>
        <v/>
      </c>
      <c r="AE636">
        <f>IF(G636&gt;=5500,0,IF(C636="G",1,0))</f>
        <v/>
      </c>
      <c r="AF636">
        <f>IF(G636&gt;=2100,1,0)</f>
        <v/>
      </c>
      <c r="AG636">
        <f>IF(G636&gt;=5500,1,0)</f>
        <v/>
      </c>
      <c r="AH636">
        <f>IF(C636="G",0,AH635+1)</f>
        <v/>
      </c>
      <c r="AI636">
        <f>IF(C636="G",AI635+1,AI635)</f>
        <v/>
      </c>
      <c r="AJ636">
        <f>IF(AJ635="&gt;1000",IF(AF636&gt;0,IF(A636&lt;&gt;"",A636,A635),"&gt;1000"),AJ635)</f>
        <v/>
      </c>
      <c r="AK636">
        <f>IF(AK635="&gt;1000",IF(AG636&gt;0,IF(A636&lt;&gt;"",A636,A635),"&gt;1000"),AK635)</f>
        <v/>
      </c>
      <c r="AL636">
        <f>IF(AL635="&gt;1000",IF(L636&gt;=3500,IF(A636&lt;&gt;"",A636,A635),"&gt;1000"),AL635)</f>
        <v/>
      </c>
    </row>
    <row r="637">
      <c r="A637" s="59">
        <f>IF(B637="","",COUNT($B$32:B637))</f>
        <v/>
      </c>
      <c r="B637" s="58">
        <f>IF(C637&lt;&gt;"G",SUM(B636,1),"")</f>
        <v/>
      </c>
      <c r="C637" s="24">
        <f>IF(O637="",IF(AH636&gt;=$E$22,"G",IF(RAND()&lt;$F$22,"W","L")),O637)</f>
        <v/>
      </c>
      <c r="D637" s="58">
        <f>IF(M637="",IF(G636&lt;5500,G636,5500),M637)</f>
        <v/>
      </c>
      <c r="E637" s="58">
        <f>_xlfn.IFS(C636="W",E636+1,C636="L",0,C636="G",E636)</f>
        <v/>
      </c>
      <c r="F637" s="59">
        <f>_xlfn.IFS(C637="W",_xlfn.IFS(E637=0,LOOKUP(D637,$D$2:$D$17,$F$2:$F$17),E637=1,LOOKUP(D637,$D$2:$D$17,$G$2:$G$17),E637=2,LOOKUP(D637,$D$2:$D$17,$H$2:$H$17),E637=3,LOOKUP(D637,$D$2:$D$17,$I$2:$I$17),E637&gt;=4,LOOKUP(D637,$D$2:$D$17,$J$2:$J$17)),C637="L",LOOKUP(D637,$D$2:$D$17,$E$2:$E$17),C637="G",IF(OR(B636&lt;3,B636=""),0,LOOKUP(D637,$D$2:$D$17,$K$2:$K$17)))</f>
        <v/>
      </c>
      <c r="G637" s="59">
        <f>_xlfn.IFS(F637+D637&lt;0,0,F637+D637&gt;5500,5500,TRUE,F637+D637)</f>
        <v/>
      </c>
      <c r="H637" s="40">
        <f>LOOKUP(G637,$D$2:$D$17,$A$2:$A$17)</f>
        <v/>
      </c>
      <c r="I637" s="58">
        <f>IF(C637="W",1+I636,I636)</f>
        <v/>
      </c>
      <c r="J637" s="58">
        <f>IF(C637="L",1+J636,J636)</f>
        <v/>
      </c>
      <c r="K637" s="25">
        <f>I637/(J637+I637)</f>
        <v/>
      </c>
      <c r="L637" s="44">
        <f>IF(F637&gt;0,F637+L636,L636)</f>
        <v/>
      </c>
      <c r="M637" s="23" t="n"/>
      <c r="N637" s="58">
        <f>IF(M637="","",M637-G636)</f>
        <v/>
      </c>
      <c r="O637" s="58" t="n"/>
      <c r="P637" s="27">
        <f>IF(AI637&gt;AI636,$G$22+(7*AI637),"")</f>
        <v/>
      </c>
      <c r="R637" s="58" t="n"/>
      <c r="S637" s="58" t="n"/>
      <c r="T637" s="58" t="n"/>
      <c r="U637" s="58" t="n"/>
      <c r="V637" s="58" t="n"/>
      <c r="W637" s="58" t="n"/>
      <c r="X637" s="57" t="n"/>
      <c r="Y637" s="49">
        <f>_xlfn.IFS(R637 = "","",V637&gt;0,T637/V637,TRUE,T637/1)</f>
        <v/>
      </c>
      <c r="Z637" s="49">
        <f>_xlfn.IFS(R637 = "","",V637&gt;0,(T637+U637)/V637,TRUE,(T637+U637)/1)</f>
        <v/>
      </c>
      <c r="AA637" s="58" t="n"/>
      <c r="AC637" s="35" t="n"/>
      <c r="AD637">
        <f>IF(G637&gt;=2100,0,IF(C637="G",1,0))</f>
        <v/>
      </c>
      <c r="AE637">
        <f>IF(G637&gt;=5500,0,IF(C637="G",1,0))</f>
        <v/>
      </c>
      <c r="AF637">
        <f>IF(G637&gt;=2100,1,0)</f>
        <v/>
      </c>
      <c r="AG637">
        <f>IF(G637&gt;=5500,1,0)</f>
        <v/>
      </c>
      <c r="AH637">
        <f>IF(C637="G",0,AH636+1)</f>
        <v/>
      </c>
      <c r="AI637">
        <f>IF(C637="G",AI636+1,AI636)</f>
        <v/>
      </c>
      <c r="AJ637">
        <f>IF(AJ636="&gt;1000",IF(AF637&gt;0,IF(A637&lt;&gt;"",A637,A636),"&gt;1000"),AJ636)</f>
        <v/>
      </c>
      <c r="AK637">
        <f>IF(AK636="&gt;1000",IF(AG637&gt;0,IF(A637&lt;&gt;"",A637,A636),"&gt;1000"),AK636)</f>
        <v/>
      </c>
      <c r="AL637">
        <f>IF(AL636="&gt;1000",IF(L637&gt;=3500,IF(A637&lt;&gt;"",A637,A636),"&gt;1000"),AL636)</f>
        <v/>
      </c>
    </row>
    <row r="638">
      <c r="A638" s="59">
        <f>IF(B638="","",COUNT($B$32:B638))</f>
        <v/>
      </c>
      <c r="B638" s="58">
        <f>IF(C638&lt;&gt;"G",SUM(B637,1),"")</f>
        <v/>
      </c>
      <c r="C638" s="24">
        <f>IF(O638="",IF(AH637&gt;=$E$22,"G",IF(RAND()&lt;$F$22,"W","L")),O638)</f>
        <v/>
      </c>
      <c r="D638" s="58">
        <f>IF(M638="",IF(G637&lt;5500,G637,5500),M638)</f>
        <v/>
      </c>
      <c r="E638" s="58">
        <f>_xlfn.IFS(C637="W",E637+1,C637="L",0,C637="G",E637)</f>
        <v/>
      </c>
      <c r="F638" s="59">
        <f>_xlfn.IFS(C638="W",_xlfn.IFS(E638=0,LOOKUP(D638,$D$2:$D$17,$F$2:$F$17),E638=1,LOOKUP(D638,$D$2:$D$17,$G$2:$G$17),E638=2,LOOKUP(D638,$D$2:$D$17,$H$2:$H$17),E638=3,LOOKUP(D638,$D$2:$D$17,$I$2:$I$17),E638&gt;=4,LOOKUP(D638,$D$2:$D$17,$J$2:$J$17)),C638="L",LOOKUP(D638,$D$2:$D$17,$E$2:$E$17),C638="G",IF(OR(B637&lt;3,B637=""),0,LOOKUP(D638,$D$2:$D$17,$K$2:$K$17)))</f>
        <v/>
      </c>
      <c r="G638" s="59">
        <f>_xlfn.IFS(F638+D638&lt;0,0,F638+D638&gt;5500,5500,TRUE,F638+D638)</f>
        <v/>
      </c>
      <c r="H638" s="40">
        <f>LOOKUP(G638,$D$2:$D$17,$A$2:$A$17)</f>
        <v/>
      </c>
      <c r="I638" s="58">
        <f>IF(C638="W",1+I637,I637)</f>
        <v/>
      </c>
      <c r="J638" s="58">
        <f>IF(C638="L",1+J637,J637)</f>
        <v/>
      </c>
      <c r="K638" s="25">
        <f>I638/(J638+I638)</f>
        <v/>
      </c>
      <c r="L638" s="44">
        <f>IF(F638&gt;0,F638+L637,L637)</f>
        <v/>
      </c>
      <c r="M638" s="23" t="n"/>
      <c r="N638" s="58">
        <f>IF(M638="","",M638-G637)</f>
        <v/>
      </c>
      <c r="O638" s="58" t="n"/>
      <c r="P638" s="27">
        <f>IF(AI638&gt;AI637,$G$22+(7*AI638),"")</f>
        <v/>
      </c>
      <c r="R638" s="58" t="n"/>
      <c r="S638" s="58" t="n"/>
      <c r="T638" s="58" t="n"/>
      <c r="U638" s="58" t="n"/>
      <c r="V638" s="58" t="n"/>
      <c r="W638" s="58" t="n"/>
      <c r="X638" s="57" t="n"/>
      <c r="Y638" s="49">
        <f>_xlfn.IFS(R638 = "","",V638&gt;0,T638/V638,TRUE,T638/1)</f>
        <v/>
      </c>
      <c r="Z638" s="49">
        <f>_xlfn.IFS(R638 = "","",V638&gt;0,(T638+U638)/V638,TRUE,(T638+U638)/1)</f>
        <v/>
      </c>
      <c r="AA638" s="58" t="n"/>
      <c r="AC638" s="35" t="n"/>
      <c r="AD638">
        <f>IF(G638&gt;=2100,0,IF(C638="G",1,0))</f>
        <v/>
      </c>
      <c r="AE638">
        <f>IF(G638&gt;=5500,0,IF(C638="G",1,0))</f>
        <v/>
      </c>
      <c r="AF638">
        <f>IF(G638&gt;=2100,1,0)</f>
        <v/>
      </c>
      <c r="AG638">
        <f>IF(G638&gt;=5500,1,0)</f>
        <v/>
      </c>
      <c r="AH638">
        <f>IF(C638="G",0,AH637+1)</f>
        <v/>
      </c>
      <c r="AI638">
        <f>IF(C638="G",AI637+1,AI637)</f>
        <v/>
      </c>
      <c r="AJ638">
        <f>IF(AJ637="&gt;1000",IF(AF638&gt;0,IF(A638&lt;&gt;"",A638,A637),"&gt;1000"),AJ637)</f>
        <v/>
      </c>
      <c r="AK638">
        <f>IF(AK637="&gt;1000",IF(AG638&gt;0,IF(A638&lt;&gt;"",A638,A637),"&gt;1000"),AK637)</f>
        <v/>
      </c>
      <c r="AL638">
        <f>IF(AL637="&gt;1000",IF(L638&gt;=3500,IF(A638&lt;&gt;"",A638,A637),"&gt;1000"),AL637)</f>
        <v/>
      </c>
    </row>
    <row r="639">
      <c r="A639" s="59">
        <f>IF(B639="","",COUNT($B$32:B639))</f>
        <v/>
      </c>
      <c r="B639" s="58">
        <f>IF(C639&lt;&gt;"G",SUM(B638,1),"")</f>
        <v/>
      </c>
      <c r="C639" s="24">
        <f>IF(O639="",IF(AH638&gt;=$E$22,"G",IF(RAND()&lt;$F$22,"W","L")),O639)</f>
        <v/>
      </c>
      <c r="D639" s="58">
        <f>IF(M639="",IF(G638&lt;5500,G638,5500),M639)</f>
        <v/>
      </c>
      <c r="E639" s="58">
        <f>_xlfn.IFS(C638="W",E638+1,C638="L",0,C638="G",E638)</f>
        <v/>
      </c>
      <c r="F639" s="59">
        <f>_xlfn.IFS(C639="W",_xlfn.IFS(E639=0,LOOKUP(D639,$D$2:$D$17,$F$2:$F$17),E639=1,LOOKUP(D639,$D$2:$D$17,$G$2:$G$17),E639=2,LOOKUP(D639,$D$2:$D$17,$H$2:$H$17),E639=3,LOOKUP(D639,$D$2:$D$17,$I$2:$I$17),E639&gt;=4,LOOKUP(D639,$D$2:$D$17,$J$2:$J$17)),C639="L",LOOKUP(D639,$D$2:$D$17,$E$2:$E$17),C639="G",IF(OR(B638&lt;3,B638=""),0,LOOKUP(D639,$D$2:$D$17,$K$2:$K$17)))</f>
        <v/>
      </c>
      <c r="G639" s="59">
        <f>_xlfn.IFS(F639+D639&lt;0,0,F639+D639&gt;5500,5500,TRUE,F639+D639)</f>
        <v/>
      </c>
      <c r="H639" s="40">
        <f>LOOKUP(G639,$D$2:$D$17,$A$2:$A$17)</f>
        <v/>
      </c>
      <c r="I639" s="58">
        <f>IF(C639="W",1+I638,I638)</f>
        <v/>
      </c>
      <c r="J639" s="58">
        <f>IF(C639="L",1+J638,J638)</f>
        <v/>
      </c>
      <c r="K639" s="25">
        <f>I639/(J639+I639)</f>
        <v/>
      </c>
      <c r="L639" s="44">
        <f>IF(F639&gt;0,F639+L638,L638)</f>
        <v/>
      </c>
      <c r="M639" s="23" t="n"/>
      <c r="N639" s="58">
        <f>IF(M639="","",M639-G638)</f>
        <v/>
      </c>
      <c r="O639" s="58" t="n"/>
      <c r="P639" s="27">
        <f>IF(AI639&gt;AI638,$G$22+(7*AI639),"")</f>
        <v/>
      </c>
      <c r="R639" s="58" t="n"/>
      <c r="S639" s="58" t="n"/>
      <c r="T639" s="58" t="n"/>
      <c r="U639" s="58" t="n"/>
      <c r="V639" s="58" t="n"/>
      <c r="W639" s="58" t="n"/>
      <c r="X639" s="57" t="n"/>
      <c r="Y639" s="49">
        <f>_xlfn.IFS(R639 = "","",V639&gt;0,T639/V639,TRUE,T639/1)</f>
        <v/>
      </c>
      <c r="Z639" s="49">
        <f>_xlfn.IFS(R639 = "","",V639&gt;0,(T639+U639)/V639,TRUE,(T639+U639)/1)</f>
        <v/>
      </c>
      <c r="AA639" s="58" t="n"/>
      <c r="AC639" s="35" t="n"/>
      <c r="AD639">
        <f>IF(G639&gt;=2100,0,IF(C639="G",1,0))</f>
        <v/>
      </c>
      <c r="AE639">
        <f>IF(G639&gt;=5500,0,IF(C639="G",1,0))</f>
        <v/>
      </c>
      <c r="AF639">
        <f>IF(G639&gt;=2100,1,0)</f>
        <v/>
      </c>
      <c r="AG639">
        <f>IF(G639&gt;=5500,1,0)</f>
        <v/>
      </c>
      <c r="AH639">
        <f>IF(C639="G",0,AH638+1)</f>
        <v/>
      </c>
      <c r="AI639">
        <f>IF(C639="G",AI638+1,AI638)</f>
        <v/>
      </c>
      <c r="AJ639">
        <f>IF(AJ638="&gt;1000",IF(AF639&gt;0,IF(A639&lt;&gt;"",A639,A638),"&gt;1000"),AJ638)</f>
        <v/>
      </c>
      <c r="AK639">
        <f>IF(AK638="&gt;1000",IF(AG639&gt;0,IF(A639&lt;&gt;"",A639,A638),"&gt;1000"),AK638)</f>
        <v/>
      </c>
      <c r="AL639">
        <f>IF(AL638="&gt;1000",IF(L639&gt;=3500,IF(A639&lt;&gt;"",A639,A638),"&gt;1000"),AL638)</f>
        <v/>
      </c>
    </row>
    <row r="640">
      <c r="A640" s="59">
        <f>IF(B640="","",COUNT($B$32:B640))</f>
        <v/>
      </c>
      <c r="B640" s="58">
        <f>IF(C640&lt;&gt;"G",SUM(B639,1),"")</f>
        <v/>
      </c>
      <c r="C640" s="24">
        <f>IF(O640="",IF(AH639&gt;=$E$22,"G",IF(RAND()&lt;$F$22,"W","L")),O640)</f>
        <v/>
      </c>
      <c r="D640" s="58">
        <f>IF(M640="",IF(G639&lt;5500,G639,5500),M640)</f>
        <v/>
      </c>
      <c r="E640" s="58">
        <f>_xlfn.IFS(C639="W",E639+1,C639="L",0,C639="G",E639)</f>
        <v/>
      </c>
      <c r="F640" s="59">
        <f>_xlfn.IFS(C640="W",_xlfn.IFS(E640=0,LOOKUP(D640,$D$2:$D$17,$F$2:$F$17),E640=1,LOOKUP(D640,$D$2:$D$17,$G$2:$G$17),E640=2,LOOKUP(D640,$D$2:$D$17,$H$2:$H$17),E640=3,LOOKUP(D640,$D$2:$D$17,$I$2:$I$17),E640&gt;=4,LOOKUP(D640,$D$2:$D$17,$J$2:$J$17)),C640="L",LOOKUP(D640,$D$2:$D$17,$E$2:$E$17),C640="G",IF(OR(B639&lt;3,B639=""),0,LOOKUP(D640,$D$2:$D$17,$K$2:$K$17)))</f>
        <v/>
      </c>
      <c r="G640" s="59">
        <f>_xlfn.IFS(F640+D640&lt;0,0,F640+D640&gt;5500,5500,TRUE,F640+D640)</f>
        <v/>
      </c>
      <c r="H640" s="40">
        <f>LOOKUP(G640,$D$2:$D$17,$A$2:$A$17)</f>
        <v/>
      </c>
      <c r="I640" s="58">
        <f>IF(C640="W",1+I639,I639)</f>
        <v/>
      </c>
      <c r="J640" s="58">
        <f>IF(C640="L",1+J639,J639)</f>
        <v/>
      </c>
      <c r="K640" s="25">
        <f>I640/(J640+I640)</f>
        <v/>
      </c>
      <c r="L640" s="44">
        <f>IF(F640&gt;0,F640+L639,L639)</f>
        <v/>
      </c>
      <c r="M640" s="23" t="n"/>
      <c r="N640" s="58">
        <f>IF(M640="","",M640-G639)</f>
        <v/>
      </c>
      <c r="O640" s="58" t="n"/>
      <c r="P640" s="27">
        <f>IF(AI640&gt;AI639,$G$22+(7*AI640),"")</f>
        <v/>
      </c>
      <c r="R640" s="58" t="n"/>
      <c r="S640" s="58" t="n"/>
      <c r="T640" s="58" t="n"/>
      <c r="U640" s="58" t="n"/>
      <c r="V640" s="58" t="n"/>
      <c r="W640" s="58" t="n"/>
      <c r="X640" s="57" t="n"/>
      <c r="Y640" s="49">
        <f>_xlfn.IFS(R640 = "","",V640&gt;0,T640/V640,TRUE,T640/1)</f>
        <v/>
      </c>
      <c r="Z640" s="49">
        <f>_xlfn.IFS(R640 = "","",V640&gt;0,(T640+U640)/V640,TRUE,(T640+U640)/1)</f>
        <v/>
      </c>
      <c r="AA640" s="58" t="n"/>
      <c r="AC640" s="35" t="n"/>
      <c r="AD640">
        <f>IF(G640&gt;=2100,0,IF(C640="G",1,0))</f>
        <v/>
      </c>
      <c r="AE640">
        <f>IF(G640&gt;=5500,0,IF(C640="G",1,0))</f>
        <v/>
      </c>
      <c r="AF640">
        <f>IF(G640&gt;=2100,1,0)</f>
        <v/>
      </c>
      <c r="AG640">
        <f>IF(G640&gt;=5500,1,0)</f>
        <v/>
      </c>
      <c r="AH640">
        <f>IF(C640="G",0,AH639+1)</f>
        <v/>
      </c>
      <c r="AI640">
        <f>IF(C640="G",AI639+1,AI639)</f>
        <v/>
      </c>
      <c r="AJ640">
        <f>IF(AJ639="&gt;1000",IF(AF640&gt;0,IF(A640&lt;&gt;"",A640,A639),"&gt;1000"),AJ639)</f>
        <v/>
      </c>
      <c r="AK640">
        <f>IF(AK639="&gt;1000",IF(AG640&gt;0,IF(A640&lt;&gt;"",A640,A639),"&gt;1000"),AK639)</f>
        <v/>
      </c>
      <c r="AL640">
        <f>IF(AL639="&gt;1000",IF(L640&gt;=3500,IF(A640&lt;&gt;"",A640,A639),"&gt;1000"),AL639)</f>
        <v/>
      </c>
    </row>
    <row r="641">
      <c r="A641" s="59">
        <f>IF(B641="","",COUNT($B$32:B641))</f>
        <v/>
      </c>
      <c r="B641" s="58">
        <f>IF(C641&lt;&gt;"G",SUM(B640,1),"")</f>
        <v/>
      </c>
      <c r="C641" s="24">
        <f>IF(O641="",IF(AH640&gt;=$E$22,"G",IF(RAND()&lt;$F$22,"W","L")),O641)</f>
        <v/>
      </c>
      <c r="D641" s="58">
        <f>IF(M641="",IF(G640&lt;5500,G640,5500),M641)</f>
        <v/>
      </c>
      <c r="E641" s="58">
        <f>_xlfn.IFS(C640="W",E640+1,C640="L",0,C640="G",E640)</f>
        <v/>
      </c>
      <c r="F641" s="59">
        <f>_xlfn.IFS(C641="W",_xlfn.IFS(E641=0,LOOKUP(D641,$D$2:$D$17,$F$2:$F$17),E641=1,LOOKUP(D641,$D$2:$D$17,$G$2:$G$17),E641=2,LOOKUP(D641,$D$2:$D$17,$H$2:$H$17),E641=3,LOOKUP(D641,$D$2:$D$17,$I$2:$I$17),E641&gt;=4,LOOKUP(D641,$D$2:$D$17,$J$2:$J$17)),C641="L",LOOKUP(D641,$D$2:$D$17,$E$2:$E$17),C641="G",IF(OR(B640&lt;3,B640=""),0,LOOKUP(D641,$D$2:$D$17,$K$2:$K$17)))</f>
        <v/>
      </c>
      <c r="G641" s="59">
        <f>_xlfn.IFS(F641+D641&lt;0,0,F641+D641&gt;5500,5500,TRUE,F641+D641)</f>
        <v/>
      </c>
      <c r="H641" s="40">
        <f>LOOKUP(G641,$D$2:$D$17,$A$2:$A$17)</f>
        <v/>
      </c>
      <c r="I641" s="58">
        <f>IF(C641="W",1+I640,I640)</f>
        <v/>
      </c>
      <c r="J641" s="58">
        <f>IF(C641="L",1+J640,J640)</f>
        <v/>
      </c>
      <c r="K641" s="25">
        <f>I641/(J641+I641)</f>
        <v/>
      </c>
      <c r="L641" s="44">
        <f>IF(F641&gt;0,F641+L640,L640)</f>
        <v/>
      </c>
      <c r="M641" s="23" t="n"/>
      <c r="N641" s="58">
        <f>IF(M641="","",M641-G640)</f>
        <v/>
      </c>
      <c r="O641" s="58" t="n"/>
      <c r="P641" s="27">
        <f>IF(AI641&gt;AI640,$G$22+(7*AI641),"")</f>
        <v/>
      </c>
      <c r="R641" s="58" t="n"/>
      <c r="S641" s="58" t="n"/>
      <c r="T641" s="58" t="n"/>
      <c r="U641" s="58" t="n"/>
      <c r="V641" s="58" t="n"/>
      <c r="W641" s="58" t="n"/>
      <c r="X641" s="57" t="n"/>
      <c r="Y641" s="49">
        <f>_xlfn.IFS(R641 = "","",V641&gt;0,T641/V641,TRUE,T641/1)</f>
        <v/>
      </c>
      <c r="Z641" s="49">
        <f>_xlfn.IFS(R641 = "","",V641&gt;0,(T641+U641)/V641,TRUE,(T641+U641)/1)</f>
        <v/>
      </c>
      <c r="AA641" s="58" t="n"/>
      <c r="AC641" s="35" t="n"/>
      <c r="AD641">
        <f>IF(G641&gt;=2100,0,IF(C641="G",1,0))</f>
        <v/>
      </c>
      <c r="AE641">
        <f>IF(G641&gt;=5500,0,IF(C641="G",1,0))</f>
        <v/>
      </c>
      <c r="AF641">
        <f>IF(G641&gt;=2100,1,0)</f>
        <v/>
      </c>
      <c r="AG641">
        <f>IF(G641&gt;=5500,1,0)</f>
        <v/>
      </c>
      <c r="AH641">
        <f>IF(C641="G",0,AH640+1)</f>
        <v/>
      </c>
      <c r="AI641">
        <f>IF(C641="G",AI640+1,AI640)</f>
        <v/>
      </c>
      <c r="AJ641">
        <f>IF(AJ640="&gt;1000",IF(AF641&gt;0,IF(A641&lt;&gt;"",A641,A640),"&gt;1000"),AJ640)</f>
        <v/>
      </c>
      <c r="AK641">
        <f>IF(AK640="&gt;1000",IF(AG641&gt;0,IF(A641&lt;&gt;"",A641,A640),"&gt;1000"),AK640)</f>
        <v/>
      </c>
      <c r="AL641">
        <f>IF(AL640="&gt;1000",IF(L641&gt;=3500,IF(A641&lt;&gt;"",A641,A640),"&gt;1000"),AL640)</f>
        <v/>
      </c>
    </row>
    <row r="642">
      <c r="A642" s="59">
        <f>IF(B642="","",COUNT($B$32:B642))</f>
        <v/>
      </c>
      <c r="B642" s="58">
        <f>IF(C642&lt;&gt;"G",SUM(B641,1),"")</f>
        <v/>
      </c>
      <c r="C642" s="24">
        <f>IF(O642="",IF(AH641&gt;=$E$22,"G",IF(RAND()&lt;$F$22,"W","L")),O642)</f>
        <v/>
      </c>
      <c r="D642" s="58">
        <f>IF(M642="",IF(G641&lt;5500,G641,5500),M642)</f>
        <v/>
      </c>
      <c r="E642" s="58">
        <f>_xlfn.IFS(C641="W",E641+1,C641="L",0,C641="G",E641)</f>
        <v/>
      </c>
      <c r="F642" s="59">
        <f>_xlfn.IFS(C642="W",_xlfn.IFS(E642=0,LOOKUP(D642,$D$2:$D$17,$F$2:$F$17),E642=1,LOOKUP(D642,$D$2:$D$17,$G$2:$G$17),E642=2,LOOKUP(D642,$D$2:$D$17,$H$2:$H$17),E642=3,LOOKUP(D642,$D$2:$D$17,$I$2:$I$17),E642&gt;=4,LOOKUP(D642,$D$2:$D$17,$J$2:$J$17)),C642="L",LOOKUP(D642,$D$2:$D$17,$E$2:$E$17),C642="G",IF(OR(B641&lt;3,B641=""),0,LOOKUP(D642,$D$2:$D$17,$K$2:$K$17)))</f>
        <v/>
      </c>
      <c r="G642" s="59">
        <f>_xlfn.IFS(F642+D642&lt;0,0,F642+D642&gt;5500,5500,TRUE,F642+D642)</f>
        <v/>
      </c>
      <c r="H642" s="40">
        <f>LOOKUP(G642,$D$2:$D$17,$A$2:$A$17)</f>
        <v/>
      </c>
      <c r="I642" s="58">
        <f>IF(C642="W",1+I641,I641)</f>
        <v/>
      </c>
      <c r="J642" s="58">
        <f>IF(C642="L",1+J641,J641)</f>
        <v/>
      </c>
      <c r="K642" s="25">
        <f>I642/(J642+I642)</f>
        <v/>
      </c>
      <c r="L642" s="44">
        <f>IF(F642&gt;0,F642+L641,L641)</f>
        <v/>
      </c>
      <c r="M642" s="23" t="n"/>
      <c r="N642" s="58">
        <f>IF(M642="","",M642-G641)</f>
        <v/>
      </c>
      <c r="O642" s="58" t="n"/>
      <c r="P642" s="27">
        <f>IF(AI642&gt;AI641,$G$22+(7*AI642),"")</f>
        <v/>
      </c>
      <c r="R642" s="58" t="n"/>
      <c r="S642" s="58" t="n"/>
      <c r="T642" s="58" t="n"/>
      <c r="U642" s="58" t="n"/>
      <c r="V642" s="58" t="n"/>
      <c r="W642" s="58" t="n"/>
      <c r="X642" s="57" t="n"/>
      <c r="Y642" s="49">
        <f>_xlfn.IFS(R642 = "","",V642&gt;0,T642/V642,TRUE,T642/1)</f>
        <v/>
      </c>
      <c r="Z642" s="49">
        <f>_xlfn.IFS(R642 = "","",V642&gt;0,(T642+U642)/V642,TRUE,(T642+U642)/1)</f>
        <v/>
      </c>
      <c r="AA642" s="58" t="n"/>
      <c r="AC642" s="35" t="n"/>
      <c r="AD642">
        <f>IF(G642&gt;=2100,0,IF(C642="G",1,0))</f>
        <v/>
      </c>
      <c r="AE642">
        <f>IF(G642&gt;=5500,0,IF(C642="G",1,0))</f>
        <v/>
      </c>
      <c r="AF642">
        <f>IF(G642&gt;=2100,1,0)</f>
        <v/>
      </c>
      <c r="AG642">
        <f>IF(G642&gt;=5500,1,0)</f>
        <v/>
      </c>
      <c r="AH642">
        <f>IF(C642="G",0,AH641+1)</f>
        <v/>
      </c>
      <c r="AI642">
        <f>IF(C642="G",AI641+1,AI641)</f>
        <v/>
      </c>
      <c r="AJ642">
        <f>IF(AJ641="&gt;1000",IF(AF642&gt;0,IF(A642&lt;&gt;"",A642,A641),"&gt;1000"),AJ641)</f>
        <v/>
      </c>
      <c r="AK642">
        <f>IF(AK641="&gt;1000",IF(AG642&gt;0,IF(A642&lt;&gt;"",A642,A641),"&gt;1000"),AK641)</f>
        <v/>
      </c>
      <c r="AL642">
        <f>IF(AL641="&gt;1000",IF(L642&gt;=3500,IF(A642&lt;&gt;"",A642,A641),"&gt;1000"),AL641)</f>
        <v/>
      </c>
    </row>
    <row r="643">
      <c r="A643" s="59">
        <f>IF(B643="","",COUNT($B$32:B643))</f>
        <v/>
      </c>
      <c r="B643" s="58">
        <f>IF(C643&lt;&gt;"G",SUM(B642,1),"")</f>
        <v/>
      </c>
      <c r="C643" s="24">
        <f>IF(O643="",IF(AH642&gt;=$E$22,"G",IF(RAND()&lt;$F$22,"W","L")),O643)</f>
        <v/>
      </c>
      <c r="D643" s="58">
        <f>IF(M643="",IF(G642&lt;5500,G642,5500),M643)</f>
        <v/>
      </c>
      <c r="E643" s="58">
        <f>_xlfn.IFS(C642="W",E642+1,C642="L",0,C642="G",E642)</f>
        <v/>
      </c>
      <c r="F643" s="59">
        <f>_xlfn.IFS(C643="W",_xlfn.IFS(E643=0,LOOKUP(D643,$D$2:$D$17,$F$2:$F$17),E643=1,LOOKUP(D643,$D$2:$D$17,$G$2:$G$17),E643=2,LOOKUP(D643,$D$2:$D$17,$H$2:$H$17),E643=3,LOOKUP(D643,$D$2:$D$17,$I$2:$I$17),E643&gt;=4,LOOKUP(D643,$D$2:$D$17,$J$2:$J$17)),C643="L",LOOKUP(D643,$D$2:$D$17,$E$2:$E$17),C643="G",IF(OR(B642&lt;3,B642=""),0,LOOKUP(D643,$D$2:$D$17,$K$2:$K$17)))</f>
        <v/>
      </c>
      <c r="G643" s="59">
        <f>_xlfn.IFS(F643+D643&lt;0,0,F643+D643&gt;5500,5500,TRUE,F643+D643)</f>
        <v/>
      </c>
      <c r="H643" s="40">
        <f>LOOKUP(G643,$D$2:$D$17,$A$2:$A$17)</f>
        <v/>
      </c>
      <c r="I643" s="58">
        <f>IF(C643="W",1+I642,I642)</f>
        <v/>
      </c>
      <c r="J643" s="58">
        <f>IF(C643="L",1+J642,J642)</f>
        <v/>
      </c>
      <c r="K643" s="25">
        <f>I643/(J643+I643)</f>
        <v/>
      </c>
      <c r="L643" s="44">
        <f>IF(F643&gt;0,F643+L642,L642)</f>
        <v/>
      </c>
      <c r="M643" s="23" t="n"/>
      <c r="N643" s="58">
        <f>IF(M643="","",M643-G642)</f>
        <v/>
      </c>
      <c r="O643" s="58" t="n"/>
      <c r="P643" s="27">
        <f>IF(AI643&gt;AI642,$G$22+(7*AI643),"")</f>
        <v/>
      </c>
      <c r="R643" s="58" t="n"/>
      <c r="S643" s="58" t="n"/>
      <c r="T643" s="58" t="n"/>
      <c r="U643" s="58" t="n"/>
      <c r="V643" s="58" t="n"/>
      <c r="W643" s="58" t="n"/>
      <c r="X643" s="57" t="n"/>
      <c r="Y643" s="49">
        <f>_xlfn.IFS(R643 = "","",V643&gt;0,T643/V643,TRUE,T643/1)</f>
        <v/>
      </c>
      <c r="Z643" s="49">
        <f>_xlfn.IFS(R643 = "","",V643&gt;0,(T643+U643)/V643,TRUE,(T643+U643)/1)</f>
        <v/>
      </c>
      <c r="AA643" s="58" t="n"/>
      <c r="AC643" s="35" t="n"/>
      <c r="AD643">
        <f>IF(G643&gt;=2100,0,IF(C643="G",1,0))</f>
        <v/>
      </c>
      <c r="AE643">
        <f>IF(G643&gt;=5500,0,IF(C643="G",1,0))</f>
        <v/>
      </c>
      <c r="AF643">
        <f>IF(G643&gt;=2100,1,0)</f>
        <v/>
      </c>
      <c r="AG643">
        <f>IF(G643&gt;=5500,1,0)</f>
        <v/>
      </c>
      <c r="AH643">
        <f>IF(C643="G",0,AH642+1)</f>
        <v/>
      </c>
      <c r="AI643">
        <f>IF(C643="G",AI642+1,AI642)</f>
        <v/>
      </c>
      <c r="AJ643">
        <f>IF(AJ642="&gt;1000",IF(AF643&gt;0,IF(A643&lt;&gt;"",A643,A642),"&gt;1000"),AJ642)</f>
        <v/>
      </c>
      <c r="AK643">
        <f>IF(AK642="&gt;1000",IF(AG643&gt;0,IF(A643&lt;&gt;"",A643,A642),"&gt;1000"),AK642)</f>
        <v/>
      </c>
      <c r="AL643">
        <f>IF(AL642="&gt;1000",IF(L643&gt;=3500,IF(A643&lt;&gt;"",A643,A642),"&gt;1000"),AL642)</f>
        <v/>
      </c>
    </row>
    <row r="644">
      <c r="A644" s="59">
        <f>IF(B644="","",COUNT($B$32:B644))</f>
        <v/>
      </c>
      <c r="B644" s="58">
        <f>IF(C644&lt;&gt;"G",SUM(B643,1),"")</f>
        <v/>
      </c>
      <c r="C644" s="24">
        <f>IF(O644="",IF(AH643&gt;=$E$22,"G",IF(RAND()&lt;$F$22,"W","L")),O644)</f>
        <v/>
      </c>
      <c r="D644" s="58">
        <f>IF(M644="",IF(G643&lt;5500,G643,5500),M644)</f>
        <v/>
      </c>
      <c r="E644" s="58">
        <f>_xlfn.IFS(C643="W",E643+1,C643="L",0,C643="G",E643)</f>
        <v/>
      </c>
      <c r="F644" s="59">
        <f>_xlfn.IFS(C644="W",_xlfn.IFS(E644=0,LOOKUP(D644,$D$2:$D$17,$F$2:$F$17),E644=1,LOOKUP(D644,$D$2:$D$17,$G$2:$G$17),E644=2,LOOKUP(D644,$D$2:$D$17,$H$2:$H$17),E644=3,LOOKUP(D644,$D$2:$D$17,$I$2:$I$17),E644&gt;=4,LOOKUP(D644,$D$2:$D$17,$J$2:$J$17)),C644="L",LOOKUP(D644,$D$2:$D$17,$E$2:$E$17),C644="G",IF(OR(B643&lt;3,B643=""),0,LOOKUP(D644,$D$2:$D$17,$K$2:$K$17)))</f>
        <v/>
      </c>
      <c r="G644" s="59">
        <f>_xlfn.IFS(F644+D644&lt;0,0,F644+D644&gt;5500,5500,TRUE,F644+D644)</f>
        <v/>
      </c>
      <c r="H644" s="40">
        <f>LOOKUP(G644,$D$2:$D$17,$A$2:$A$17)</f>
        <v/>
      </c>
      <c r="I644" s="58">
        <f>IF(C644="W",1+I643,I643)</f>
        <v/>
      </c>
      <c r="J644" s="58">
        <f>IF(C644="L",1+J643,J643)</f>
        <v/>
      </c>
      <c r="K644" s="25">
        <f>I644/(J644+I644)</f>
        <v/>
      </c>
      <c r="L644" s="44">
        <f>IF(F644&gt;0,F644+L643,L643)</f>
        <v/>
      </c>
      <c r="M644" s="23" t="n"/>
      <c r="N644" s="58">
        <f>IF(M644="","",M644-G643)</f>
        <v/>
      </c>
      <c r="O644" s="58" t="n"/>
      <c r="P644" s="27">
        <f>IF(AI644&gt;AI643,$G$22+(7*AI644),"")</f>
        <v/>
      </c>
      <c r="R644" s="58" t="n"/>
      <c r="S644" s="58" t="n"/>
      <c r="T644" s="58" t="n"/>
      <c r="U644" s="58" t="n"/>
      <c r="V644" s="58" t="n"/>
      <c r="W644" s="58" t="n"/>
      <c r="X644" s="57" t="n"/>
      <c r="Y644" s="49">
        <f>_xlfn.IFS(R644 = "","",V644&gt;0,T644/V644,TRUE,T644/1)</f>
        <v/>
      </c>
      <c r="Z644" s="49">
        <f>_xlfn.IFS(R644 = "","",V644&gt;0,(T644+U644)/V644,TRUE,(T644+U644)/1)</f>
        <v/>
      </c>
      <c r="AA644" s="58" t="n"/>
      <c r="AC644" s="35" t="n"/>
      <c r="AD644">
        <f>IF(G644&gt;=2100,0,IF(C644="G",1,0))</f>
        <v/>
      </c>
      <c r="AE644">
        <f>IF(G644&gt;=5500,0,IF(C644="G",1,0))</f>
        <v/>
      </c>
      <c r="AF644">
        <f>IF(G644&gt;=2100,1,0)</f>
        <v/>
      </c>
      <c r="AG644">
        <f>IF(G644&gt;=5500,1,0)</f>
        <v/>
      </c>
      <c r="AH644">
        <f>IF(C644="G",0,AH643+1)</f>
        <v/>
      </c>
      <c r="AI644">
        <f>IF(C644="G",AI643+1,AI643)</f>
        <v/>
      </c>
      <c r="AJ644">
        <f>IF(AJ643="&gt;1000",IF(AF644&gt;0,IF(A644&lt;&gt;"",A644,A643),"&gt;1000"),AJ643)</f>
        <v/>
      </c>
      <c r="AK644">
        <f>IF(AK643="&gt;1000",IF(AG644&gt;0,IF(A644&lt;&gt;"",A644,A643),"&gt;1000"),AK643)</f>
        <v/>
      </c>
      <c r="AL644">
        <f>IF(AL643="&gt;1000",IF(L644&gt;=3500,IF(A644&lt;&gt;"",A644,A643),"&gt;1000"),AL643)</f>
        <v/>
      </c>
    </row>
    <row r="645">
      <c r="A645" s="59">
        <f>IF(B645="","",COUNT($B$32:B645))</f>
        <v/>
      </c>
      <c r="B645" s="58">
        <f>IF(C645&lt;&gt;"G",SUM(B644,1),"")</f>
        <v/>
      </c>
      <c r="C645" s="24">
        <f>IF(O645="",IF(AH644&gt;=$E$22,"G",IF(RAND()&lt;$F$22,"W","L")),O645)</f>
        <v/>
      </c>
      <c r="D645" s="58">
        <f>IF(M645="",IF(G644&lt;5500,G644,5500),M645)</f>
        <v/>
      </c>
      <c r="E645" s="58">
        <f>_xlfn.IFS(C644="W",E644+1,C644="L",0,C644="G",E644)</f>
        <v/>
      </c>
      <c r="F645" s="59">
        <f>_xlfn.IFS(C645="W",_xlfn.IFS(E645=0,LOOKUP(D645,$D$2:$D$17,$F$2:$F$17),E645=1,LOOKUP(D645,$D$2:$D$17,$G$2:$G$17),E645=2,LOOKUP(D645,$D$2:$D$17,$H$2:$H$17),E645=3,LOOKUP(D645,$D$2:$D$17,$I$2:$I$17),E645&gt;=4,LOOKUP(D645,$D$2:$D$17,$J$2:$J$17)),C645="L",LOOKUP(D645,$D$2:$D$17,$E$2:$E$17),C645="G",IF(OR(B644&lt;3,B644=""),0,LOOKUP(D645,$D$2:$D$17,$K$2:$K$17)))</f>
        <v/>
      </c>
      <c r="G645" s="59">
        <f>_xlfn.IFS(F645+D645&lt;0,0,F645+D645&gt;5500,5500,TRUE,F645+D645)</f>
        <v/>
      </c>
      <c r="H645" s="40">
        <f>LOOKUP(G645,$D$2:$D$17,$A$2:$A$17)</f>
        <v/>
      </c>
      <c r="I645" s="58">
        <f>IF(C645="W",1+I644,I644)</f>
        <v/>
      </c>
      <c r="J645" s="58">
        <f>IF(C645="L",1+J644,J644)</f>
        <v/>
      </c>
      <c r="K645" s="25">
        <f>I645/(J645+I645)</f>
        <v/>
      </c>
      <c r="L645" s="44">
        <f>IF(F645&gt;0,F645+L644,L644)</f>
        <v/>
      </c>
      <c r="M645" s="23" t="n"/>
      <c r="N645" s="58">
        <f>IF(M645="","",M645-G644)</f>
        <v/>
      </c>
      <c r="O645" s="58" t="n"/>
      <c r="P645" s="27">
        <f>IF(AI645&gt;AI644,$G$22+(7*AI645),"")</f>
        <v/>
      </c>
      <c r="R645" s="58" t="n"/>
      <c r="S645" s="58" t="n"/>
      <c r="T645" s="58" t="n"/>
      <c r="U645" s="58" t="n"/>
      <c r="V645" s="58" t="n"/>
      <c r="W645" s="58" t="n"/>
      <c r="X645" s="57" t="n"/>
      <c r="Y645" s="49">
        <f>_xlfn.IFS(R645 = "","",V645&gt;0,T645/V645,TRUE,T645/1)</f>
        <v/>
      </c>
      <c r="Z645" s="49">
        <f>_xlfn.IFS(R645 = "","",V645&gt;0,(T645+U645)/V645,TRUE,(T645+U645)/1)</f>
        <v/>
      </c>
      <c r="AA645" s="58" t="n"/>
      <c r="AC645" s="35" t="n"/>
      <c r="AD645">
        <f>IF(G645&gt;=2100,0,IF(C645="G",1,0))</f>
        <v/>
      </c>
      <c r="AE645">
        <f>IF(G645&gt;=5500,0,IF(C645="G",1,0))</f>
        <v/>
      </c>
      <c r="AF645">
        <f>IF(G645&gt;=2100,1,0)</f>
        <v/>
      </c>
      <c r="AG645">
        <f>IF(G645&gt;=5500,1,0)</f>
        <v/>
      </c>
      <c r="AH645">
        <f>IF(C645="G",0,AH644+1)</f>
        <v/>
      </c>
      <c r="AI645">
        <f>IF(C645="G",AI644+1,AI644)</f>
        <v/>
      </c>
      <c r="AJ645">
        <f>IF(AJ644="&gt;1000",IF(AF645&gt;0,IF(A645&lt;&gt;"",A645,A644),"&gt;1000"),AJ644)</f>
        <v/>
      </c>
      <c r="AK645">
        <f>IF(AK644="&gt;1000",IF(AG645&gt;0,IF(A645&lt;&gt;"",A645,A644),"&gt;1000"),AK644)</f>
        <v/>
      </c>
      <c r="AL645">
        <f>IF(AL644="&gt;1000",IF(L645&gt;=3500,IF(A645&lt;&gt;"",A645,A644),"&gt;1000"),AL644)</f>
        <v/>
      </c>
    </row>
    <row r="646">
      <c r="A646" s="59">
        <f>IF(B646="","",COUNT($B$32:B646))</f>
        <v/>
      </c>
      <c r="B646" s="58">
        <f>IF(C646&lt;&gt;"G",SUM(B645,1),"")</f>
        <v/>
      </c>
      <c r="C646" s="24">
        <f>IF(O646="",IF(AH645&gt;=$E$22,"G",IF(RAND()&lt;$F$22,"W","L")),O646)</f>
        <v/>
      </c>
      <c r="D646" s="58">
        <f>IF(M646="",IF(G645&lt;5500,G645,5500),M646)</f>
        <v/>
      </c>
      <c r="E646" s="58">
        <f>_xlfn.IFS(C645="W",E645+1,C645="L",0,C645="G",E645)</f>
        <v/>
      </c>
      <c r="F646" s="59">
        <f>_xlfn.IFS(C646="W",_xlfn.IFS(E646=0,LOOKUP(D646,$D$2:$D$17,$F$2:$F$17),E646=1,LOOKUP(D646,$D$2:$D$17,$G$2:$G$17),E646=2,LOOKUP(D646,$D$2:$D$17,$H$2:$H$17),E646=3,LOOKUP(D646,$D$2:$D$17,$I$2:$I$17),E646&gt;=4,LOOKUP(D646,$D$2:$D$17,$J$2:$J$17)),C646="L",LOOKUP(D646,$D$2:$D$17,$E$2:$E$17),C646="G",IF(OR(B645&lt;3,B645=""),0,LOOKUP(D646,$D$2:$D$17,$K$2:$K$17)))</f>
        <v/>
      </c>
      <c r="G646" s="59">
        <f>_xlfn.IFS(F646+D646&lt;0,0,F646+D646&gt;5500,5500,TRUE,F646+D646)</f>
        <v/>
      </c>
      <c r="H646" s="40">
        <f>LOOKUP(G646,$D$2:$D$17,$A$2:$A$17)</f>
        <v/>
      </c>
      <c r="I646" s="58">
        <f>IF(C646="W",1+I645,I645)</f>
        <v/>
      </c>
      <c r="J646" s="58">
        <f>IF(C646="L",1+J645,J645)</f>
        <v/>
      </c>
      <c r="K646" s="25">
        <f>I646/(J646+I646)</f>
        <v/>
      </c>
      <c r="L646" s="44">
        <f>IF(F646&gt;0,F646+L645,L645)</f>
        <v/>
      </c>
      <c r="M646" s="23" t="n"/>
      <c r="N646" s="58">
        <f>IF(M646="","",M646-G645)</f>
        <v/>
      </c>
      <c r="O646" s="58" t="n"/>
      <c r="P646" s="27">
        <f>IF(AI646&gt;AI645,$G$22+(7*AI646),"")</f>
        <v/>
      </c>
      <c r="R646" s="58" t="n"/>
      <c r="S646" s="58" t="n"/>
      <c r="T646" s="58" t="n"/>
      <c r="U646" s="58" t="n"/>
      <c r="V646" s="58" t="n"/>
      <c r="W646" s="58" t="n"/>
      <c r="X646" s="57" t="n"/>
      <c r="Y646" s="49">
        <f>_xlfn.IFS(R646 = "","",V646&gt;0,T646/V646,TRUE,T646/1)</f>
        <v/>
      </c>
      <c r="Z646" s="49">
        <f>_xlfn.IFS(R646 = "","",V646&gt;0,(T646+U646)/V646,TRUE,(T646+U646)/1)</f>
        <v/>
      </c>
      <c r="AA646" s="58" t="n"/>
      <c r="AC646" s="35" t="n"/>
      <c r="AD646">
        <f>IF(G646&gt;=2100,0,IF(C646="G",1,0))</f>
        <v/>
      </c>
      <c r="AE646">
        <f>IF(G646&gt;=5500,0,IF(C646="G",1,0))</f>
        <v/>
      </c>
      <c r="AF646">
        <f>IF(G646&gt;=2100,1,0)</f>
        <v/>
      </c>
      <c r="AG646">
        <f>IF(G646&gt;=5500,1,0)</f>
        <v/>
      </c>
      <c r="AH646">
        <f>IF(C646="G",0,AH645+1)</f>
        <v/>
      </c>
      <c r="AI646">
        <f>IF(C646="G",AI645+1,AI645)</f>
        <v/>
      </c>
      <c r="AJ646">
        <f>IF(AJ645="&gt;1000",IF(AF646&gt;0,IF(A646&lt;&gt;"",A646,A645),"&gt;1000"),AJ645)</f>
        <v/>
      </c>
      <c r="AK646">
        <f>IF(AK645="&gt;1000",IF(AG646&gt;0,IF(A646&lt;&gt;"",A646,A645),"&gt;1000"),AK645)</f>
        <v/>
      </c>
      <c r="AL646">
        <f>IF(AL645="&gt;1000",IF(L646&gt;=3500,IF(A646&lt;&gt;"",A646,A645),"&gt;1000"),AL645)</f>
        <v/>
      </c>
    </row>
    <row r="647">
      <c r="A647" s="59">
        <f>IF(B647="","",COUNT($B$32:B647))</f>
        <v/>
      </c>
      <c r="B647" s="58">
        <f>IF(C647&lt;&gt;"G",SUM(B646,1),"")</f>
        <v/>
      </c>
      <c r="C647" s="24">
        <f>IF(O647="",IF(AH646&gt;=$E$22,"G",IF(RAND()&lt;$F$22,"W","L")),O647)</f>
        <v/>
      </c>
      <c r="D647" s="58">
        <f>IF(M647="",IF(G646&lt;5500,G646,5500),M647)</f>
        <v/>
      </c>
      <c r="E647" s="58">
        <f>_xlfn.IFS(C646="W",E646+1,C646="L",0,C646="G",E646)</f>
        <v/>
      </c>
      <c r="F647" s="59">
        <f>_xlfn.IFS(C647="W",_xlfn.IFS(E647=0,LOOKUP(D647,$D$2:$D$17,$F$2:$F$17),E647=1,LOOKUP(D647,$D$2:$D$17,$G$2:$G$17),E647=2,LOOKUP(D647,$D$2:$D$17,$H$2:$H$17),E647=3,LOOKUP(D647,$D$2:$D$17,$I$2:$I$17),E647&gt;=4,LOOKUP(D647,$D$2:$D$17,$J$2:$J$17)),C647="L",LOOKUP(D647,$D$2:$D$17,$E$2:$E$17),C647="G",IF(OR(B646&lt;3,B646=""),0,LOOKUP(D647,$D$2:$D$17,$K$2:$K$17)))</f>
        <v/>
      </c>
      <c r="G647" s="59">
        <f>_xlfn.IFS(F647+D647&lt;0,0,F647+D647&gt;5500,5500,TRUE,F647+D647)</f>
        <v/>
      </c>
      <c r="H647" s="40">
        <f>LOOKUP(G647,$D$2:$D$17,$A$2:$A$17)</f>
        <v/>
      </c>
      <c r="I647" s="58">
        <f>IF(C647="W",1+I646,I646)</f>
        <v/>
      </c>
      <c r="J647" s="58">
        <f>IF(C647="L",1+J646,J646)</f>
        <v/>
      </c>
      <c r="K647" s="25">
        <f>I647/(J647+I647)</f>
        <v/>
      </c>
      <c r="L647" s="44">
        <f>IF(F647&gt;0,F647+L646,L646)</f>
        <v/>
      </c>
      <c r="M647" s="23" t="n"/>
      <c r="N647" s="58">
        <f>IF(M647="","",M647-G646)</f>
        <v/>
      </c>
      <c r="O647" s="58" t="n"/>
      <c r="P647" s="27">
        <f>IF(AI647&gt;AI646,$G$22+(7*AI647),"")</f>
        <v/>
      </c>
      <c r="R647" s="58" t="n"/>
      <c r="S647" s="58" t="n"/>
      <c r="T647" s="58" t="n"/>
      <c r="U647" s="58" t="n"/>
      <c r="V647" s="58" t="n"/>
      <c r="W647" s="58" t="n"/>
      <c r="X647" s="57" t="n"/>
      <c r="Y647" s="49">
        <f>_xlfn.IFS(R647 = "","",V647&gt;0,T647/V647,TRUE,T647/1)</f>
        <v/>
      </c>
      <c r="Z647" s="49">
        <f>_xlfn.IFS(R647 = "","",V647&gt;0,(T647+U647)/V647,TRUE,(T647+U647)/1)</f>
        <v/>
      </c>
      <c r="AA647" s="58" t="n"/>
      <c r="AC647" s="35" t="n"/>
      <c r="AD647">
        <f>IF(G647&gt;=2100,0,IF(C647="G",1,0))</f>
        <v/>
      </c>
      <c r="AE647">
        <f>IF(G647&gt;=5500,0,IF(C647="G",1,0))</f>
        <v/>
      </c>
      <c r="AF647">
        <f>IF(G647&gt;=2100,1,0)</f>
        <v/>
      </c>
      <c r="AG647">
        <f>IF(G647&gt;=5500,1,0)</f>
        <v/>
      </c>
      <c r="AH647">
        <f>IF(C647="G",0,AH646+1)</f>
        <v/>
      </c>
      <c r="AI647">
        <f>IF(C647="G",AI646+1,AI646)</f>
        <v/>
      </c>
      <c r="AJ647">
        <f>IF(AJ646="&gt;1000",IF(AF647&gt;0,IF(A647&lt;&gt;"",A647,A646),"&gt;1000"),AJ646)</f>
        <v/>
      </c>
      <c r="AK647">
        <f>IF(AK646="&gt;1000",IF(AG647&gt;0,IF(A647&lt;&gt;"",A647,A646),"&gt;1000"),AK646)</f>
        <v/>
      </c>
      <c r="AL647">
        <f>IF(AL646="&gt;1000",IF(L647&gt;=3500,IF(A647&lt;&gt;"",A647,A646),"&gt;1000"),AL646)</f>
        <v/>
      </c>
    </row>
    <row r="648">
      <c r="A648" s="59">
        <f>IF(B648="","",COUNT($B$32:B648))</f>
        <v/>
      </c>
      <c r="B648" s="58">
        <f>IF(C648&lt;&gt;"G",SUM(B647,1),"")</f>
        <v/>
      </c>
      <c r="C648" s="24">
        <f>IF(O648="",IF(AH647&gt;=$E$22,"G",IF(RAND()&lt;$F$22,"W","L")),O648)</f>
        <v/>
      </c>
      <c r="D648" s="58">
        <f>IF(M648="",IF(G647&lt;5500,G647,5500),M648)</f>
        <v/>
      </c>
      <c r="E648" s="58">
        <f>_xlfn.IFS(C647="W",E647+1,C647="L",0,C647="G",E647)</f>
        <v/>
      </c>
      <c r="F648" s="59">
        <f>_xlfn.IFS(C648="W",_xlfn.IFS(E648=0,LOOKUP(D648,$D$2:$D$17,$F$2:$F$17),E648=1,LOOKUP(D648,$D$2:$D$17,$G$2:$G$17),E648=2,LOOKUP(D648,$D$2:$D$17,$H$2:$H$17),E648=3,LOOKUP(D648,$D$2:$D$17,$I$2:$I$17),E648&gt;=4,LOOKUP(D648,$D$2:$D$17,$J$2:$J$17)),C648="L",LOOKUP(D648,$D$2:$D$17,$E$2:$E$17),C648="G",IF(OR(B647&lt;3,B647=""),0,LOOKUP(D648,$D$2:$D$17,$K$2:$K$17)))</f>
        <v/>
      </c>
      <c r="G648" s="59">
        <f>_xlfn.IFS(F648+D648&lt;0,0,F648+D648&gt;5500,5500,TRUE,F648+D648)</f>
        <v/>
      </c>
      <c r="H648" s="40">
        <f>LOOKUP(G648,$D$2:$D$17,$A$2:$A$17)</f>
        <v/>
      </c>
      <c r="I648" s="58">
        <f>IF(C648="W",1+I647,I647)</f>
        <v/>
      </c>
      <c r="J648" s="58">
        <f>IF(C648="L",1+J647,J647)</f>
        <v/>
      </c>
      <c r="K648" s="25">
        <f>I648/(J648+I648)</f>
        <v/>
      </c>
      <c r="L648" s="44">
        <f>IF(F648&gt;0,F648+L647,L647)</f>
        <v/>
      </c>
      <c r="M648" s="23" t="n"/>
      <c r="N648" s="58">
        <f>IF(M648="","",M648-G647)</f>
        <v/>
      </c>
      <c r="O648" s="58" t="n"/>
      <c r="P648" s="27">
        <f>IF(AI648&gt;AI647,$G$22+(7*AI648),"")</f>
        <v/>
      </c>
      <c r="R648" s="58" t="n"/>
      <c r="S648" s="58" t="n"/>
      <c r="T648" s="58" t="n"/>
      <c r="U648" s="58" t="n"/>
      <c r="V648" s="58" t="n"/>
      <c r="W648" s="58" t="n"/>
      <c r="X648" s="57" t="n"/>
      <c r="Y648" s="49">
        <f>_xlfn.IFS(R648 = "","",V648&gt;0,T648/V648,TRUE,T648/1)</f>
        <v/>
      </c>
      <c r="Z648" s="49">
        <f>_xlfn.IFS(R648 = "","",V648&gt;0,(T648+U648)/V648,TRUE,(T648+U648)/1)</f>
        <v/>
      </c>
      <c r="AA648" s="58" t="n"/>
      <c r="AC648" s="35" t="n"/>
      <c r="AD648">
        <f>IF(G648&gt;=2100,0,IF(C648="G",1,0))</f>
        <v/>
      </c>
      <c r="AE648">
        <f>IF(G648&gt;=5500,0,IF(C648="G",1,0))</f>
        <v/>
      </c>
      <c r="AF648">
        <f>IF(G648&gt;=2100,1,0)</f>
        <v/>
      </c>
      <c r="AG648">
        <f>IF(G648&gt;=5500,1,0)</f>
        <v/>
      </c>
      <c r="AH648">
        <f>IF(C648="G",0,AH647+1)</f>
        <v/>
      </c>
      <c r="AI648">
        <f>IF(C648="G",AI647+1,AI647)</f>
        <v/>
      </c>
      <c r="AJ648">
        <f>IF(AJ647="&gt;1000",IF(AF648&gt;0,IF(A648&lt;&gt;"",A648,A647),"&gt;1000"),AJ647)</f>
        <v/>
      </c>
      <c r="AK648">
        <f>IF(AK647="&gt;1000",IF(AG648&gt;0,IF(A648&lt;&gt;"",A648,A647),"&gt;1000"),AK647)</f>
        <v/>
      </c>
      <c r="AL648">
        <f>IF(AL647="&gt;1000",IF(L648&gt;=3500,IF(A648&lt;&gt;"",A648,A647),"&gt;1000"),AL647)</f>
        <v/>
      </c>
    </row>
    <row r="649">
      <c r="A649" s="59">
        <f>IF(B649="","",COUNT($B$32:B649))</f>
        <v/>
      </c>
      <c r="B649" s="58">
        <f>IF(C649&lt;&gt;"G",SUM(B648,1),"")</f>
        <v/>
      </c>
      <c r="C649" s="24">
        <f>IF(O649="",IF(AH648&gt;=$E$22,"G",IF(RAND()&lt;$F$22,"W","L")),O649)</f>
        <v/>
      </c>
      <c r="D649" s="58">
        <f>IF(M649="",IF(G648&lt;5500,G648,5500),M649)</f>
        <v/>
      </c>
      <c r="E649" s="58">
        <f>_xlfn.IFS(C648="W",E648+1,C648="L",0,C648="G",E648)</f>
        <v/>
      </c>
      <c r="F649" s="59">
        <f>_xlfn.IFS(C649="W",_xlfn.IFS(E649=0,LOOKUP(D649,$D$2:$D$17,$F$2:$F$17),E649=1,LOOKUP(D649,$D$2:$D$17,$G$2:$G$17),E649=2,LOOKUP(D649,$D$2:$D$17,$H$2:$H$17),E649=3,LOOKUP(D649,$D$2:$D$17,$I$2:$I$17),E649&gt;=4,LOOKUP(D649,$D$2:$D$17,$J$2:$J$17)),C649="L",LOOKUP(D649,$D$2:$D$17,$E$2:$E$17),C649="G",IF(OR(B648&lt;3,B648=""),0,LOOKUP(D649,$D$2:$D$17,$K$2:$K$17)))</f>
        <v/>
      </c>
      <c r="G649" s="59">
        <f>_xlfn.IFS(F649+D649&lt;0,0,F649+D649&gt;5500,5500,TRUE,F649+D649)</f>
        <v/>
      </c>
      <c r="H649" s="40">
        <f>LOOKUP(G649,$D$2:$D$17,$A$2:$A$17)</f>
        <v/>
      </c>
      <c r="I649" s="58">
        <f>IF(C649="W",1+I648,I648)</f>
        <v/>
      </c>
      <c r="J649" s="58">
        <f>IF(C649="L",1+J648,J648)</f>
        <v/>
      </c>
      <c r="K649" s="25">
        <f>I649/(J649+I649)</f>
        <v/>
      </c>
      <c r="L649" s="44">
        <f>IF(F649&gt;0,F649+L648,L648)</f>
        <v/>
      </c>
      <c r="M649" s="23" t="n"/>
      <c r="N649" s="58">
        <f>IF(M649="","",M649-G648)</f>
        <v/>
      </c>
      <c r="O649" s="58" t="n"/>
      <c r="P649" s="27">
        <f>IF(AI649&gt;AI648,$G$22+(7*AI649),"")</f>
        <v/>
      </c>
      <c r="R649" s="58" t="n"/>
      <c r="S649" s="58" t="n"/>
      <c r="T649" s="58" t="n"/>
      <c r="U649" s="58" t="n"/>
      <c r="V649" s="58" t="n"/>
      <c r="W649" s="58" t="n"/>
      <c r="X649" s="57" t="n"/>
      <c r="Y649" s="49">
        <f>_xlfn.IFS(R649 = "","",V649&gt;0,T649/V649,TRUE,T649/1)</f>
        <v/>
      </c>
      <c r="Z649" s="49">
        <f>_xlfn.IFS(R649 = "","",V649&gt;0,(T649+U649)/V649,TRUE,(T649+U649)/1)</f>
        <v/>
      </c>
      <c r="AA649" s="58" t="n"/>
      <c r="AC649" s="35" t="n"/>
      <c r="AD649">
        <f>IF(G649&gt;=2100,0,IF(C649="G",1,0))</f>
        <v/>
      </c>
      <c r="AE649">
        <f>IF(G649&gt;=5500,0,IF(C649="G",1,0))</f>
        <v/>
      </c>
      <c r="AF649">
        <f>IF(G649&gt;=2100,1,0)</f>
        <v/>
      </c>
      <c r="AG649">
        <f>IF(G649&gt;=5500,1,0)</f>
        <v/>
      </c>
      <c r="AH649">
        <f>IF(C649="G",0,AH648+1)</f>
        <v/>
      </c>
      <c r="AI649">
        <f>IF(C649="G",AI648+1,AI648)</f>
        <v/>
      </c>
      <c r="AJ649">
        <f>IF(AJ648="&gt;1000",IF(AF649&gt;0,IF(A649&lt;&gt;"",A649,A648),"&gt;1000"),AJ648)</f>
        <v/>
      </c>
      <c r="AK649">
        <f>IF(AK648="&gt;1000",IF(AG649&gt;0,IF(A649&lt;&gt;"",A649,A648),"&gt;1000"),AK648)</f>
        <v/>
      </c>
      <c r="AL649">
        <f>IF(AL648="&gt;1000",IF(L649&gt;=3500,IF(A649&lt;&gt;"",A649,A648),"&gt;1000"),AL648)</f>
        <v/>
      </c>
    </row>
    <row r="650">
      <c r="A650" s="59">
        <f>IF(B650="","",COUNT($B$32:B650))</f>
        <v/>
      </c>
      <c r="B650" s="58">
        <f>IF(C650&lt;&gt;"G",SUM(B649,1),"")</f>
        <v/>
      </c>
      <c r="C650" s="24">
        <f>IF(O650="",IF(AH649&gt;=$E$22,"G",IF(RAND()&lt;$F$22,"W","L")),O650)</f>
        <v/>
      </c>
      <c r="D650" s="58">
        <f>IF(M650="",IF(G649&lt;5500,G649,5500),M650)</f>
        <v/>
      </c>
      <c r="E650" s="58">
        <f>_xlfn.IFS(C649="W",E649+1,C649="L",0,C649="G",E649)</f>
        <v/>
      </c>
      <c r="F650" s="59">
        <f>_xlfn.IFS(C650="W",_xlfn.IFS(E650=0,LOOKUP(D650,$D$2:$D$17,$F$2:$F$17),E650=1,LOOKUP(D650,$D$2:$D$17,$G$2:$G$17),E650=2,LOOKUP(D650,$D$2:$D$17,$H$2:$H$17),E650=3,LOOKUP(D650,$D$2:$D$17,$I$2:$I$17),E650&gt;=4,LOOKUP(D650,$D$2:$D$17,$J$2:$J$17)),C650="L",LOOKUP(D650,$D$2:$D$17,$E$2:$E$17),C650="G",IF(OR(B649&lt;3,B649=""),0,LOOKUP(D650,$D$2:$D$17,$K$2:$K$17)))</f>
        <v/>
      </c>
      <c r="G650" s="59">
        <f>_xlfn.IFS(F650+D650&lt;0,0,F650+D650&gt;5500,5500,TRUE,F650+D650)</f>
        <v/>
      </c>
      <c r="H650" s="40">
        <f>LOOKUP(G650,$D$2:$D$17,$A$2:$A$17)</f>
        <v/>
      </c>
      <c r="I650" s="58">
        <f>IF(C650="W",1+I649,I649)</f>
        <v/>
      </c>
      <c r="J650" s="58">
        <f>IF(C650="L",1+J649,J649)</f>
        <v/>
      </c>
      <c r="K650" s="25">
        <f>I650/(J650+I650)</f>
        <v/>
      </c>
      <c r="L650" s="44">
        <f>IF(F650&gt;0,F650+L649,L649)</f>
        <v/>
      </c>
      <c r="M650" s="23" t="n"/>
      <c r="N650" s="58">
        <f>IF(M650="","",M650-G649)</f>
        <v/>
      </c>
      <c r="O650" s="58" t="n"/>
      <c r="P650" s="27">
        <f>IF(AI650&gt;AI649,$G$22+(7*AI650),"")</f>
        <v/>
      </c>
      <c r="R650" s="58" t="n"/>
      <c r="S650" s="58" t="n"/>
      <c r="T650" s="58" t="n"/>
      <c r="U650" s="58" t="n"/>
      <c r="V650" s="58" t="n"/>
      <c r="W650" s="58" t="n"/>
      <c r="X650" s="57" t="n"/>
      <c r="Y650" s="49">
        <f>_xlfn.IFS(R650 = "","",V650&gt;0,T650/V650,TRUE,T650/1)</f>
        <v/>
      </c>
      <c r="Z650" s="49">
        <f>_xlfn.IFS(R650 = "","",V650&gt;0,(T650+U650)/V650,TRUE,(T650+U650)/1)</f>
        <v/>
      </c>
      <c r="AA650" s="58" t="n"/>
      <c r="AC650" s="35" t="n"/>
      <c r="AD650">
        <f>IF(G650&gt;=2100,0,IF(C650="G",1,0))</f>
        <v/>
      </c>
      <c r="AE650">
        <f>IF(G650&gt;=5500,0,IF(C650="G",1,0))</f>
        <v/>
      </c>
      <c r="AF650">
        <f>IF(G650&gt;=2100,1,0)</f>
        <v/>
      </c>
      <c r="AG650">
        <f>IF(G650&gt;=5500,1,0)</f>
        <v/>
      </c>
      <c r="AH650">
        <f>IF(C650="G",0,AH649+1)</f>
        <v/>
      </c>
      <c r="AI650">
        <f>IF(C650="G",AI649+1,AI649)</f>
        <v/>
      </c>
      <c r="AJ650">
        <f>IF(AJ649="&gt;1000",IF(AF650&gt;0,IF(A650&lt;&gt;"",A650,A649),"&gt;1000"),AJ649)</f>
        <v/>
      </c>
      <c r="AK650">
        <f>IF(AK649="&gt;1000",IF(AG650&gt;0,IF(A650&lt;&gt;"",A650,A649),"&gt;1000"),AK649)</f>
        <v/>
      </c>
      <c r="AL650">
        <f>IF(AL649="&gt;1000",IF(L650&gt;=3500,IF(A650&lt;&gt;"",A650,A649),"&gt;1000"),AL649)</f>
        <v/>
      </c>
    </row>
    <row r="651">
      <c r="A651" s="59">
        <f>IF(B651="","",COUNT($B$32:B651))</f>
        <v/>
      </c>
      <c r="B651" s="58">
        <f>IF(C651&lt;&gt;"G",SUM(B650,1),"")</f>
        <v/>
      </c>
      <c r="C651" s="24">
        <f>IF(O651="",IF(AH650&gt;=$E$22,"G",IF(RAND()&lt;$F$22,"W","L")),O651)</f>
        <v/>
      </c>
      <c r="D651" s="58">
        <f>IF(M651="",IF(G650&lt;5500,G650,5500),M651)</f>
        <v/>
      </c>
      <c r="E651" s="58">
        <f>_xlfn.IFS(C650="W",E650+1,C650="L",0,C650="G",E650)</f>
        <v/>
      </c>
      <c r="F651" s="59">
        <f>_xlfn.IFS(C651="W",_xlfn.IFS(E651=0,LOOKUP(D651,$D$2:$D$17,$F$2:$F$17),E651=1,LOOKUP(D651,$D$2:$D$17,$G$2:$G$17),E651=2,LOOKUP(D651,$D$2:$D$17,$H$2:$H$17),E651=3,LOOKUP(D651,$D$2:$D$17,$I$2:$I$17),E651&gt;=4,LOOKUP(D651,$D$2:$D$17,$J$2:$J$17)),C651="L",LOOKUP(D651,$D$2:$D$17,$E$2:$E$17),C651="G",IF(OR(B650&lt;3,B650=""),0,LOOKUP(D651,$D$2:$D$17,$K$2:$K$17)))</f>
        <v/>
      </c>
      <c r="G651" s="59">
        <f>_xlfn.IFS(F651+D651&lt;0,0,F651+D651&gt;5500,5500,TRUE,F651+D651)</f>
        <v/>
      </c>
      <c r="H651" s="40">
        <f>LOOKUP(G651,$D$2:$D$17,$A$2:$A$17)</f>
        <v/>
      </c>
      <c r="I651" s="58">
        <f>IF(C651="W",1+I650,I650)</f>
        <v/>
      </c>
      <c r="J651" s="58">
        <f>IF(C651="L",1+J650,J650)</f>
        <v/>
      </c>
      <c r="K651" s="25">
        <f>I651/(J651+I651)</f>
        <v/>
      </c>
      <c r="L651" s="44">
        <f>IF(F651&gt;0,F651+L650,L650)</f>
        <v/>
      </c>
      <c r="M651" s="23" t="n"/>
      <c r="N651" s="58">
        <f>IF(M651="","",M651-G650)</f>
        <v/>
      </c>
      <c r="O651" s="58" t="n"/>
      <c r="P651" s="27">
        <f>IF(AI651&gt;AI650,$G$22+(7*AI651),"")</f>
        <v/>
      </c>
      <c r="R651" s="58" t="n"/>
      <c r="S651" s="58" t="n"/>
      <c r="T651" s="58" t="n"/>
      <c r="U651" s="58" t="n"/>
      <c r="V651" s="58" t="n"/>
      <c r="W651" s="58" t="n"/>
      <c r="X651" s="57" t="n"/>
      <c r="Y651" s="49">
        <f>_xlfn.IFS(R651 = "","",V651&gt;0,T651/V651,TRUE,T651/1)</f>
        <v/>
      </c>
      <c r="Z651" s="49">
        <f>_xlfn.IFS(R651 = "","",V651&gt;0,(T651+U651)/V651,TRUE,(T651+U651)/1)</f>
        <v/>
      </c>
      <c r="AA651" s="58" t="n"/>
      <c r="AC651" s="35" t="n"/>
      <c r="AD651">
        <f>IF(G651&gt;=2100,0,IF(C651="G",1,0))</f>
        <v/>
      </c>
      <c r="AE651">
        <f>IF(G651&gt;=5500,0,IF(C651="G",1,0))</f>
        <v/>
      </c>
      <c r="AF651">
        <f>IF(G651&gt;=2100,1,0)</f>
        <v/>
      </c>
      <c r="AG651">
        <f>IF(G651&gt;=5500,1,0)</f>
        <v/>
      </c>
      <c r="AH651">
        <f>IF(C651="G",0,AH650+1)</f>
        <v/>
      </c>
      <c r="AI651">
        <f>IF(C651="G",AI650+1,AI650)</f>
        <v/>
      </c>
      <c r="AJ651">
        <f>IF(AJ650="&gt;1000",IF(AF651&gt;0,IF(A651&lt;&gt;"",A651,A650),"&gt;1000"),AJ650)</f>
        <v/>
      </c>
      <c r="AK651">
        <f>IF(AK650="&gt;1000",IF(AG651&gt;0,IF(A651&lt;&gt;"",A651,A650),"&gt;1000"),AK650)</f>
        <v/>
      </c>
      <c r="AL651">
        <f>IF(AL650="&gt;1000",IF(L651&gt;=3500,IF(A651&lt;&gt;"",A651,A650),"&gt;1000"),AL650)</f>
        <v/>
      </c>
    </row>
    <row r="652">
      <c r="A652" s="59">
        <f>IF(B652="","",COUNT($B$32:B652))</f>
        <v/>
      </c>
      <c r="B652" s="58">
        <f>IF(C652&lt;&gt;"G",SUM(B651,1),"")</f>
        <v/>
      </c>
      <c r="C652" s="24">
        <f>IF(O652="",IF(AH651&gt;=$E$22,"G",IF(RAND()&lt;$F$22,"W","L")),O652)</f>
        <v/>
      </c>
      <c r="D652" s="58">
        <f>IF(M652="",IF(G651&lt;5500,G651,5500),M652)</f>
        <v/>
      </c>
      <c r="E652" s="58">
        <f>_xlfn.IFS(C651="W",E651+1,C651="L",0,C651="G",E651)</f>
        <v/>
      </c>
      <c r="F652" s="59">
        <f>_xlfn.IFS(C652="W",_xlfn.IFS(E652=0,LOOKUP(D652,$D$2:$D$17,$F$2:$F$17),E652=1,LOOKUP(D652,$D$2:$D$17,$G$2:$G$17),E652=2,LOOKUP(D652,$D$2:$D$17,$H$2:$H$17),E652=3,LOOKUP(D652,$D$2:$D$17,$I$2:$I$17),E652&gt;=4,LOOKUP(D652,$D$2:$D$17,$J$2:$J$17)),C652="L",LOOKUP(D652,$D$2:$D$17,$E$2:$E$17),C652="G",IF(OR(B651&lt;3,B651=""),0,LOOKUP(D652,$D$2:$D$17,$K$2:$K$17)))</f>
        <v/>
      </c>
      <c r="G652" s="59">
        <f>_xlfn.IFS(F652+D652&lt;0,0,F652+D652&gt;5500,5500,TRUE,F652+D652)</f>
        <v/>
      </c>
      <c r="H652" s="40">
        <f>LOOKUP(G652,$D$2:$D$17,$A$2:$A$17)</f>
        <v/>
      </c>
      <c r="I652" s="58">
        <f>IF(C652="W",1+I651,I651)</f>
        <v/>
      </c>
      <c r="J652" s="58">
        <f>IF(C652="L",1+J651,J651)</f>
        <v/>
      </c>
      <c r="K652" s="25">
        <f>I652/(J652+I652)</f>
        <v/>
      </c>
      <c r="L652" s="44">
        <f>IF(F652&gt;0,F652+L651,L651)</f>
        <v/>
      </c>
      <c r="M652" s="23" t="n"/>
      <c r="N652" s="58">
        <f>IF(M652="","",M652-G651)</f>
        <v/>
      </c>
      <c r="O652" s="58" t="n"/>
      <c r="P652" s="27">
        <f>IF(AI652&gt;AI651,$G$22+(7*AI652),"")</f>
        <v/>
      </c>
      <c r="R652" s="58" t="n"/>
      <c r="S652" s="58" t="n"/>
      <c r="T652" s="58" t="n"/>
      <c r="U652" s="58" t="n"/>
      <c r="V652" s="58" t="n"/>
      <c r="W652" s="58" t="n"/>
      <c r="X652" s="57" t="n"/>
      <c r="Y652" s="49">
        <f>_xlfn.IFS(R652 = "","",V652&gt;0,T652/V652,TRUE,T652/1)</f>
        <v/>
      </c>
      <c r="Z652" s="49">
        <f>_xlfn.IFS(R652 = "","",V652&gt;0,(T652+U652)/V652,TRUE,(T652+U652)/1)</f>
        <v/>
      </c>
      <c r="AA652" s="58" t="n"/>
      <c r="AC652" s="35" t="n"/>
      <c r="AD652">
        <f>IF(G652&gt;=2100,0,IF(C652="G",1,0))</f>
        <v/>
      </c>
      <c r="AE652">
        <f>IF(G652&gt;=5500,0,IF(C652="G",1,0))</f>
        <v/>
      </c>
      <c r="AF652">
        <f>IF(G652&gt;=2100,1,0)</f>
        <v/>
      </c>
      <c r="AG652">
        <f>IF(G652&gt;=5500,1,0)</f>
        <v/>
      </c>
      <c r="AH652">
        <f>IF(C652="G",0,AH651+1)</f>
        <v/>
      </c>
      <c r="AI652">
        <f>IF(C652="G",AI651+1,AI651)</f>
        <v/>
      </c>
      <c r="AJ652">
        <f>IF(AJ651="&gt;1000",IF(AF652&gt;0,IF(A652&lt;&gt;"",A652,A651),"&gt;1000"),AJ651)</f>
        <v/>
      </c>
      <c r="AK652">
        <f>IF(AK651="&gt;1000",IF(AG652&gt;0,IF(A652&lt;&gt;"",A652,A651),"&gt;1000"),AK651)</f>
        <v/>
      </c>
      <c r="AL652">
        <f>IF(AL651="&gt;1000",IF(L652&gt;=3500,IF(A652&lt;&gt;"",A652,A651),"&gt;1000"),AL651)</f>
        <v/>
      </c>
    </row>
    <row r="653">
      <c r="A653" s="59">
        <f>IF(B653="","",COUNT($B$32:B653))</f>
        <v/>
      </c>
      <c r="B653" s="58">
        <f>IF(C653&lt;&gt;"G",SUM(B652,1),"")</f>
        <v/>
      </c>
      <c r="C653" s="24">
        <f>IF(O653="",IF(AH652&gt;=$E$22,"G",IF(RAND()&lt;$F$22,"W","L")),O653)</f>
        <v/>
      </c>
      <c r="D653" s="58">
        <f>IF(M653="",IF(G652&lt;5500,G652,5500),M653)</f>
        <v/>
      </c>
      <c r="E653" s="58">
        <f>_xlfn.IFS(C652="W",E652+1,C652="L",0,C652="G",E652)</f>
        <v/>
      </c>
      <c r="F653" s="59">
        <f>_xlfn.IFS(C653="W",_xlfn.IFS(E653=0,LOOKUP(D653,$D$2:$D$17,$F$2:$F$17),E653=1,LOOKUP(D653,$D$2:$D$17,$G$2:$G$17),E653=2,LOOKUP(D653,$D$2:$D$17,$H$2:$H$17),E653=3,LOOKUP(D653,$D$2:$D$17,$I$2:$I$17),E653&gt;=4,LOOKUP(D653,$D$2:$D$17,$J$2:$J$17)),C653="L",LOOKUP(D653,$D$2:$D$17,$E$2:$E$17),C653="G",IF(OR(B652&lt;3,B652=""),0,LOOKUP(D653,$D$2:$D$17,$K$2:$K$17)))</f>
        <v/>
      </c>
      <c r="G653" s="59">
        <f>_xlfn.IFS(F653+D653&lt;0,0,F653+D653&gt;5500,5500,TRUE,F653+D653)</f>
        <v/>
      </c>
      <c r="H653" s="40">
        <f>LOOKUP(G653,$D$2:$D$17,$A$2:$A$17)</f>
        <v/>
      </c>
      <c r="I653" s="58">
        <f>IF(C653="W",1+I652,I652)</f>
        <v/>
      </c>
      <c r="J653" s="58">
        <f>IF(C653="L",1+J652,J652)</f>
        <v/>
      </c>
      <c r="K653" s="25">
        <f>I653/(J653+I653)</f>
        <v/>
      </c>
      <c r="L653" s="44">
        <f>IF(F653&gt;0,F653+L652,L652)</f>
        <v/>
      </c>
      <c r="M653" s="23" t="n"/>
      <c r="N653" s="58">
        <f>IF(M653="","",M653-G652)</f>
        <v/>
      </c>
      <c r="O653" s="58" t="n"/>
      <c r="P653" s="27">
        <f>IF(AI653&gt;AI652,$G$22+(7*AI653),"")</f>
        <v/>
      </c>
      <c r="R653" s="58" t="n"/>
      <c r="S653" s="58" t="n"/>
      <c r="T653" s="58" t="n"/>
      <c r="U653" s="58" t="n"/>
      <c r="V653" s="58" t="n"/>
      <c r="W653" s="58" t="n"/>
      <c r="X653" s="57" t="n"/>
      <c r="Y653" s="49">
        <f>_xlfn.IFS(R653 = "","",V653&gt;0,T653/V653,TRUE,T653/1)</f>
        <v/>
      </c>
      <c r="Z653" s="49">
        <f>_xlfn.IFS(R653 = "","",V653&gt;0,(T653+U653)/V653,TRUE,(T653+U653)/1)</f>
        <v/>
      </c>
      <c r="AA653" s="58" t="n"/>
      <c r="AC653" s="35" t="n"/>
      <c r="AD653">
        <f>IF(G653&gt;=2100,0,IF(C653="G",1,0))</f>
        <v/>
      </c>
      <c r="AE653">
        <f>IF(G653&gt;=5500,0,IF(C653="G",1,0))</f>
        <v/>
      </c>
      <c r="AF653">
        <f>IF(G653&gt;=2100,1,0)</f>
        <v/>
      </c>
      <c r="AG653">
        <f>IF(G653&gt;=5500,1,0)</f>
        <v/>
      </c>
      <c r="AH653">
        <f>IF(C653="G",0,AH652+1)</f>
        <v/>
      </c>
      <c r="AI653">
        <f>IF(C653="G",AI652+1,AI652)</f>
        <v/>
      </c>
      <c r="AJ653">
        <f>IF(AJ652="&gt;1000",IF(AF653&gt;0,IF(A653&lt;&gt;"",A653,A652),"&gt;1000"),AJ652)</f>
        <v/>
      </c>
      <c r="AK653">
        <f>IF(AK652="&gt;1000",IF(AG653&gt;0,IF(A653&lt;&gt;"",A653,A652),"&gt;1000"),AK652)</f>
        <v/>
      </c>
      <c r="AL653">
        <f>IF(AL652="&gt;1000",IF(L653&gt;=3500,IF(A653&lt;&gt;"",A653,A652),"&gt;1000"),AL652)</f>
        <v/>
      </c>
    </row>
    <row r="654">
      <c r="A654" s="59">
        <f>IF(B654="","",COUNT($B$32:B654))</f>
        <v/>
      </c>
      <c r="B654" s="58">
        <f>IF(C654&lt;&gt;"G",SUM(B653,1),"")</f>
        <v/>
      </c>
      <c r="C654" s="24">
        <f>IF(O654="",IF(AH653&gt;=$E$22,"G",IF(RAND()&lt;$F$22,"W","L")),O654)</f>
        <v/>
      </c>
      <c r="D654" s="58">
        <f>IF(M654="",IF(G653&lt;5500,G653,5500),M654)</f>
        <v/>
      </c>
      <c r="E654" s="58">
        <f>_xlfn.IFS(C653="W",E653+1,C653="L",0,C653="G",E653)</f>
        <v/>
      </c>
      <c r="F654" s="59">
        <f>_xlfn.IFS(C654="W",_xlfn.IFS(E654=0,LOOKUP(D654,$D$2:$D$17,$F$2:$F$17),E654=1,LOOKUP(D654,$D$2:$D$17,$G$2:$G$17),E654=2,LOOKUP(D654,$D$2:$D$17,$H$2:$H$17),E654=3,LOOKUP(D654,$D$2:$D$17,$I$2:$I$17),E654&gt;=4,LOOKUP(D654,$D$2:$D$17,$J$2:$J$17)),C654="L",LOOKUP(D654,$D$2:$D$17,$E$2:$E$17),C654="G",IF(OR(B653&lt;3,B653=""),0,LOOKUP(D654,$D$2:$D$17,$K$2:$K$17)))</f>
        <v/>
      </c>
      <c r="G654" s="59">
        <f>_xlfn.IFS(F654+D654&lt;0,0,F654+D654&gt;5500,5500,TRUE,F654+D654)</f>
        <v/>
      </c>
      <c r="H654" s="40">
        <f>LOOKUP(G654,$D$2:$D$17,$A$2:$A$17)</f>
        <v/>
      </c>
      <c r="I654" s="58">
        <f>IF(C654="W",1+I653,I653)</f>
        <v/>
      </c>
      <c r="J654" s="58">
        <f>IF(C654="L",1+J653,J653)</f>
        <v/>
      </c>
      <c r="K654" s="25">
        <f>I654/(J654+I654)</f>
        <v/>
      </c>
      <c r="L654" s="44">
        <f>IF(F654&gt;0,F654+L653,L653)</f>
        <v/>
      </c>
      <c r="M654" s="23" t="n"/>
      <c r="N654" s="58">
        <f>IF(M654="","",M654-G653)</f>
        <v/>
      </c>
      <c r="O654" s="58" t="n"/>
      <c r="P654" s="27">
        <f>IF(AI654&gt;AI653,$G$22+(7*AI654),"")</f>
        <v/>
      </c>
      <c r="R654" s="58" t="n"/>
      <c r="S654" s="58" t="n"/>
      <c r="T654" s="58" t="n"/>
      <c r="U654" s="58" t="n"/>
      <c r="V654" s="58" t="n"/>
      <c r="W654" s="58" t="n"/>
      <c r="X654" s="57" t="n"/>
      <c r="Y654" s="49">
        <f>_xlfn.IFS(R654 = "","",V654&gt;0,T654/V654,TRUE,T654/1)</f>
        <v/>
      </c>
      <c r="Z654" s="49">
        <f>_xlfn.IFS(R654 = "","",V654&gt;0,(T654+U654)/V654,TRUE,(T654+U654)/1)</f>
        <v/>
      </c>
      <c r="AA654" s="58" t="n"/>
      <c r="AC654" s="35" t="n"/>
      <c r="AD654">
        <f>IF(G654&gt;=2100,0,IF(C654="G",1,0))</f>
        <v/>
      </c>
      <c r="AE654">
        <f>IF(G654&gt;=5500,0,IF(C654="G",1,0))</f>
        <v/>
      </c>
      <c r="AF654">
        <f>IF(G654&gt;=2100,1,0)</f>
        <v/>
      </c>
      <c r="AG654">
        <f>IF(G654&gt;=5500,1,0)</f>
        <v/>
      </c>
      <c r="AH654">
        <f>IF(C654="G",0,AH653+1)</f>
        <v/>
      </c>
      <c r="AI654">
        <f>IF(C654="G",AI653+1,AI653)</f>
        <v/>
      </c>
      <c r="AJ654">
        <f>IF(AJ653="&gt;1000",IF(AF654&gt;0,IF(A654&lt;&gt;"",A654,A653),"&gt;1000"),AJ653)</f>
        <v/>
      </c>
      <c r="AK654">
        <f>IF(AK653="&gt;1000",IF(AG654&gt;0,IF(A654&lt;&gt;"",A654,A653),"&gt;1000"),AK653)</f>
        <v/>
      </c>
      <c r="AL654">
        <f>IF(AL653="&gt;1000",IF(L654&gt;=3500,IF(A654&lt;&gt;"",A654,A653),"&gt;1000"),AL653)</f>
        <v/>
      </c>
    </row>
    <row r="655">
      <c r="A655" s="59">
        <f>IF(B655="","",COUNT($B$32:B655))</f>
        <v/>
      </c>
      <c r="B655" s="58">
        <f>IF(C655&lt;&gt;"G",SUM(B654,1),"")</f>
        <v/>
      </c>
      <c r="C655" s="24">
        <f>IF(O655="",IF(AH654&gt;=$E$22,"G",IF(RAND()&lt;$F$22,"W","L")),O655)</f>
        <v/>
      </c>
      <c r="D655" s="58">
        <f>IF(M655="",IF(G654&lt;5500,G654,5500),M655)</f>
        <v/>
      </c>
      <c r="E655" s="58">
        <f>_xlfn.IFS(C654="W",E654+1,C654="L",0,C654="G",E654)</f>
        <v/>
      </c>
      <c r="F655" s="59">
        <f>_xlfn.IFS(C655="W",_xlfn.IFS(E655=0,LOOKUP(D655,$D$2:$D$17,$F$2:$F$17),E655=1,LOOKUP(D655,$D$2:$D$17,$G$2:$G$17),E655=2,LOOKUP(D655,$D$2:$D$17,$H$2:$H$17),E655=3,LOOKUP(D655,$D$2:$D$17,$I$2:$I$17),E655&gt;=4,LOOKUP(D655,$D$2:$D$17,$J$2:$J$17)),C655="L",LOOKUP(D655,$D$2:$D$17,$E$2:$E$17),C655="G",IF(OR(B654&lt;3,B654=""),0,LOOKUP(D655,$D$2:$D$17,$K$2:$K$17)))</f>
        <v/>
      </c>
      <c r="G655" s="59">
        <f>_xlfn.IFS(F655+D655&lt;0,0,F655+D655&gt;5500,5500,TRUE,F655+D655)</f>
        <v/>
      </c>
      <c r="H655" s="40">
        <f>LOOKUP(G655,$D$2:$D$17,$A$2:$A$17)</f>
        <v/>
      </c>
      <c r="I655" s="58">
        <f>IF(C655="W",1+I654,I654)</f>
        <v/>
      </c>
      <c r="J655" s="58">
        <f>IF(C655="L",1+J654,J654)</f>
        <v/>
      </c>
      <c r="K655" s="25">
        <f>I655/(J655+I655)</f>
        <v/>
      </c>
      <c r="L655" s="44">
        <f>IF(F655&gt;0,F655+L654,L654)</f>
        <v/>
      </c>
      <c r="M655" s="23" t="n"/>
      <c r="N655" s="58">
        <f>IF(M655="","",M655-G654)</f>
        <v/>
      </c>
      <c r="O655" s="58" t="n"/>
      <c r="P655" s="27">
        <f>IF(AI655&gt;AI654,$G$22+(7*AI655),"")</f>
        <v/>
      </c>
      <c r="R655" s="58" t="n"/>
      <c r="S655" s="58" t="n"/>
      <c r="T655" s="58" t="n"/>
      <c r="U655" s="58" t="n"/>
      <c r="V655" s="58" t="n"/>
      <c r="W655" s="58" t="n"/>
      <c r="X655" s="57" t="n"/>
      <c r="Y655" s="49">
        <f>_xlfn.IFS(R655 = "","",V655&gt;0,T655/V655,TRUE,T655/1)</f>
        <v/>
      </c>
      <c r="Z655" s="49">
        <f>_xlfn.IFS(R655 = "","",V655&gt;0,(T655+U655)/V655,TRUE,(T655+U655)/1)</f>
        <v/>
      </c>
      <c r="AA655" s="58" t="n"/>
      <c r="AC655" s="35" t="n"/>
      <c r="AD655">
        <f>IF(G655&gt;=2100,0,IF(C655="G",1,0))</f>
        <v/>
      </c>
      <c r="AE655">
        <f>IF(G655&gt;=5500,0,IF(C655="G",1,0))</f>
        <v/>
      </c>
      <c r="AF655">
        <f>IF(G655&gt;=2100,1,0)</f>
        <v/>
      </c>
      <c r="AG655">
        <f>IF(G655&gt;=5500,1,0)</f>
        <v/>
      </c>
      <c r="AH655">
        <f>IF(C655="G",0,AH654+1)</f>
        <v/>
      </c>
      <c r="AI655">
        <f>IF(C655="G",AI654+1,AI654)</f>
        <v/>
      </c>
      <c r="AJ655">
        <f>IF(AJ654="&gt;1000",IF(AF655&gt;0,IF(A655&lt;&gt;"",A655,A654),"&gt;1000"),AJ654)</f>
        <v/>
      </c>
      <c r="AK655">
        <f>IF(AK654="&gt;1000",IF(AG655&gt;0,IF(A655&lt;&gt;"",A655,A654),"&gt;1000"),AK654)</f>
        <v/>
      </c>
      <c r="AL655">
        <f>IF(AL654="&gt;1000",IF(L655&gt;=3500,IF(A655&lt;&gt;"",A655,A654),"&gt;1000"),AL654)</f>
        <v/>
      </c>
    </row>
    <row r="656">
      <c r="A656" s="59">
        <f>IF(B656="","",COUNT($B$32:B656))</f>
        <v/>
      </c>
      <c r="B656" s="58">
        <f>IF(C656&lt;&gt;"G",SUM(B655,1),"")</f>
        <v/>
      </c>
      <c r="C656" s="24">
        <f>IF(O656="",IF(AH655&gt;=$E$22,"G",IF(RAND()&lt;$F$22,"W","L")),O656)</f>
        <v/>
      </c>
      <c r="D656" s="58">
        <f>IF(M656="",IF(G655&lt;5500,G655,5500),M656)</f>
        <v/>
      </c>
      <c r="E656" s="58">
        <f>_xlfn.IFS(C655="W",E655+1,C655="L",0,C655="G",E655)</f>
        <v/>
      </c>
      <c r="F656" s="59">
        <f>_xlfn.IFS(C656="W",_xlfn.IFS(E656=0,LOOKUP(D656,$D$2:$D$17,$F$2:$F$17),E656=1,LOOKUP(D656,$D$2:$D$17,$G$2:$G$17),E656=2,LOOKUP(D656,$D$2:$D$17,$H$2:$H$17),E656=3,LOOKUP(D656,$D$2:$D$17,$I$2:$I$17),E656&gt;=4,LOOKUP(D656,$D$2:$D$17,$J$2:$J$17)),C656="L",LOOKUP(D656,$D$2:$D$17,$E$2:$E$17),C656="G",IF(OR(B655&lt;3,B655=""),0,LOOKUP(D656,$D$2:$D$17,$K$2:$K$17)))</f>
        <v/>
      </c>
      <c r="G656" s="59">
        <f>_xlfn.IFS(F656+D656&lt;0,0,F656+D656&gt;5500,5500,TRUE,F656+D656)</f>
        <v/>
      </c>
      <c r="H656" s="40">
        <f>LOOKUP(G656,$D$2:$D$17,$A$2:$A$17)</f>
        <v/>
      </c>
      <c r="I656" s="58">
        <f>IF(C656="W",1+I655,I655)</f>
        <v/>
      </c>
      <c r="J656" s="58">
        <f>IF(C656="L",1+J655,J655)</f>
        <v/>
      </c>
      <c r="K656" s="25">
        <f>I656/(J656+I656)</f>
        <v/>
      </c>
      <c r="L656" s="44">
        <f>IF(F656&gt;0,F656+L655,L655)</f>
        <v/>
      </c>
      <c r="M656" s="23" t="n"/>
      <c r="N656" s="58">
        <f>IF(M656="","",M656-G655)</f>
        <v/>
      </c>
      <c r="O656" s="58" t="n"/>
      <c r="P656" s="27">
        <f>IF(AI656&gt;AI655,$G$22+(7*AI656),"")</f>
        <v/>
      </c>
      <c r="R656" s="58" t="n"/>
      <c r="S656" s="58" t="n"/>
      <c r="T656" s="58" t="n"/>
      <c r="U656" s="58" t="n"/>
      <c r="V656" s="58" t="n"/>
      <c r="W656" s="58" t="n"/>
      <c r="X656" s="57" t="n"/>
      <c r="Y656" s="49">
        <f>_xlfn.IFS(R656 = "","",V656&gt;0,T656/V656,TRUE,T656/1)</f>
        <v/>
      </c>
      <c r="Z656" s="49">
        <f>_xlfn.IFS(R656 = "","",V656&gt;0,(T656+U656)/V656,TRUE,(T656+U656)/1)</f>
        <v/>
      </c>
      <c r="AA656" s="58" t="n"/>
      <c r="AC656" s="35" t="n"/>
      <c r="AD656">
        <f>IF(G656&gt;=2100,0,IF(C656="G",1,0))</f>
        <v/>
      </c>
      <c r="AE656">
        <f>IF(G656&gt;=5500,0,IF(C656="G",1,0))</f>
        <v/>
      </c>
      <c r="AF656">
        <f>IF(G656&gt;=2100,1,0)</f>
        <v/>
      </c>
      <c r="AG656">
        <f>IF(G656&gt;=5500,1,0)</f>
        <v/>
      </c>
      <c r="AH656">
        <f>IF(C656="G",0,AH655+1)</f>
        <v/>
      </c>
      <c r="AI656">
        <f>IF(C656="G",AI655+1,AI655)</f>
        <v/>
      </c>
      <c r="AJ656">
        <f>IF(AJ655="&gt;1000",IF(AF656&gt;0,IF(A656&lt;&gt;"",A656,A655),"&gt;1000"),AJ655)</f>
        <v/>
      </c>
      <c r="AK656">
        <f>IF(AK655="&gt;1000",IF(AG656&gt;0,IF(A656&lt;&gt;"",A656,A655),"&gt;1000"),AK655)</f>
        <v/>
      </c>
      <c r="AL656">
        <f>IF(AL655="&gt;1000",IF(L656&gt;=3500,IF(A656&lt;&gt;"",A656,A655),"&gt;1000"),AL655)</f>
        <v/>
      </c>
    </row>
    <row r="657">
      <c r="A657" s="59">
        <f>IF(B657="","",COUNT($B$32:B657))</f>
        <v/>
      </c>
      <c r="B657" s="58">
        <f>IF(C657&lt;&gt;"G",SUM(B656,1),"")</f>
        <v/>
      </c>
      <c r="C657" s="24">
        <f>IF(O657="",IF(AH656&gt;=$E$22,"G",IF(RAND()&lt;$F$22,"W","L")),O657)</f>
        <v/>
      </c>
      <c r="D657" s="58">
        <f>IF(M657="",IF(G656&lt;5500,G656,5500),M657)</f>
        <v/>
      </c>
      <c r="E657" s="58">
        <f>_xlfn.IFS(C656="W",E656+1,C656="L",0,C656="G",E656)</f>
        <v/>
      </c>
      <c r="F657" s="59">
        <f>_xlfn.IFS(C657="W",_xlfn.IFS(E657=0,LOOKUP(D657,$D$2:$D$17,$F$2:$F$17),E657=1,LOOKUP(D657,$D$2:$D$17,$G$2:$G$17),E657=2,LOOKUP(D657,$D$2:$D$17,$H$2:$H$17),E657=3,LOOKUP(D657,$D$2:$D$17,$I$2:$I$17),E657&gt;=4,LOOKUP(D657,$D$2:$D$17,$J$2:$J$17)),C657="L",LOOKUP(D657,$D$2:$D$17,$E$2:$E$17),C657="G",IF(OR(B656&lt;3,B656=""),0,LOOKUP(D657,$D$2:$D$17,$K$2:$K$17)))</f>
        <v/>
      </c>
      <c r="G657" s="59">
        <f>_xlfn.IFS(F657+D657&lt;0,0,F657+D657&gt;5500,5500,TRUE,F657+D657)</f>
        <v/>
      </c>
      <c r="H657" s="40">
        <f>LOOKUP(G657,$D$2:$D$17,$A$2:$A$17)</f>
        <v/>
      </c>
      <c r="I657" s="58">
        <f>IF(C657="W",1+I656,I656)</f>
        <v/>
      </c>
      <c r="J657" s="58">
        <f>IF(C657="L",1+J656,J656)</f>
        <v/>
      </c>
      <c r="K657" s="25">
        <f>I657/(J657+I657)</f>
        <v/>
      </c>
      <c r="L657" s="44">
        <f>IF(F657&gt;0,F657+L656,L656)</f>
        <v/>
      </c>
      <c r="M657" s="23" t="n"/>
      <c r="N657" s="58">
        <f>IF(M657="","",M657-G656)</f>
        <v/>
      </c>
      <c r="O657" s="58" t="n"/>
      <c r="P657" s="27">
        <f>IF(AI657&gt;AI656,$G$22+(7*AI657),"")</f>
        <v/>
      </c>
      <c r="R657" s="58" t="n"/>
      <c r="S657" s="58" t="n"/>
      <c r="T657" s="58" t="n"/>
      <c r="U657" s="58" t="n"/>
      <c r="V657" s="58" t="n"/>
      <c r="W657" s="58" t="n"/>
      <c r="X657" s="57" t="n"/>
      <c r="Y657" s="49">
        <f>_xlfn.IFS(R657 = "","",V657&gt;0,T657/V657,TRUE,T657/1)</f>
        <v/>
      </c>
      <c r="Z657" s="49">
        <f>_xlfn.IFS(R657 = "","",V657&gt;0,(T657+U657)/V657,TRUE,(T657+U657)/1)</f>
        <v/>
      </c>
      <c r="AA657" s="58" t="n"/>
      <c r="AC657" s="35" t="n"/>
      <c r="AD657">
        <f>IF(G657&gt;=2100,0,IF(C657="G",1,0))</f>
        <v/>
      </c>
      <c r="AE657">
        <f>IF(G657&gt;=5500,0,IF(C657="G",1,0))</f>
        <v/>
      </c>
      <c r="AF657">
        <f>IF(G657&gt;=2100,1,0)</f>
        <v/>
      </c>
      <c r="AG657">
        <f>IF(G657&gt;=5500,1,0)</f>
        <v/>
      </c>
      <c r="AH657">
        <f>IF(C657="G",0,AH656+1)</f>
        <v/>
      </c>
      <c r="AI657">
        <f>IF(C657="G",AI656+1,AI656)</f>
        <v/>
      </c>
      <c r="AJ657">
        <f>IF(AJ656="&gt;1000",IF(AF657&gt;0,IF(A657&lt;&gt;"",A657,A656),"&gt;1000"),AJ656)</f>
        <v/>
      </c>
      <c r="AK657">
        <f>IF(AK656="&gt;1000",IF(AG657&gt;0,IF(A657&lt;&gt;"",A657,A656),"&gt;1000"),AK656)</f>
        <v/>
      </c>
      <c r="AL657">
        <f>IF(AL656="&gt;1000",IF(L657&gt;=3500,IF(A657&lt;&gt;"",A657,A656),"&gt;1000"),AL656)</f>
        <v/>
      </c>
    </row>
    <row r="658">
      <c r="A658" s="59">
        <f>IF(B658="","",COUNT($B$32:B658))</f>
        <v/>
      </c>
      <c r="B658" s="58">
        <f>IF(C658&lt;&gt;"G",SUM(B657,1),"")</f>
        <v/>
      </c>
      <c r="C658" s="24">
        <f>IF(O658="",IF(AH657&gt;=$E$22,"G",IF(RAND()&lt;$F$22,"W","L")),O658)</f>
        <v/>
      </c>
      <c r="D658" s="58">
        <f>IF(M658="",IF(G657&lt;5500,G657,5500),M658)</f>
        <v/>
      </c>
      <c r="E658" s="58">
        <f>_xlfn.IFS(C657="W",E657+1,C657="L",0,C657="G",E657)</f>
        <v/>
      </c>
      <c r="F658" s="59">
        <f>_xlfn.IFS(C658="W",_xlfn.IFS(E658=0,LOOKUP(D658,$D$2:$D$17,$F$2:$F$17),E658=1,LOOKUP(D658,$D$2:$D$17,$G$2:$G$17),E658=2,LOOKUP(D658,$D$2:$D$17,$H$2:$H$17),E658=3,LOOKUP(D658,$D$2:$D$17,$I$2:$I$17),E658&gt;=4,LOOKUP(D658,$D$2:$D$17,$J$2:$J$17)),C658="L",LOOKUP(D658,$D$2:$D$17,$E$2:$E$17),C658="G",IF(OR(B657&lt;3,B657=""),0,LOOKUP(D658,$D$2:$D$17,$K$2:$K$17)))</f>
        <v/>
      </c>
      <c r="G658" s="59">
        <f>_xlfn.IFS(F658+D658&lt;0,0,F658+D658&gt;5500,5500,TRUE,F658+D658)</f>
        <v/>
      </c>
      <c r="H658" s="40">
        <f>LOOKUP(G658,$D$2:$D$17,$A$2:$A$17)</f>
        <v/>
      </c>
      <c r="I658" s="58">
        <f>IF(C658="W",1+I657,I657)</f>
        <v/>
      </c>
      <c r="J658" s="58">
        <f>IF(C658="L",1+J657,J657)</f>
        <v/>
      </c>
      <c r="K658" s="25">
        <f>I658/(J658+I658)</f>
        <v/>
      </c>
      <c r="L658" s="44">
        <f>IF(F658&gt;0,F658+L657,L657)</f>
        <v/>
      </c>
      <c r="M658" s="23" t="n"/>
      <c r="N658" s="58">
        <f>IF(M658="","",M658-G657)</f>
        <v/>
      </c>
      <c r="O658" s="58" t="n"/>
      <c r="P658" s="27">
        <f>IF(AI658&gt;AI657,$G$22+(7*AI658),"")</f>
        <v/>
      </c>
      <c r="R658" s="58" t="n"/>
      <c r="S658" s="58" t="n"/>
      <c r="T658" s="58" t="n"/>
      <c r="U658" s="58" t="n"/>
      <c r="V658" s="58" t="n"/>
      <c r="W658" s="58" t="n"/>
      <c r="X658" s="57" t="n"/>
      <c r="Y658" s="49">
        <f>_xlfn.IFS(R658 = "","",V658&gt;0,T658/V658,TRUE,T658/1)</f>
        <v/>
      </c>
      <c r="Z658" s="49">
        <f>_xlfn.IFS(R658 = "","",V658&gt;0,(T658+U658)/V658,TRUE,(T658+U658)/1)</f>
        <v/>
      </c>
      <c r="AA658" s="58" t="n"/>
      <c r="AC658" s="35" t="n"/>
      <c r="AD658">
        <f>IF(G658&gt;=2100,0,IF(C658="G",1,0))</f>
        <v/>
      </c>
      <c r="AE658">
        <f>IF(G658&gt;=5500,0,IF(C658="G",1,0))</f>
        <v/>
      </c>
      <c r="AF658">
        <f>IF(G658&gt;=2100,1,0)</f>
        <v/>
      </c>
      <c r="AG658">
        <f>IF(G658&gt;=5500,1,0)</f>
        <v/>
      </c>
      <c r="AH658">
        <f>IF(C658="G",0,AH657+1)</f>
        <v/>
      </c>
      <c r="AI658">
        <f>IF(C658="G",AI657+1,AI657)</f>
        <v/>
      </c>
      <c r="AJ658">
        <f>IF(AJ657="&gt;1000",IF(AF658&gt;0,IF(A658&lt;&gt;"",A658,A657),"&gt;1000"),AJ657)</f>
        <v/>
      </c>
      <c r="AK658">
        <f>IF(AK657="&gt;1000",IF(AG658&gt;0,IF(A658&lt;&gt;"",A658,A657),"&gt;1000"),AK657)</f>
        <v/>
      </c>
      <c r="AL658">
        <f>IF(AL657="&gt;1000",IF(L658&gt;=3500,IF(A658&lt;&gt;"",A658,A657),"&gt;1000"),AL657)</f>
        <v/>
      </c>
    </row>
    <row r="659">
      <c r="A659" s="59">
        <f>IF(B659="","",COUNT($B$32:B659))</f>
        <v/>
      </c>
      <c r="B659" s="58">
        <f>IF(C659&lt;&gt;"G",SUM(B658,1),"")</f>
        <v/>
      </c>
      <c r="C659" s="24">
        <f>IF(O659="",IF(AH658&gt;=$E$22,"G",IF(RAND()&lt;$F$22,"W","L")),O659)</f>
        <v/>
      </c>
      <c r="D659" s="58">
        <f>IF(M659="",IF(G658&lt;5500,G658,5500),M659)</f>
        <v/>
      </c>
      <c r="E659" s="58">
        <f>_xlfn.IFS(C658="W",E658+1,C658="L",0,C658="G",E658)</f>
        <v/>
      </c>
      <c r="F659" s="59">
        <f>_xlfn.IFS(C659="W",_xlfn.IFS(E659=0,LOOKUP(D659,$D$2:$D$17,$F$2:$F$17),E659=1,LOOKUP(D659,$D$2:$D$17,$G$2:$G$17),E659=2,LOOKUP(D659,$D$2:$D$17,$H$2:$H$17),E659=3,LOOKUP(D659,$D$2:$D$17,$I$2:$I$17),E659&gt;=4,LOOKUP(D659,$D$2:$D$17,$J$2:$J$17)),C659="L",LOOKUP(D659,$D$2:$D$17,$E$2:$E$17),C659="G",IF(OR(B658&lt;3,B658=""),0,LOOKUP(D659,$D$2:$D$17,$K$2:$K$17)))</f>
        <v/>
      </c>
      <c r="G659" s="59">
        <f>_xlfn.IFS(F659+D659&lt;0,0,F659+D659&gt;5500,5500,TRUE,F659+D659)</f>
        <v/>
      </c>
      <c r="H659" s="40">
        <f>LOOKUP(G659,$D$2:$D$17,$A$2:$A$17)</f>
        <v/>
      </c>
      <c r="I659" s="58">
        <f>IF(C659="W",1+I658,I658)</f>
        <v/>
      </c>
      <c r="J659" s="58">
        <f>IF(C659="L",1+J658,J658)</f>
        <v/>
      </c>
      <c r="K659" s="25">
        <f>I659/(J659+I659)</f>
        <v/>
      </c>
      <c r="L659" s="44">
        <f>IF(F659&gt;0,F659+L658,L658)</f>
        <v/>
      </c>
      <c r="M659" s="23" t="n"/>
      <c r="N659" s="58">
        <f>IF(M659="","",M659-G658)</f>
        <v/>
      </c>
      <c r="O659" s="58" t="n"/>
      <c r="P659" s="27">
        <f>IF(AI659&gt;AI658,$G$22+(7*AI659),"")</f>
        <v/>
      </c>
      <c r="R659" s="58" t="n"/>
      <c r="S659" s="58" t="n"/>
      <c r="T659" s="58" t="n"/>
      <c r="U659" s="58" t="n"/>
      <c r="V659" s="58" t="n"/>
      <c r="W659" s="58" t="n"/>
      <c r="X659" s="57" t="n"/>
      <c r="Y659" s="49">
        <f>_xlfn.IFS(R659 = "","",V659&gt;0,T659/V659,TRUE,T659/1)</f>
        <v/>
      </c>
      <c r="Z659" s="49">
        <f>_xlfn.IFS(R659 = "","",V659&gt;0,(T659+U659)/V659,TRUE,(T659+U659)/1)</f>
        <v/>
      </c>
      <c r="AA659" s="58" t="n"/>
      <c r="AC659" s="35" t="n"/>
      <c r="AD659">
        <f>IF(G659&gt;=2100,0,IF(C659="G",1,0))</f>
        <v/>
      </c>
      <c r="AE659">
        <f>IF(G659&gt;=5500,0,IF(C659="G",1,0))</f>
        <v/>
      </c>
      <c r="AF659">
        <f>IF(G659&gt;=2100,1,0)</f>
        <v/>
      </c>
      <c r="AG659">
        <f>IF(G659&gt;=5500,1,0)</f>
        <v/>
      </c>
      <c r="AH659">
        <f>IF(C659="G",0,AH658+1)</f>
        <v/>
      </c>
      <c r="AI659">
        <f>IF(C659="G",AI658+1,AI658)</f>
        <v/>
      </c>
      <c r="AJ659">
        <f>IF(AJ658="&gt;1000",IF(AF659&gt;0,IF(A659&lt;&gt;"",A659,A658),"&gt;1000"),AJ658)</f>
        <v/>
      </c>
      <c r="AK659">
        <f>IF(AK658="&gt;1000",IF(AG659&gt;0,IF(A659&lt;&gt;"",A659,A658),"&gt;1000"),AK658)</f>
        <v/>
      </c>
      <c r="AL659">
        <f>IF(AL658="&gt;1000",IF(L659&gt;=3500,IF(A659&lt;&gt;"",A659,A658),"&gt;1000"),AL658)</f>
        <v/>
      </c>
    </row>
    <row r="660">
      <c r="A660" s="59">
        <f>IF(B660="","",COUNT($B$32:B660))</f>
        <v/>
      </c>
      <c r="B660" s="58">
        <f>IF(C660&lt;&gt;"G",SUM(B659,1),"")</f>
        <v/>
      </c>
      <c r="C660" s="24">
        <f>IF(O660="",IF(AH659&gt;=$E$22,"G",IF(RAND()&lt;$F$22,"W","L")),O660)</f>
        <v/>
      </c>
      <c r="D660" s="58">
        <f>IF(M660="",IF(G659&lt;5500,G659,5500),M660)</f>
        <v/>
      </c>
      <c r="E660" s="58">
        <f>_xlfn.IFS(C659="W",E659+1,C659="L",0,C659="G",E659)</f>
        <v/>
      </c>
      <c r="F660" s="59">
        <f>_xlfn.IFS(C660="W",_xlfn.IFS(E660=0,LOOKUP(D660,$D$2:$D$17,$F$2:$F$17),E660=1,LOOKUP(D660,$D$2:$D$17,$G$2:$G$17),E660=2,LOOKUP(D660,$D$2:$D$17,$H$2:$H$17),E660=3,LOOKUP(D660,$D$2:$D$17,$I$2:$I$17),E660&gt;=4,LOOKUP(D660,$D$2:$D$17,$J$2:$J$17)),C660="L",LOOKUP(D660,$D$2:$D$17,$E$2:$E$17),C660="G",IF(OR(B659&lt;3,B659=""),0,LOOKUP(D660,$D$2:$D$17,$K$2:$K$17)))</f>
        <v/>
      </c>
      <c r="G660" s="59">
        <f>_xlfn.IFS(F660+D660&lt;0,0,F660+D660&gt;5500,5500,TRUE,F660+D660)</f>
        <v/>
      </c>
      <c r="H660" s="40">
        <f>LOOKUP(G660,$D$2:$D$17,$A$2:$A$17)</f>
        <v/>
      </c>
      <c r="I660" s="58">
        <f>IF(C660="W",1+I659,I659)</f>
        <v/>
      </c>
      <c r="J660" s="58">
        <f>IF(C660="L",1+J659,J659)</f>
        <v/>
      </c>
      <c r="K660" s="25">
        <f>I660/(J660+I660)</f>
        <v/>
      </c>
      <c r="L660" s="44">
        <f>IF(F660&gt;0,F660+L659,L659)</f>
        <v/>
      </c>
      <c r="M660" s="23" t="n"/>
      <c r="N660" s="58">
        <f>IF(M660="","",M660-G659)</f>
        <v/>
      </c>
      <c r="O660" s="58" t="n"/>
      <c r="P660" s="27">
        <f>IF(AI660&gt;AI659,$G$22+(7*AI660),"")</f>
        <v/>
      </c>
      <c r="R660" s="58" t="n"/>
      <c r="S660" s="58" t="n"/>
      <c r="T660" s="58" t="n"/>
      <c r="U660" s="58" t="n"/>
      <c r="V660" s="58" t="n"/>
      <c r="W660" s="58" t="n"/>
      <c r="X660" s="57" t="n"/>
      <c r="Y660" s="49">
        <f>_xlfn.IFS(R660 = "","",V660&gt;0,T660/V660,TRUE,T660/1)</f>
        <v/>
      </c>
      <c r="Z660" s="49">
        <f>_xlfn.IFS(R660 = "","",V660&gt;0,(T660+U660)/V660,TRUE,(T660+U660)/1)</f>
        <v/>
      </c>
      <c r="AA660" s="58" t="n"/>
      <c r="AC660" s="35" t="n"/>
      <c r="AD660">
        <f>IF(G660&gt;=2100,0,IF(C660="G",1,0))</f>
        <v/>
      </c>
      <c r="AE660">
        <f>IF(G660&gt;=5500,0,IF(C660="G",1,0))</f>
        <v/>
      </c>
      <c r="AF660">
        <f>IF(G660&gt;=2100,1,0)</f>
        <v/>
      </c>
      <c r="AG660">
        <f>IF(G660&gt;=5500,1,0)</f>
        <v/>
      </c>
      <c r="AH660">
        <f>IF(C660="G",0,AH659+1)</f>
        <v/>
      </c>
      <c r="AI660">
        <f>IF(C660="G",AI659+1,AI659)</f>
        <v/>
      </c>
      <c r="AJ660">
        <f>IF(AJ659="&gt;1000",IF(AF660&gt;0,IF(A660&lt;&gt;"",A660,A659),"&gt;1000"),AJ659)</f>
        <v/>
      </c>
      <c r="AK660">
        <f>IF(AK659="&gt;1000",IF(AG660&gt;0,IF(A660&lt;&gt;"",A660,A659),"&gt;1000"),AK659)</f>
        <v/>
      </c>
      <c r="AL660">
        <f>IF(AL659="&gt;1000",IF(L660&gt;=3500,IF(A660&lt;&gt;"",A660,A659),"&gt;1000"),AL659)</f>
        <v/>
      </c>
    </row>
    <row r="661">
      <c r="A661" s="59">
        <f>IF(B661="","",COUNT($B$32:B661))</f>
        <v/>
      </c>
      <c r="B661" s="58">
        <f>IF(C661&lt;&gt;"G",SUM(B660,1),"")</f>
        <v/>
      </c>
      <c r="C661" s="24">
        <f>IF(O661="",IF(AH660&gt;=$E$22,"G",IF(RAND()&lt;$F$22,"W","L")),O661)</f>
        <v/>
      </c>
      <c r="D661" s="58">
        <f>IF(M661="",IF(G660&lt;5500,G660,5500),M661)</f>
        <v/>
      </c>
      <c r="E661" s="58">
        <f>_xlfn.IFS(C660="W",E660+1,C660="L",0,C660="G",E660)</f>
        <v/>
      </c>
      <c r="F661" s="59">
        <f>_xlfn.IFS(C661="W",_xlfn.IFS(E661=0,LOOKUP(D661,$D$2:$D$17,$F$2:$F$17),E661=1,LOOKUP(D661,$D$2:$D$17,$G$2:$G$17),E661=2,LOOKUP(D661,$D$2:$D$17,$H$2:$H$17),E661=3,LOOKUP(D661,$D$2:$D$17,$I$2:$I$17),E661&gt;=4,LOOKUP(D661,$D$2:$D$17,$J$2:$J$17)),C661="L",LOOKUP(D661,$D$2:$D$17,$E$2:$E$17),C661="G",IF(OR(B660&lt;3,B660=""),0,LOOKUP(D661,$D$2:$D$17,$K$2:$K$17)))</f>
        <v/>
      </c>
      <c r="G661" s="59">
        <f>_xlfn.IFS(F661+D661&lt;0,0,F661+D661&gt;5500,5500,TRUE,F661+D661)</f>
        <v/>
      </c>
      <c r="H661" s="40">
        <f>LOOKUP(G661,$D$2:$D$17,$A$2:$A$17)</f>
        <v/>
      </c>
      <c r="I661" s="58">
        <f>IF(C661="W",1+I660,I660)</f>
        <v/>
      </c>
      <c r="J661" s="58">
        <f>IF(C661="L",1+J660,J660)</f>
        <v/>
      </c>
      <c r="K661" s="25">
        <f>I661/(J661+I661)</f>
        <v/>
      </c>
      <c r="L661" s="44">
        <f>IF(F661&gt;0,F661+L660,L660)</f>
        <v/>
      </c>
      <c r="M661" s="23" t="n"/>
      <c r="N661" s="58">
        <f>IF(M661="","",M661-G660)</f>
        <v/>
      </c>
      <c r="O661" s="58" t="n"/>
      <c r="P661" s="27">
        <f>IF(AI661&gt;AI660,$G$22+(7*AI661),"")</f>
        <v/>
      </c>
      <c r="R661" s="58" t="n"/>
      <c r="S661" s="58" t="n"/>
      <c r="T661" s="58" t="n"/>
      <c r="U661" s="58" t="n"/>
      <c r="V661" s="58" t="n"/>
      <c r="W661" s="58" t="n"/>
      <c r="X661" s="57" t="n"/>
      <c r="Y661" s="49">
        <f>_xlfn.IFS(R661 = "","",V661&gt;0,T661/V661,TRUE,T661/1)</f>
        <v/>
      </c>
      <c r="Z661" s="49">
        <f>_xlfn.IFS(R661 = "","",V661&gt;0,(T661+U661)/V661,TRUE,(T661+U661)/1)</f>
        <v/>
      </c>
      <c r="AA661" s="58" t="n"/>
      <c r="AC661" s="35" t="n"/>
      <c r="AD661">
        <f>IF(G661&gt;=2100,0,IF(C661="G",1,0))</f>
        <v/>
      </c>
      <c r="AE661">
        <f>IF(G661&gt;=5500,0,IF(C661="G",1,0))</f>
        <v/>
      </c>
      <c r="AF661">
        <f>IF(G661&gt;=2100,1,0)</f>
        <v/>
      </c>
      <c r="AG661">
        <f>IF(G661&gt;=5500,1,0)</f>
        <v/>
      </c>
      <c r="AH661">
        <f>IF(C661="G",0,AH660+1)</f>
        <v/>
      </c>
      <c r="AI661">
        <f>IF(C661="G",AI660+1,AI660)</f>
        <v/>
      </c>
      <c r="AJ661">
        <f>IF(AJ660="&gt;1000",IF(AF661&gt;0,IF(A661&lt;&gt;"",A661,A660),"&gt;1000"),AJ660)</f>
        <v/>
      </c>
      <c r="AK661">
        <f>IF(AK660="&gt;1000",IF(AG661&gt;0,IF(A661&lt;&gt;"",A661,A660),"&gt;1000"),AK660)</f>
        <v/>
      </c>
      <c r="AL661">
        <f>IF(AL660="&gt;1000",IF(L661&gt;=3500,IF(A661&lt;&gt;"",A661,A660),"&gt;1000"),AL660)</f>
        <v/>
      </c>
    </row>
    <row r="662">
      <c r="A662" s="59">
        <f>IF(B662="","",COUNT($B$32:B662))</f>
        <v/>
      </c>
      <c r="B662" s="58">
        <f>IF(C662&lt;&gt;"G",SUM(B661,1),"")</f>
        <v/>
      </c>
      <c r="C662" s="24">
        <f>IF(O662="",IF(AH661&gt;=$E$22,"G",IF(RAND()&lt;$F$22,"W","L")),O662)</f>
        <v/>
      </c>
      <c r="D662" s="58">
        <f>IF(M662="",IF(G661&lt;5500,G661,5500),M662)</f>
        <v/>
      </c>
      <c r="E662" s="58">
        <f>_xlfn.IFS(C661="W",E661+1,C661="L",0,C661="G",E661)</f>
        <v/>
      </c>
      <c r="F662" s="59">
        <f>_xlfn.IFS(C662="W",_xlfn.IFS(E662=0,LOOKUP(D662,$D$2:$D$17,$F$2:$F$17),E662=1,LOOKUP(D662,$D$2:$D$17,$G$2:$G$17),E662=2,LOOKUP(D662,$D$2:$D$17,$H$2:$H$17),E662=3,LOOKUP(D662,$D$2:$D$17,$I$2:$I$17),E662&gt;=4,LOOKUP(D662,$D$2:$D$17,$J$2:$J$17)),C662="L",LOOKUP(D662,$D$2:$D$17,$E$2:$E$17),C662="G",IF(OR(B661&lt;3,B661=""),0,LOOKUP(D662,$D$2:$D$17,$K$2:$K$17)))</f>
        <v/>
      </c>
      <c r="G662" s="59">
        <f>_xlfn.IFS(F662+D662&lt;0,0,F662+D662&gt;5500,5500,TRUE,F662+D662)</f>
        <v/>
      </c>
      <c r="H662" s="40">
        <f>LOOKUP(G662,$D$2:$D$17,$A$2:$A$17)</f>
        <v/>
      </c>
      <c r="I662" s="58">
        <f>IF(C662="W",1+I661,I661)</f>
        <v/>
      </c>
      <c r="J662" s="58">
        <f>IF(C662="L",1+J661,J661)</f>
        <v/>
      </c>
      <c r="K662" s="25">
        <f>I662/(J662+I662)</f>
        <v/>
      </c>
      <c r="L662" s="44">
        <f>IF(F662&gt;0,F662+L661,L661)</f>
        <v/>
      </c>
      <c r="M662" s="23" t="n"/>
      <c r="N662" s="58">
        <f>IF(M662="","",M662-G661)</f>
        <v/>
      </c>
      <c r="O662" s="58" t="n"/>
      <c r="P662" s="27">
        <f>IF(AI662&gt;AI661,$G$22+(7*AI662),"")</f>
        <v/>
      </c>
      <c r="R662" s="58" t="n"/>
      <c r="S662" s="58" t="n"/>
      <c r="T662" s="58" t="n"/>
      <c r="U662" s="58" t="n"/>
      <c r="V662" s="58" t="n"/>
      <c r="W662" s="58" t="n"/>
      <c r="X662" s="57" t="n"/>
      <c r="Y662" s="49">
        <f>_xlfn.IFS(R662 = "","",V662&gt;0,T662/V662,TRUE,T662/1)</f>
        <v/>
      </c>
      <c r="Z662" s="49">
        <f>_xlfn.IFS(R662 = "","",V662&gt;0,(T662+U662)/V662,TRUE,(T662+U662)/1)</f>
        <v/>
      </c>
      <c r="AA662" s="58" t="n"/>
      <c r="AC662" s="35" t="n"/>
      <c r="AD662">
        <f>IF(G662&gt;=2100,0,IF(C662="G",1,0))</f>
        <v/>
      </c>
      <c r="AE662">
        <f>IF(G662&gt;=5500,0,IF(C662="G",1,0))</f>
        <v/>
      </c>
      <c r="AF662">
        <f>IF(G662&gt;=2100,1,0)</f>
        <v/>
      </c>
      <c r="AG662">
        <f>IF(G662&gt;=5500,1,0)</f>
        <v/>
      </c>
      <c r="AH662">
        <f>IF(C662="G",0,AH661+1)</f>
        <v/>
      </c>
      <c r="AI662">
        <f>IF(C662="G",AI661+1,AI661)</f>
        <v/>
      </c>
      <c r="AJ662">
        <f>IF(AJ661="&gt;1000",IF(AF662&gt;0,IF(A662&lt;&gt;"",A662,A661),"&gt;1000"),AJ661)</f>
        <v/>
      </c>
      <c r="AK662">
        <f>IF(AK661="&gt;1000",IF(AG662&gt;0,IF(A662&lt;&gt;"",A662,A661),"&gt;1000"),AK661)</f>
        <v/>
      </c>
      <c r="AL662">
        <f>IF(AL661="&gt;1000",IF(L662&gt;=3500,IF(A662&lt;&gt;"",A662,A661),"&gt;1000"),AL661)</f>
        <v/>
      </c>
    </row>
    <row r="663">
      <c r="A663" s="59">
        <f>IF(B663="","",COUNT($B$32:B663))</f>
        <v/>
      </c>
      <c r="B663" s="58">
        <f>IF(C663&lt;&gt;"G",SUM(B662,1),"")</f>
        <v/>
      </c>
      <c r="C663" s="24">
        <f>IF(O663="",IF(AH662&gt;=$E$22,"G",IF(RAND()&lt;$F$22,"W","L")),O663)</f>
        <v/>
      </c>
      <c r="D663" s="58">
        <f>IF(M663="",IF(G662&lt;5500,G662,5500),M663)</f>
        <v/>
      </c>
      <c r="E663" s="58">
        <f>_xlfn.IFS(C662="W",E662+1,C662="L",0,C662="G",E662)</f>
        <v/>
      </c>
      <c r="F663" s="59">
        <f>_xlfn.IFS(C663="W",_xlfn.IFS(E663=0,LOOKUP(D663,$D$2:$D$17,$F$2:$F$17),E663=1,LOOKUP(D663,$D$2:$D$17,$G$2:$G$17),E663=2,LOOKUP(D663,$D$2:$D$17,$H$2:$H$17),E663=3,LOOKUP(D663,$D$2:$D$17,$I$2:$I$17),E663&gt;=4,LOOKUP(D663,$D$2:$D$17,$J$2:$J$17)),C663="L",LOOKUP(D663,$D$2:$D$17,$E$2:$E$17),C663="G",IF(OR(B662&lt;3,B662=""),0,LOOKUP(D663,$D$2:$D$17,$K$2:$K$17)))</f>
        <v/>
      </c>
      <c r="G663" s="59">
        <f>_xlfn.IFS(F663+D663&lt;0,0,F663+D663&gt;5500,5500,TRUE,F663+D663)</f>
        <v/>
      </c>
      <c r="H663" s="40">
        <f>LOOKUP(G663,$D$2:$D$17,$A$2:$A$17)</f>
        <v/>
      </c>
      <c r="I663" s="58">
        <f>IF(C663="W",1+I662,I662)</f>
        <v/>
      </c>
      <c r="J663" s="58">
        <f>IF(C663="L",1+J662,J662)</f>
        <v/>
      </c>
      <c r="K663" s="25">
        <f>I663/(J663+I663)</f>
        <v/>
      </c>
      <c r="L663" s="44">
        <f>IF(F663&gt;0,F663+L662,L662)</f>
        <v/>
      </c>
      <c r="M663" s="23" t="n"/>
      <c r="N663" s="58">
        <f>IF(M663="","",M663-G662)</f>
        <v/>
      </c>
      <c r="O663" s="58" t="n"/>
      <c r="P663" s="27">
        <f>IF(AI663&gt;AI662,$G$22+(7*AI663),"")</f>
        <v/>
      </c>
      <c r="R663" s="58" t="n"/>
      <c r="S663" s="58" t="n"/>
      <c r="T663" s="58" t="n"/>
      <c r="U663" s="58" t="n"/>
      <c r="V663" s="58" t="n"/>
      <c r="W663" s="58" t="n"/>
      <c r="X663" s="57" t="n"/>
      <c r="Y663" s="49">
        <f>_xlfn.IFS(R663 = "","",V663&gt;0,T663/V663,TRUE,T663/1)</f>
        <v/>
      </c>
      <c r="Z663" s="49">
        <f>_xlfn.IFS(R663 = "","",V663&gt;0,(T663+U663)/V663,TRUE,(T663+U663)/1)</f>
        <v/>
      </c>
      <c r="AA663" s="58" t="n"/>
      <c r="AC663" s="35" t="n"/>
      <c r="AD663">
        <f>IF(G663&gt;=2100,0,IF(C663="G",1,0))</f>
        <v/>
      </c>
      <c r="AE663">
        <f>IF(G663&gt;=5500,0,IF(C663="G",1,0))</f>
        <v/>
      </c>
      <c r="AF663">
        <f>IF(G663&gt;=2100,1,0)</f>
        <v/>
      </c>
      <c r="AG663">
        <f>IF(G663&gt;=5500,1,0)</f>
        <v/>
      </c>
      <c r="AH663">
        <f>IF(C663="G",0,AH662+1)</f>
        <v/>
      </c>
      <c r="AI663">
        <f>IF(C663="G",AI662+1,AI662)</f>
        <v/>
      </c>
      <c r="AJ663">
        <f>IF(AJ662="&gt;1000",IF(AF663&gt;0,IF(A663&lt;&gt;"",A663,A662),"&gt;1000"),AJ662)</f>
        <v/>
      </c>
      <c r="AK663">
        <f>IF(AK662="&gt;1000",IF(AG663&gt;0,IF(A663&lt;&gt;"",A663,A662),"&gt;1000"),AK662)</f>
        <v/>
      </c>
      <c r="AL663">
        <f>IF(AL662="&gt;1000",IF(L663&gt;=3500,IF(A663&lt;&gt;"",A663,A662),"&gt;1000"),AL662)</f>
        <v/>
      </c>
    </row>
    <row r="664">
      <c r="A664" s="59">
        <f>IF(B664="","",COUNT($B$32:B664))</f>
        <v/>
      </c>
      <c r="B664" s="58">
        <f>IF(C664&lt;&gt;"G",SUM(B663,1),"")</f>
        <v/>
      </c>
      <c r="C664" s="24">
        <f>IF(O664="",IF(AH663&gt;=$E$22,"G",IF(RAND()&lt;$F$22,"W","L")),O664)</f>
        <v/>
      </c>
      <c r="D664" s="58">
        <f>IF(M664="",IF(G663&lt;5500,G663,5500),M664)</f>
        <v/>
      </c>
      <c r="E664" s="58">
        <f>_xlfn.IFS(C663="W",E663+1,C663="L",0,C663="G",E663)</f>
        <v/>
      </c>
      <c r="F664" s="59">
        <f>_xlfn.IFS(C664="W",_xlfn.IFS(E664=0,LOOKUP(D664,$D$2:$D$17,$F$2:$F$17),E664=1,LOOKUP(D664,$D$2:$D$17,$G$2:$G$17),E664=2,LOOKUP(D664,$D$2:$D$17,$H$2:$H$17),E664=3,LOOKUP(D664,$D$2:$D$17,$I$2:$I$17),E664&gt;=4,LOOKUP(D664,$D$2:$D$17,$J$2:$J$17)),C664="L",LOOKUP(D664,$D$2:$D$17,$E$2:$E$17),C664="G",IF(OR(B663&lt;3,B663=""),0,LOOKUP(D664,$D$2:$D$17,$K$2:$K$17)))</f>
        <v/>
      </c>
      <c r="G664" s="59">
        <f>_xlfn.IFS(F664+D664&lt;0,0,F664+D664&gt;5500,5500,TRUE,F664+D664)</f>
        <v/>
      </c>
      <c r="H664" s="40">
        <f>LOOKUP(G664,$D$2:$D$17,$A$2:$A$17)</f>
        <v/>
      </c>
      <c r="I664" s="58">
        <f>IF(C664="W",1+I663,I663)</f>
        <v/>
      </c>
      <c r="J664" s="58">
        <f>IF(C664="L",1+J663,J663)</f>
        <v/>
      </c>
      <c r="K664" s="25">
        <f>I664/(J664+I664)</f>
        <v/>
      </c>
      <c r="L664" s="44">
        <f>IF(F664&gt;0,F664+L663,L663)</f>
        <v/>
      </c>
      <c r="M664" s="23" t="n"/>
      <c r="N664" s="58">
        <f>IF(M664="","",M664-G663)</f>
        <v/>
      </c>
      <c r="O664" s="58" t="n"/>
      <c r="P664" s="27">
        <f>IF(AI664&gt;AI663,$G$22+(7*AI664),"")</f>
        <v/>
      </c>
      <c r="R664" s="58" t="n"/>
      <c r="S664" s="58" t="n"/>
      <c r="T664" s="58" t="n"/>
      <c r="U664" s="58" t="n"/>
      <c r="V664" s="58" t="n"/>
      <c r="W664" s="58" t="n"/>
      <c r="X664" s="57" t="n"/>
      <c r="Y664" s="49">
        <f>_xlfn.IFS(R664 = "","",V664&gt;0,T664/V664,TRUE,T664/1)</f>
        <v/>
      </c>
      <c r="Z664" s="49">
        <f>_xlfn.IFS(R664 = "","",V664&gt;0,(T664+U664)/V664,TRUE,(T664+U664)/1)</f>
        <v/>
      </c>
      <c r="AA664" s="58" t="n"/>
      <c r="AC664" s="35" t="n"/>
      <c r="AD664">
        <f>IF(G664&gt;=2100,0,IF(C664="G",1,0))</f>
        <v/>
      </c>
      <c r="AE664">
        <f>IF(G664&gt;=5500,0,IF(C664="G",1,0))</f>
        <v/>
      </c>
      <c r="AF664">
        <f>IF(G664&gt;=2100,1,0)</f>
        <v/>
      </c>
      <c r="AG664">
        <f>IF(G664&gt;=5500,1,0)</f>
        <v/>
      </c>
      <c r="AH664">
        <f>IF(C664="G",0,AH663+1)</f>
        <v/>
      </c>
      <c r="AI664">
        <f>IF(C664="G",AI663+1,AI663)</f>
        <v/>
      </c>
      <c r="AJ664">
        <f>IF(AJ663="&gt;1000",IF(AF664&gt;0,IF(A664&lt;&gt;"",A664,A663),"&gt;1000"),AJ663)</f>
        <v/>
      </c>
      <c r="AK664">
        <f>IF(AK663="&gt;1000",IF(AG664&gt;0,IF(A664&lt;&gt;"",A664,A663),"&gt;1000"),AK663)</f>
        <v/>
      </c>
      <c r="AL664">
        <f>IF(AL663="&gt;1000",IF(L664&gt;=3500,IF(A664&lt;&gt;"",A664,A663),"&gt;1000"),AL663)</f>
        <v/>
      </c>
    </row>
    <row r="665">
      <c r="A665" s="59">
        <f>IF(B665="","",COUNT($B$32:B665))</f>
        <v/>
      </c>
      <c r="B665" s="58">
        <f>IF(C665&lt;&gt;"G",SUM(B664,1),"")</f>
        <v/>
      </c>
      <c r="C665" s="24">
        <f>IF(O665="",IF(AH664&gt;=$E$22,"G",IF(RAND()&lt;$F$22,"W","L")),O665)</f>
        <v/>
      </c>
      <c r="D665" s="58">
        <f>IF(M665="",IF(G664&lt;5500,G664,5500),M665)</f>
        <v/>
      </c>
      <c r="E665" s="58">
        <f>_xlfn.IFS(C664="W",E664+1,C664="L",0,C664="G",E664)</f>
        <v/>
      </c>
      <c r="F665" s="59">
        <f>_xlfn.IFS(C665="W",_xlfn.IFS(E665=0,LOOKUP(D665,$D$2:$D$17,$F$2:$F$17),E665=1,LOOKUP(D665,$D$2:$D$17,$G$2:$G$17),E665=2,LOOKUP(D665,$D$2:$D$17,$H$2:$H$17),E665=3,LOOKUP(D665,$D$2:$D$17,$I$2:$I$17),E665&gt;=4,LOOKUP(D665,$D$2:$D$17,$J$2:$J$17)),C665="L",LOOKUP(D665,$D$2:$D$17,$E$2:$E$17),C665="G",IF(OR(B664&lt;3,B664=""),0,LOOKUP(D665,$D$2:$D$17,$K$2:$K$17)))</f>
        <v/>
      </c>
      <c r="G665" s="59">
        <f>_xlfn.IFS(F665+D665&lt;0,0,F665+D665&gt;5500,5500,TRUE,F665+D665)</f>
        <v/>
      </c>
      <c r="H665" s="40">
        <f>LOOKUP(G665,$D$2:$D$17,$A$2:$A$17)</f>
        <v/>
      </c>
      <c r="I665" s="58">
        <f>IF(C665="W",1+I664,I664)</f>
        <v/>
      </c>
      <c r="J665" s="58">
        <f>IF(C665="L",1+J664,J664)</f>
        <v/>
      </c>
      <c r="K665" s="25">
        <f>I665/(J665+I665)</f>
        <v/>
      </c>
      <c r="L665" s="44">
        <f>IF(F665&gt;0,F665+L664,L664)</f>
        <v/>
      </c>
      <c r="M665" s="23" t="n"/>
      <c r="N665" s="58">
        <f>IF(M665="","",M665-G664)</f>
        <v/>
      </c>
      <c r="O665" s="58" t="n"/>
      <c r="P665" s="27">
        <f>IF(AI665&gt;AI664,$G$22+(7*AI665),"")</f>
        <v/>
      </c>
      <c r="R665" s="58" t="n"/>
      <c r="S665" s="58" t="n"/>
      <c r="T665" s="58" t="n"/>
      <c r="U665" s="58" t="n"/>
      <c r="V665" s="58" t="n"/>
      <c r="W665" s="58" t="n"/>
      <c r="X665" s="57" t="n"/>
      <c r="Y665" s="49">
        <f>_xlfn.IFS(R665 = "","",V665&gt;0,T665/V665,TRUE,T665/1)</f>
        <v/>
      </c>
      <c r="Z665" s="49">
        <f>_xlfn.IFS(R665 = "","",V665&gt;0,(T665+U665)/V665,TRUE,(T665+U665)/1)</f>
        <v/>
      </c>
      <c r="AA665" s="58" t="n"/>
      <c r="AC665" s="35" t="n"/>
      <c r="AD665">
        <f>IF(G665&gt;=2100,0,IF(C665="G",1,0))</f>
        <v/>
      </c>
      <c r="AE665">
        <f>IF(G665&gt;=5500,0,IF(C665="G",1,0))</f>
        <v/>
      </c>
      <c r="AF665">
        <f>IF(G665&gt;=2100,1,0)</f>
        <v/>
      </c>
      <c r="AG665">
        <f>IF(G665&gt;=5500,1,0)</f>
        <v/>
      </c>
      <c r="AH665">
        <f>IF(C665="G",0,AH664+1)</f>
        <v/>
      </c>
      <c r="AI665">
        <f>IF(C665="G",AI664+1,AI664)</f>
        <v/>
      </c>
      <c r="AJ665">
        <f>IF(AJ664="&gt;1000",IF(AF665&gt;0,IF(A665&lt;&gt;"",A665,A664),"&gt;1000"),AJ664)</f>
        <v/>
      </c>
      <c r="AK665">
        <f>IF(AK664="&gt;1000",IF(AG665&gt;0,IF(A665&lt;&gt;"",A665,A664),"&gt;1000"),AK664)</f>
        <v/>
      </c>
      <c r="AL665">
        <f>IF(AL664="&gt;1000",IF(L665&gt;=3500,IF(A665&lt;&gt;"",A665,A664),"&gt;1000"),AL664)</f>
        <v/>
      </c>
    </row>
    <row r="666">
      <c r="A666" s="59">
        <f>IF(B666="","",COUNT($B$32:B666))</f>
        <v/>
      </c>
      <c r="B666" s="58">
        <f>IF(C666&lt;&gt;"G",SUM(B665,1),"")</f>
        <v/>
      </c>
      <c r="C666" s="24">
        <f>IF(O666="",IF(AH665&gt;=$E$22,"G",IF(RAND()&lt;$F$22,"W","L")),O666)</f>
        <v/>
      </c>
      <c r="D666" s="58">
        <f>IF(M666="",IF(G665&lt;5500,G665,5500),M666)</f>
        <v/>
      </c>
      <c r="E666" s="58">
        <f>_xlfn.IFS(C665="W",E665+1,C665="L",0,C665="G",E665)</f>
        <v/>
      </c>
      <c r="F666" s="59">
        <f>_xlfn.IFS(C666="W",_xlfn.IFS(E666=0,LOOKUP(D666,$D$2:$D$17,$F$2:$F$17),E666=1,LOOKUP(D666,$D$2:$D$17,$G$2:$G$17),E666=2,LOOKUP(D666,$D$2:$D$17,$H$2:$H$17),E666=3,LOOKUP(D666,$D$2:$D$17,$I$2:$I$17),E666&gt;=4,LOOKUP(D666,$D$2:$D$17,$J$2:$J$17)),C666="L",LOOKUP(D666,$D$2:$D$17,$E$2:$E$17),C666="G",IF(OR(B665&lt;3,B665=""),0,LOOKUP(D666,$D$2:$D$17,$K$2:$K$17)))</f>
        <v/>
      </c>
      <c r="G666" s="59">
        <f>_xlfn.IFS(F666+D666&lt;0,0,F666+D666&gt;5500,5500,TRUE,F666+D666)</f>
        <v/>
      </c>
      <c r="H666" s="40">
        <f>LOOKUP(G666,$D$2:$D$17,$A$2:$A$17)</f>
        <v/>
      </c>
      <c r="I666" s="58">
        <f>IF(C666="W",1+I665,I665)</f>
        <v/>
      </c>
      <c r="J666" s="58">
        <f>IF(C666="L",1+J665,J665)</f>
        <v/>
      </c>
      <c r="K666" s="25">
        <f>I666/(J666+I666)</f>
        <v/>
      </c>
      <c r="L666" s="44">
        <f>IF(F666&gt;0,F666+L665,L665)</f>
        <v/>
      </c>
      <c r="M666" s="23" t="n"/>
      <c r="N666" s="58">
        <f>IF(M666="","",M666-G665)</f>
        <v/>
      </c>
      <c r="O666" s="58" t="n"/>
      <c r="P666" s="27">
        <f>IF(AI666&gt;AI665,$G$22+(7*AI666),"")</f>
        <v/>
      </c>
      <c r="R666" s="58" t="n"/>
      <c r="S666" s="58" t="n"/>
      <c r="T666" s="58" t="n"/>
      <c r="U666" s="58" t="n"/>
      <c r="V666" s="58" t="n"/>
      <c r="W666" s="58" t="n"/>
      <c r="X666" s="57" t="n"/>
      <c r="Y666" s="49">
        <f>_xlfn.IFS(R666 = "","",V666&gt;0,T666/V666,TRUE,T666/1)</f>
        <v/>
      </c>
      <c r="Z666" s="49">
        <f>_xlfn.IFS(R666 = "","",V666&gt;0,(T666+U666)/V666,TRUE,(T666+U666)/1)</f>
        <v/>
      </c>
      <c r="AA666" s="58" t="n"/>
      <c r="AC666" s="35" t="n"/>
      <c r="AD666">
        <f>IF(G666&gt;=2100,0,IF(C666="G",1,0))</f>
        <v/>
      </c>
      <c r="AE666">
        <f>IF(G666&gt;=5500,0,IF(C666="G",1,0))</f>
        <v/>
      </c>
      <c r="AF666">
        <f>IF(G666&gt;=2100,1,0)</f>
        <v/>
      </c>
      <c r="AG666">
        <f>IF(G666&gt;=5500,1,0)</f>
        <v/>
      </c>
      <c r="AH666">
        <f>IF(C666="G",0,AH665+1)</f>
        <v/>
      </c>
      <c r="AI666">
        <f>IF(C666="G",AI665+1,AI665)</f>
        <v/>
      </c>
      <c r="AJ666">
        <f>IF(AJ665="&gt;1000",IF(AF666&gt;0,IF(A666&lt;&gt;"",A666,A665),"&gt;1000"),AJ665)</f>
        <v/>
      </c>
      <c r="AK666">
        <f>IF(AK665="&gt;1000",IF(AG666&gt;0,IF(A666&lt;&gt;"",A666,A665),"&gt;1000"),AK665)</f>
        <v/>
      </c>
      <c r="AL666">
        <f>IF(AL665="&gt;1000",IF(L666&gt;=3500,IF(A666&lt;&gt;"",A666,A665),"&gt;1000"),AL665)</f>
        <v/>
      </c>
    </row>
    <row r="667">
      <c r="A667" s="59">
        <f>IF(B667="","",COUNT($B$32:B667))</f>
        <v/>
      </c>
      <c r="B667" s="58">
        <f>IF(C667&lt;&gt;"G",SUM(B666,1),"")</f>
        <v/>
      </c>
      <c r="C667" s="24">
        <f>IF(O667="",IF(AH666&gt;=$E$22,"G",IF(RAND()&lt;$F$22,"W","L")),O667)</f>
        <v/>
      </c>
      <c r="D667" s="58">
        <f>IF(M667="",IF(G666&lt;5500,G666,5500),M667)</f>
        <v/>
      </c>
      <c r="E667" s="58">
        <f>_xlfn.IFS(C666="W",E666+1,C666="L",0,C666="G",E666)</f>
        <v/>
      </c>
      <c r="F667" s="59">
        <f>_xlfn.IFS(C667="W",_xlfn.IFS(E667=0,LOOKUP(D667,$D$2:$D$17,$F$2:$F$17),E667=1,LOOKUP(D667,$D$2:$D$17,$G$2:$G$17),E667=2,LOOKUP(D667,$D$2:$D$17,$H$2:$H$17),E667=3,LOOKUP(D667,$D$2:$D$17,$I$2:$I$17),E667&gt;=4,LOOKUP(D667,$D$2:$D$17,$J$2:$J$17)),C667="L",LOOKUP(D667,$D$2:$D$17,$E$2:$E$17),C667="G",IF(OR(B666&lt;3,B666=""),0,LOOKUP(D667,$D$2:$D$17,$K$2:$K$17)))</f>
        <v/>
      </c>
      <c r="G667" s="59">
        <f>_xlfn.IFS(F667+D667&lt;0,0,F667+D667&gt;5500,5500,TRUE,F667+D667)</f>
        <v/>
      </c>
      <c r="H667" s="40">
        <f>LOOKUP(G667,$D$2:$D$17,$A$2:$A$17)</f>
        <v/>
      </c>
      <c r="I667" s="58">
        <f>IF(C667="W",1+I666,I666)</f>
        <v/>
      </c>
      <c r="J667" s="58">
        <f>IF(C667="L",1+J666,J666)</f>
        <v/>
      </c>
      <c r="K667" s="25">
        <f>I667/(J667+I667)</f>
        <v/>
      </c>
      <c r="L667" s="44">
        <f>IF(F667&gt;0,F667+L666,L666)</f>
        <v/>
      </c>
      <c r="M667" s="23" t="n"/>
      <c r="N667" s="58">
        <f>IF(M667="","",M667-G666)</f>
        <v/>
      </c>
      <c r="O667" s="58" t="n"/>
      <c r="P667" s="27">
        <f>IF(AI667&gt;AI666,$G$22+(7*AI667),"")</f>
        <v/>
      </c>
      <c r="R667" s="58" t="n"/>
      <c r="S667" s="58" t="n"/>
      <c r="T667" s="58" t="n"/>
      <c r="U667" s="58" t="n"/>
      <c r="V667" s="58" t="n"/>
      <c r="W667" s="58" t="n"/>
      <c r="X667" s="57" t="n"/>
      <c r="Y667" s="49">
        <f>_xlfn.IFS(R667 = "","",V667&gt;0,T667/V667,TRUE,T667/1)</f>
        <v/>
      </c>
      <c r="Z667" s="49">
        <f>_xlfn.IFS(R667 = "","",V667&gt;0,(T667+U667)/V667,TRUE,(T667+U667)/1)</f>
        <v/>
      </c>
      <c r="AA667" s="58" t="n"/>
      <c r="AC667" s="35" t="n"/>
      <c r="AD667">
        <f>IF(G667&gt;=2100,0,IF(C667="G",1,0))</f>
        <v/>
      </c>
      <c r="AE667">
        <f>IF(G667&gt;=5500,0,IF(C667="G",1,0))</f>
        <v/>
      </c>
      <c r="AF667">
        <f>IF(G667&gt;=2100,1,0)</f>
        <v/>
      </c>
      <c r="AG667">
        <f>IF(G667&gt;=5500,1,0)</f>
        <v/>
      </c>
      <c r="AH667">
        <f>IF(C667="G",0,AH666+1)</f>
        <v/>
      </c>
      <c r="AI667">
        <f>IF(C667="G",AI666+1,AI666)</f>
        <v/>
      </c>
      <c r="AJ667">
        <f>IF(AJ666="&gt;1000",IF(AF667&gt;0,IF(A667&lt;&gt;"",A667,A666),"&gt;1000"),AJ666)</f>
        <v/>
      </c>
      <c r="AK667">
        <f>IF(AK666="&gt;1000",IF(AG667&gt;0,IF(A667&lt;&gt;"",A667,A666),"&gt;1000"),AK666)</f>
        <v/>
      </c>
      <c r="AL667">
        <f>IF(AL666="&gt;1000",IF(L667&gt;=3500,IF(A667&lt;&gt;"",A667,A666),"&gt;1000"),AL666)</f>
        <v/>
      </c>
    </row>
    <row r="668">
      <c r="A668" s="59">
        <f>IF(B668="","",COUNT($B$32:B668))</f>
        <v/>
      </c>
      <c r="B668" s="58">
        <f>IF(C668&lt;&gt;"G",SUM(B667,1),"")</f>
        <v/>
      </c>
      <c r="C668" s="24">
        <f>IF(O668="",IF(AH667&gt;=$E$22,"G",IF(RAND()&lt;$F$22,"W","L")),O668)</f>
        <v/>
      </c>
      <c r="D668" s="58">
        <f>IF(M668="",IF(G667&lt;5500,G667,5500),M668)</f>
        <v/>
      </c>
      <c r="E668" s="58">
        <f>_xlfn.IFS(C667="W",E667+1,C667="L",0,C667="G",E667)</f>
        <v/>
      </c>
      <c r="F668" s="59">
        <f>_xlfn.IFS(C668="W",_xlfn.IFS(E668=0,LOOKUP(D668,$D$2:$D$17,$F$2:$F$17),E668=1,LOOKUP(D668,$D$2:$D$17,$G$2:$G$17),E668=2,LOOKUP(D668,$D$2:$D$17,$H$2:$H$17),E668=3,LOOKUP(D668,$D$2:$D$17,$I$2:$I$17),E668&gt;=4,LOOKUP(D668,$D$2:$D$17,$J$2:$J$17)),C668="L",LOOKUP(D668,$D$2:$D$17,$E$2:$E$17),C668="G",IF(OR(B667&lt;3,B667=""),0,LOOKUP(D668,$D$2:$D$17,$K$2:$K$17)))</f>
        <v/>
      </c>
      <c r="G668" s="59">
        <f>_xlfn.IFS(F668+D668&lt;0,0,F668+D668&gt;5500,5500,TRUE,F668+D668)</f>
        <v/>
      </c>
      <c r="H668" s="40">
        <f>LOOKUP(G668,$D$2:$D$17,$A$2:$A$17)</f>
        <v/>
      </c>
      <c r="I668" s="58">
        <f>IF(C668="W",1+I667,I667)</f>
        <v/>
      </c>
      <c r="J668" s="58">
        <f>IF(C668="L",1+J667,J667)</f>
        <v/>
      </c>
      <c r="K668" s="25">
        <f>I668/(J668+I668)</f>
        <v/>
      </c>
      <c r="L668" s="44">
        <f>IF(F668&gt;0,F668+L667,L667)</f>
        <v/>
      </c>
      <c r="M668" s="23" t="n"/>
      <c r="N668" s="58">
        <f>IF(M668="","",M668-G667)</f>
        <v/>
      </c>
      <c r="O668" s="58" t="n"/>
      <c r="P668" s="27">
        <f>IF(AI668&gt;AI667,$G$22+(7*AI668),"")</f>
        <v/>
      </c>
      <c r="R668" s="58" t="n"/>
      <c r="S668" s="58" t="n"/>
      <c r="T668" s="58" t="n"/>
      <c r="U668" s="58" t="n"/>
      <c r="V668" s="58" t="n"/>
      <c r="W668" s="58" t="n"/>
      <c r="X668" s="57" t="n"/>
      <c r="Y668" s="49">
        <f>_xlfn.IFS(R668 = "","",V668&gt;0,T668/V668,TRUE,T668/1)</f>
        <v/>
      </c>
      <c r="Z668" s="49">
        <f>_xlfn.IFS(R668 = "","",V668&gt;0,(T668+U668)/V668,TRUE,(T668+U668)/1)</f>
        <v/>
      </c>
      <c r="AA668" s="58" t="n"/>
      <c r="AC668" s="35" t="n"/>
      <c r="AD668">
        <f>IF(G668&gt;=2100,0,IF(C668="G",1,0))</f>
        <v/>
      </c>
      <c r="AE668">
        <f>IF(G668&gt;=5500,0,IF(C668="G",1,0))</f>
        <v/>
      </c>
      <c r="AF668">
        <f>IF(G668&gt;=2100,1,0)</f>
        <v/>
      </c>
      <c r="AG668">
        <f>IF(G668&gt;=5500,1,0)</f>
        <v/>
      </c>
      <c r="AH668">
        <f>IF(C668="G",0,AH667+1)</f>
        <v/>
      </c>
      <c r="AI668">
        <f>IF(C668="G",AI667+1,AI667)</f>
        <v/>
      </c>
      <c r="AJ668">
        <f>IF(AJ667="&gt;1000",IF(AF668&gt;0,IF(A668&lt;&gt;"",A668,A667),"&gt;1000"),AJ667)</f>
        <v/>
      </c>
      <c r="AK668">
        <f>IF(AK667="&gt;1000",IF(AG668&gt;0,IF(A668&lt;&gt;"",A668,A667),"&gt;1000"),AK667)</f>
        <v/>
      </c>
      <c r="AL668">
        <f>IF(AL667="&gt;1000",IF(L668&gt;=3500,IF(A668&lt;&gt;"",A668,A667),"&gt;1000"),AL667)</f>
        <v/>
      </c>
    </row>
    <row r="669">
      <c r="A669" s="59">
        <f>IF(B669="","",COUNT($B$32:B669))</f>
        <v/>
      </c>
      <c r="B669" s="58">
        <f>IF(C669&lt;&gt;"G",SUM(B668,1),"")</f>
        <v/>
      </c>
      <c r="C669" s="24">
        <f>IF(O669="",IF(AH668&gt;=$E$22,"G",IF(RAND()&lt;$F$22,"W","L")),O669)</f>
        <v/>
      </c>
      <c r="D669" s="58">
        <f>IF(M669="",IF(G668&lt;5500,G668,5500),M669)</f>
        <v/>
      </c>
      <c r="E669" s="58">
        <f>_xlfn.IFS(C668="W",E668+1,C668="L",0,C668="G",E668)</f>
        <v/>
      </c>
      <c r="F669" s="59">
        <f>_xlfn.IFS(C669="W",_xlfn.IFS(E669=0,LOOKUP(D669,$D$2:$D$17,$F$2:$F$17),E669=1,LOOKUP(D669,$D$2:$D$17,$G$2:$G$17),E669=2,LOOKUP(D669,$D$2:$D$17,$H$2:$H$17),E669=3,LOOKUP(D669,$D$2:$D$17,$I$2:$I$17),E669&gt;=4,LOOKUP(D669,$D$2:$D$17,$J$2:$J$17)),C669="L",LOOKUP(D669,$D$2:$D$17,$E$2:$E$17),C669="G",IF(OR(B668&lt;3,B668=""),0,LOOKUP(D669,$D$2:$D$17,$K$2:$K$17)))</f>
        <v/>
      </c>
      <c r="G669" s="59">
        <f>_xlfn.IFS(F669+D669&lt;0,0,F669+D669&gt;5500,5500,TRUE,F669+D669)</f>
        <v/>
      </c>
      <c r="H669" s="40">
        <f>LOOKUP(G669,$D$2:$D$17,$A$2:$A$17)</f>
        <v/>
      </c>
      <c r="I669" s="58">
        <f>IF(C669="W",1+I668,I668)</f>
        <v/>
      </c>
      <c r="J669" s="58">
        <f>IF(C669="L",1+J668,J668)</f>
        <v/>
      </c>
      <c r="K669" s="25">
        <f>I669/(J669+I669)</f>
        <v/>
      </c>
      <c r="L669" s="44">
        <f>IF(F669&gt;0,F669+L668,L668)</f>
        <v/>
      </c>
      <c r="M669" s="23" t="n"/>
      <c r="N669" s="58">
        <f>IF(M669="","",M669-G668)</f>
        <v/>
      </c>
      <c r="O669" s="58" t="n"/>
      <c r="P669" s="27">
        <f>IF(AI669&gt;AI668,$G$22+(7*AI669),"")</f>
        <v/>
      </c>
      <c r="R669" s="58" t="n"/>
      <c r="S669" s="58" t="n"/>
      <c r="T669" s="58" t="n"/>
      <c r="U669" s="58" t="n"/>
      <c r="V669" s="58" t="n"/>
      <c r="W669" s="58" t="n"/>
      <c r="X669" s="57" t="n"/>
      <c r="Y669" s="49">
        <f>_xlfn.IFS(R669 = "","",V669&gt;0,T669/V669,TRUE,T669/1)</f>
        <v/>
      </c>
      <c r="Z669" s="49">
        <f>_xlfn.IFS(R669 = "","",V669&gt;0,(T669+U669)/V669,TRUE,(T669+U669)/1)</f>
        <v/>
      </c>
      <c r="AA669" s="58" t="n"/>
      <c r="AC669" s="35" t="n"/>
      <c r="AD669">
        <f>IF(G669&gt;=2100,0,IF(C669="G",1,0))</f>
        <v/>
      </c>
      <c r="AE669">
        <f>IF(G669&gt;=5500,0,IF(C669="G",1,0))</f>
        <v/>
      </c>
      <c r="AF669">
        <f>IF(G669&gt;=2100,1,0)</f>
        <v/>
      </c>
      <c r="AG669">
        <f>IF(G669&gt;=5500,1,0)</f>
        <v/>
      </c>
      <c r="AH669">
        <f>IF(C669="G",0,AH668+1)</f>
        <v/>
      </c>
      <c r="AI669">
        <f>IF(C669="G",AI668+1,AI668)</f>
        <v/>
      </c>
      <c r="AJ669">
        <f>IF(AJ668="&gt;1000",IF(AF669&gt;0,IF(A669&lt;&gt;"",A669,A668),"&gt;1000"),AJ668)</f>
        <v/>
      </c>
      <c r="AK669">
        <f>IF(AK668="&gt;1000",IF(AG669&gt;0,IF(A669&lt;&gt;"",A669,A668),"&gt;1000"),AK668)</f>
        <v/>
      </c>
      <c r="AL669">
        <f>IF(AL668="&gt;1000",IF(L669&gt;=3500,IF(A669&lt;&gt;"",A669,A668),"&gt;1000"),AL668)</f>
        <v/>
      </c>
    </row>
    <row r="670">
      <c r="A670" s="59">
        <f>IF(B670="","",COUNT($B$32:B670))</f>
        <v/>
      </c>
      <c r="B670" s="58">
        <f>IF(C670&lt;&gt;"G",SUM(B669,1),"")</f>
        <v/>
      </c>
      <c r="C670" s="24">
        <f>IF(O670="",IF(AH669&gt;=$E$22,"G",IF(RAND()&lt;$F$22,"W","L")),O670)</f>
        <v/>
      </c>
      <c r="D670" s="58">
        <f>IF(M670="",IF(G669&lt;5500,G669,5500),M670)</f>
        <v/>
      </c>
      <c r="E670" s="58">
        <f>_xlfn.IFS(C669="W",E669+1,C669="L",0,C669="G",E669)</f>
        <v/>
      </c>
      <c r="F670" s="59">
        <f>_xlfn.IFS(C670="W",_xlfn.IFS(E670=0,LOOKUP(D670,$D$2:$D$17,$F$2:$F$17),E670=1,LOOKUP(D670,$D$2:$D$17,$G$2:$G$17),E670=2,LOOKUP(D670,$D$2:$D$17,$H$2:$H$17),E670=3,LOOKUP(D670,$D$2:$D$17,$I$2:$I$17),E670&gt;=4,LOOKUP(D670,$D$2:$D$17,$J$2:$J$17)),C670="L",LOOKUP(D670,$D$2:$D$17,$E$2:$E$17),C670="G",IF(OR(B669&lt;3,B669=""),0,LOOKUP(D670,$D$2:$D$17,$K$2:$K$17)))</f>
        <v/>
      </c>
      <c r="G670" s="59">
        <f>_xlfn.IFS(F670+D670&lt;0,0,F670+D670&gt;5500,5500,TRUE,F670+D670)</f>
        <v/>
      </c>
      <c r="H670" s="40">
        <f>LOOKUP(G670,$D$2:$D$17,$A$2:$A$17)</f>
        <v/>
      </c>
      <c r="I670" s="58">
        <f>IF(C670="W",1+I669,I669)</f>
        <v/>
      </c>
      <c r="J670" s="58">
        <f>IF(C670="L",1+J669,J669)</f>
        <v/>
      </c>
      <c r="K670" s="25">
        <f>I670/(J670+I670)</f>
        <v/>
      </c>
      <c r="L670" s="44">
        <f>IF(F670&gt;0,F670+L669,L669)</f>
        <v/>
      </c>
      <c r="M670" s="23" t="n"/>
      <c r="N670" s="58">
        <f>IF(M670="","",M670-G669)</f>
        <v/>
      </c>
      <c r="O670" s="58" t="n"/>
      <c r="P670" s="27">
        <f>IF(AI670&gt;AI669,$G$22+(7*AI670),"")</f>
        <v/>
      </c>
      <c r="R670" s="58" t="n"/>
      <c r="S670" s="58" t="n"/>
      <c r="T670" s="58" t="n"/>
      <c r="U670" s="58" t="n"/>
      <c r="V670" s="58" t="n"/>
      <c r="W670" s="58" t="n"/>
      <c r="X670" s="57" t="n"/>
      <c r="Y670" s="49">
        <f>_xlfn.IFS(R670 = "","",V670&gt;0,T670/V670,TRUE,T670/1)</f>
        <v/>
      </c>
      <c r="Z670" s="49">
        <f>_xlfn.IFS(R670 = "","",V670&gt;0,(T670+U670)/V670,TRUE,(T670+U670)/1)</f>
        <v/>
      </c>
      <c r="AA670" s="58" t="n"/>
      <c r="AC670" s="35" t="n"/>
      <c r="AD670">
        <f>IF(G670&gt;=2100,0,IF(C670="G",1,0))</f>
        <v/>
      </c>
      <c r="AE670">
        <f>IF(G670&gt;=5500,0,IF(C670="G",1,0))</f>
        <v/>
      </c>
      <c r="AF670">
        <f>IF(G670&gt;=2100,1,0)</f>
        <v/>
      </c>
      <c r="AG670">
        <f>IF(G670&gt;=5500,1,0)</f>
        <v/>
      </c>
      <c r="AH670">
        <f>IF(C670="G",0,AH669+1)</f>
        <v/>
      </c>
      <c r="AI670">
        <f>IF(C670="G",AI669+1,AI669)</f>
        <v/>
      </c>
      <c r="AJ670">
        <f>IF(AJ669="&gt;1000",IF(AF670&gt;0,IF(A670&lt;&gt;"",A670,A669),"&gt;1000"),AJ669)</f>
        <v/>
      </c>
      <c r="AK670">
        <f>IF(AK669="&gt;1000",IF(AG670&gt;0,IF(A670&lt;&gt;"",A670,A669),"&gt;1000"),AK669)</f>
        <v/>
      </c>
      <c r="AL670">
        <f>IF(AL669="&gt;1000",IF(L670&gt;=3500,IF(A670&lt;&gt;"",A670,A669),"&gt;1000"),AL669)</f>
        <v/>
      </c>
    </row>
    <row r="671">
      <c r="A671" s="59">
        <f>IF(B671="","",COUNT($B$32:B671))</f>
        <v/>
      </c>
      <c r="B671" s="58">
        <f>IF(C671&lt;&gt;"G",SUM(B670,1),"")</f>
        <v/>
      </c>
      <c r="C671" s="24">
        <f>IF(O671="",IF(AH670&gt;=$E$22,"G",IF(RAND()&lt;$F$22,"W","L")),O671)</f>
        <v/>
      </c>
      <c r="D671" s="58">
        <f>IF(M671="",IF(G670&lt;5500,G670,5500),M671)</f>
        <v/>
      </c>
      <c r="E671" s="58">
        <f>_xlfn.IFS(C670="W",E670+1,C670="L",0,C670="G",E670)</f>
        <v/>
      </c>
      <c r="F671" s="59">
        <f>_xlfn.IFS(C671="W",_xlfn.IFS(E671=0,LOOKUP(D671,$D$2:$D$17,$F$2:$F$17),E671=1,LOOKUP(D671,$D$2:$D$17,$G$2:$G$17),E671=2,LOOKUP(D671,$D$2:$D$17,$H$2:$H$17),E671=3,LOOKUP(D671,$D$2:$D$17,$I$2:$I$17),E671&gt;=4,LOOKUP(D671,$D$2:$D$17,$J$2:$J$17)),C671="L",LOOKUP(D671,$D$2:$D$17,$E$2:$E$17),C671="G",IF(OR(B670&lt;3,B670=""),0,LOOKUP(D671,$D$2:$D$17,$K$2:$K$17)))</f>
        <v/>
      </c>
      <c r="G671" s="59">
        <f>_xlfn.IFS(F671+D671&lt;0,0,F671+D671&gt;5500,5500,TRUE,F671+D671)</f>
        <v/>
      </c>
      <c r="H671" s="40">
        <f>LOOKUP(G671,$D$2:$D$17,$A$2:$A$17)</f>
        <v/>
      </c>
      <c r="I671" s="58">
        <f>IF(C671="W",1+I670,I670)</f>
        <v/>
      </c>
      <c r="J671" s="58">
        <f>IF(C671="L",1+J670,J670)</f>
        <v/>
      </c>
      <c r="K671" s="25">
        <f>I671/(J671+I671)</f>
        <v/>
      </c>
      <c r="L671" s="44">
        <f>IF(F671&gt;0,F671+L670,L670)</f>
        <v/>
      </c>
      <c r="M671" s="23" t="n"/>
      <c r="N671" s="58">
        <f>IF(M671="","",M671-G670)</f>
        <v/>
      </c>
      <c r="O671" s="58" t="n"/>
      <c r="P671" s="27">
        <f>IF(AI671&gt;AI670,$G$22+(7*AI671),"")</f>
        <v/>
      </c>
      <c r="R671" s="58" t="n"/>
      <c r="S671" s="58" t="n"/>
      <c r="T671" s="58" t="n"/>
      <c r="U671" s="58" t="n"/>
      <c r="V671" s="58" t="n"/>
      <c r="W671" s="58" t="n"/>
      <c r="X671" s="57" t="n"/>
      <c r="Y671" s="49">
        <f>_xlfn.IFS(R671 = "","",V671&gt;0,T671/V671,TRUE,T671/1)</f>
        <v/>
      </c>
      <c r="Z671" s="49">
        <f>_xlfn.IFS(R671 = "","",V671&gt;0,(T671+U671)/V671,TRUE,(T671+U671)/1)</f>
        <v/>
      </c>
      <c r="AA671" s="58" t="n"/>
      <c r="AC671" s="35" t="n"/>
      <c r="AD671">
        <f>IF(G671&gt;=2100,0,IF(C671="G",1,0))</f>
        <v/>
      </c>
      <c r="AE671">
        <f>IF(G671&gt;=5500,0,IF(C671="G",1,0))</f>
        <v/>
      </c>
      <c r="AF671">
        <f>IF(G671&gt;=2100,1,0)</f>
        <v/>
      </c>
      <c r="AG671">
        <f>IF(G671&gt;=5500,1,0)</f>
        <v/>
      </c>
      <c r="AH671">
        <f>IF(C671="G",0,AH670+1)</f>
        <v/>
      </c>
      <c r="AI671">
        <f>IF(C671="G",AI670+1,AI670)</f>
        <v/>
      </c>
      <c r="AJ671">
        <f>IF(AJ670="&gt;1000",IF(AF671&gt;0,IF(A671&lt;&gt;"",A671,A670),"&gt;1000"),AJ670)</f>
        <v/>
      </c>
      <c r="AK671">
        <f>IF(AK670="&gt;1000",IF(AG671&gt;0,IF(A671&lt;&gt;"",A671,A670),"&gt;1000"),AK670)</f>
        <v/>
      </c>
      <c r="AL671">
        <f>IF(AL670="&gt;1000",IF(L671&gt;=3500,IF(A671&lt;&gt;"",A671,A670),"&gt;1000"),AL670)</f>
        <v/>
      </c>
    </row>
    <row r="672">
      <c r="A672" s="59">
        <f>IF(B672="","",COUNT($B$32:B672))</f>
        <v/>
      </c>
      <c r="B672" s="58">
        <f>IF(C672&lt;&gt;"G",SUM(B671,1),"")</f>
        <v/>
      </c>
      <c r="C672" s="24">
        <f>IF(O672="",IF(AH671&gt;=$E$22,"G",IF(RAND()&lt;$F$22,"W","L")),O672)</f>
        <v/>
      </c>
      <c r="D672" s="58">
        <f>IF(M672="",IF(G671&lt;5500,G671,5500),M672)</f>
        <v/>
      </c>
      <c r="E672" s="58">
        <f>_xlfn.IFS(C671="W",E671+1,C671="L",0,C671="G",E671)</f>
        <v/>
      </c>
      <c r="F672" s="59">
        <f>_xlfn.IFS(C672="W",_xlfn.IFS(E672=0,LOOKUP(D672,$D$2:$D$17,$F$2:$F$17),E672=1,LOOKUP(D672,$D$2:$D$17,$G$2:$G$17),E672=2,LOOKUP(D672,$D$2:$D$17,$H$2:$H$17),E672=3,LOOKUP(D672,$D$2:$D$17,$I$2:$I$17),E672&gt;=4,LOOKUP(D672,$D$2:$D$17,$J$2:$J$17)),C672="L",LOOKUP(D672,$D$2:$D$17,$E$2:$E$17),C672="G",IF(OR(B671&lt;3,B671=""),0,LOOKUP(D672,$D$2:$D$17,$K$2:$K$17)))</f>
        <v/>
      </c>
      <c r="G672" s="59">
        <f>_xlfn.IFS(F672+D672&lt;0,0,F672+D672&gt;5500,5500,TRUE,F672+D672)</f>
        <v/>
      </c>
      <c r="H672" s="40">
        <f>LOOKUP(G672,$D$2:$D$17,$A$2:$A$17)</f>
        <v/>
      </c>
      <c r="I672" s="58">
        <f>IF(C672="W",1+I671,I671)</f>
        <v/>
      </c>
      <c r="J672" s="58">
        <f>IF(C672="L",1+J671,J671)</f>
        <v/>
      </c>
      <c r="K672" s="25">
        <f>I672/(J672+I672)</f>
        <v/>
      </c>
      <c r="L672" s="44">
        <f>IF(F672&gt;0,F672+L671,L671)</f>
        <v/>
      </c>
      <c r="M672" s="23" t="n"/>
      <c r="N672" s="58">
        <f>IF(M672="","",M672-G671)</f>
        <v/>
      </c>
      <c r="O672" s="58" t="n"/>
      <c r="P672" s="27">
        <f>IF(AI672&gt;AI671,$G$22+(7*AI672),"")</f>
        <v/>
      </c>
      <c r="R672" s="58" t="n"/>
      <c r="S672" s="58" t="n"/>
      <c r="T672" s="58" t="n"/>
      <c r="U672" s="58" t="n"/>
      <c r="V672" s="58" t="n"/>
      <c r="W672" s="58" t="n"/>
      <c r="X672" s="57" t="n"/>
      <c r="Y672" s="49">
        <f>_xlfn.IFS(R672 = "","",V672&gt;0,T672/V672,TRUE,T672/1)</f>
        <v/>
      </c>
      <c r="Z672" s="49">
        <f>_xlfn.IFS(R672 = "","",V672&gt;0,(T672+U672)/V672,TRUE,(T672+U672)/1)</f>
        <v/>
      </c>
      <c r="AA672" s="58" t="n"/>
      <c r="AC672" s="35" t="n"/>
      <c r="AD672">
        <f>IF(G672&gt;=2100,0,IF(C672="G",1,0))</f>
        <v/>
      </c>
      <c r="AE672">
        <f>IF(G672&gt;=5500,0,IF(C672="G",1,0))</f>
        <v/>
      </c>
      <c r="AF672">
        <f>IF(G672&gt;=2100,1,0)</f>
        <v/>
      </c>
      <c r="AG672">
        <f>IF(G672&gt;=5500,1,0)</f>
        <v/>
      </c>
      <c r="AH672">
        <f>IF(C672="G",0,AH671+1)</f>
        <v/>
      </c>
      <c r="AI672">
        <f>IF(C672="G",AI671+1,AI671)</f>
        <v/>
      </c>
      <c r="AJ672">
        <f>IF(AJ671="&gt;1000",IF(AF672&gt;0,IF(A672&lt;&gt;"",A672,A671),"&gt;1000"),AJ671)</f>
        <v/>
      </c>
      <c r="AK672">
        <f>IF(AK671="&gt;1000",IF(AG672&gt;0,IF(A672&lt;&gt;"",A672,A671),"&gt;1000"),AK671)</f>
        <v/>
      </c>
      <c r="AL672">
        <f>IF(AL671="&gt;1000",IF(L672&gt;=3500,IF(A672&lt;&gt;"",A672,A671),"&gt;1000"),AL671)</f>
        <v/>
      </c>
    </row>
    <row r="673">
      <c r="A673" s="59">
        <f>IF(B673="","",COUNT($B$32:B673))</f>
        <v/>
      </c>
      <c r="B673" s="58">
        <f>IF(C673&lt;&gt;"G",SUM(B672,1),"")</f>
        <v/>
      </c>
      <c r="C673" s="24">
        <f>IF(O673="",IF(AH672&gt;=$E$22,"G",IF(RAND()&lt;$F$22,"W","L")),O673)</f>
        <v/>
      </c>
      <c r="D673" s="58">
        <f>IF(M673="",IF(G672&lt;5500,G672,5500),M673)</f>
        <v/>
      </c>
      <c r="E673" s="58">
        <f>_xlfn.IFS(C672="W",E672+1,C672="L",0,C672="G",E672)</f>
        <v/>
      </c>
      <c r="F673" s="59">
        <f>_xlfn.IFS(C673="W",_xlfn.IFS(E673=0,LOOKUP(D673,$D$2:$D$17,$F$2:$F$17),E673=1,LOOKUP(D673,$D$2:$D$17,$G$2:$G$17),E673=2,LOOKUP(D673,$D$2:$D$17,$H$2:$H$17),E673=3,LOOKUP(D673,$D$2:$D$17,$I$2:$I$17),E673&gt;=4,LOOKUP(D673,$D$2:$D$17,$J$2:$J$17)),C673="L",LOOKUP(D673,$D$2:$D$17,$E$2:$E$17),C673="G",IF(OR(B672&lt;3,B672=""),0,LOOKUP(D673,$D$2:$D$17,$K$2:$K$17)))</f>
        <v/>
      </c>
      <c r="G673" s="59">
        <f>_xlfn.IFS(F673+D673&lt;0,0,F673+D673&gt;5500,5500,TRUE,F673+D673)</f>
        <v/>
      </c>
      <c r="H673" s="40">
        <f>LOOKUP(G673,$D$2:$D$17,$A$2:$A$17)</f>
        <v/>
      </c>
      <c r="I673" s="58">
        <f>IF(C673="W",1+I672,I672)</f>
        <v/>
      </c>
      <c r="J673" s="58">
        <f>IF(C673="L",1+J672,J672)</f>
        <v/>
      </c>
      <c r="K673" s="25">
        <f>I673/(J673+I673)</f>
        <v/>
      </c>
      <c r="L673" s="44">
        <f>IF(F673&gt;0,F673+L672,L672)</f>
        <v/>
      </c>
      <c r="M673" s="23" t="n"/>
      <c r="N673" s="58">
        <f>IF(M673="","",M673-G672)</f>
        <v/>
      </c>
      <c r="O673" s="58" t="n"/>
      <c r="P673" s="27">
        <f>IF(AI673&gt;AI672,$G$22+(7*AI673),"")</f>
        <v/>
      </c>
      <c r="R673" s="58" t="n"/>
      <c r="S673" s="58" t="n"/>
      <c r="T673" s="58" t="n"/>
      <c r="U673" s="58" t="n"/>
      <c r="V673" s="58" t="n"/>
      <c r="W673" s="58" t="n"/>
      <c r="X673" s="57" t="n"/>
      <c r="Y673" s="49">
        <f>_xlfn.IFS(R673 = "","",V673&gt;0,T673/V673,TRUE,T673/1)</f>
        <v/>
      </c>
      <c r="Z673" s="49">
        <f>_xlfn.IFS(R673 = "","",V673&gt;0,(T673+U673)/V673,TRUE,(T673+U673)/1)</f>
        <v/>
      </c>
      <c r="AA673" s="58" t="n"/>
      <c r="AC673" s="35" t="n"/>
      <c r="AD673">
        <f>IF(G673&gt;=2100,0,IF(C673="G",1,0))</f>
        <v/>
      </c>
      <c r="AE673">
        <f>IF(G673&gt;=5500,0,IF(C673="G",1,0))</f>
        <v/>
      </c>
      <c r="AF673">
        <f>IF(G673&gt;=2100,1,0)</f>
        <v/>
      </c>
      <c r="AG673">
        <f>IF(G673&gt;=5500,1,0)</f>
        <v/>
      </c>
      <c r="AH673">
        <f>IF(C673="G",0,AH672+1)</f>
        <v/>
      </c>
      <c r="AI673">
        <f>IF(C673="G",AI672+1,AI672)</f>
        <v/>
      </c>
      <c r="AJ673">
        <f>IF(AJ672="&gt;1000",IF(AF673&gt;0,IF(A673&lt;&gt;"",A673,A672),"&gt;1000"),AJ672)</f>
        <v/>
      </c>
      <c r="AK673">
        <f>IF(AK672="&gt;1000",IF(AG673&gt;0,IF(A673&lt;&gt;"",A673,A672),"&gt;1000"),AK672)</f>
        <v/>
      </c>
      <c r="AL673">
        <f>IF(AL672="&gt;1000",IF(L673&gt;=3500,IF(A673&lt;&gt;"",A673,A672),"&gt;1000"),AL672)</f>
        <v/>
      </c>
    </row>
    <row r="674">
      <c r="A674" s="59">
        <f>IF(B674="","",COUNT($B$32:B674))</f>
        <v/>
      </c>
      <c r="B674" s="58">
        <f>IF(C674&lt;&gt;"G",SUM(B673,1),"")</f>
        <v/>
      </c>
      <c r="C674" s="24">
        <f>IF(O674="",IF(AH673&gt;=$E$22,"G",IF(RAND()&lt;$F$22,"W","L")),O674)</f>
        <v/>
      </c>
      <c r="D674" s="58">
        <f>IF(M674="",IF(G673&lt;5500,G673,5500),M674)</f>
        <v/>
      </c>
      <c r="E674" s="58">
        <f>_xlfn.IFS(C673="W",E673+1,C673="L",0,C673="G",E673)</f>
        <v/>
      </c>
      <c r="F674" s="59">
        <f>_xlfn.IFS(C674="W",_xlfn.IFS(E674=0,LOOKUP(D674,$D$2:$D$17,$F$2:$F$17),E674=1,LOOKUP(D674,$D$2:$D$17,$G$2:$G$17),E674=2,LOOKUP(D674,$D$2:$D$17,$H$2:$H$17),E674=3,LOOKUP(D674,$D$2:$D$17,$I$2:$I$17),E674&gt;=4,LOOKUP(D674,$D$2:$D$17,$J$2:$J$17)),C674="L",LOOKUP(D674,$D$2:$D$17,$E$2:$E$17),C674="G",IF(OR(B673&lt;3,B673=""),0,LOOKUP(D674,$D$2:$D$17,$K$2:$K$17)))</f>
        <v/>
      </c>
      <c r="G674" s="59">
        <f>_xlfn.IFS(F674+D674&lt;0,0,F674+D674&gt;5500,5500,TRUE,F674+D674)</f>
        <v/>
      </c>
      <c r="H674" s="40">
        <f>LOOKUP(G674,$D$2:$D$17,$A$2:$A$17)</f>
        <v/>
      </c>
      <c r="I674" s="58">
        <f>IF(C674="W",1+I673,I673)</f>
        <v/>
      </c>
      <c r="J674" s="58">
        <f>IF(C674="L",1+J673,J673)</f>
        <v/>
      </c>
      <c r="K674" s="25">
        <f>I674/(J674+I674)</f>
        <v/>
      </c>
      <c r="L674" s="44">
        <f>IF(F674&gt;0,F674+L673,L673)</f>
        <v/>
      </c>
      <c r="M674" s="23" t="n"/>
      <c r="N674" s="58">
        <f>IF(M674="","",M674-G673)</f>
        <v/>
      </c>
      <c r="O674" s="58" t="n"/>
      <c r="P674" s="27">
        <f>IF(AI674&gt;AI673,$G$22+(7*AI674),"")</f>
        <v/>
      </c>
      <c r="R674" s="58" t="n"/>
      <c r="S674" s="58" t="n"/>
      <c r="T674" s="58" t="n"/>
      <c r="U674" s="58" t="n"/>
      <c r="V674" s="58" t="n"/>
      <c r="W674" s="58" t="n"/>
      <c r="X674" s="57" t="n"/>
      <c r="Y674" s="49">
        <f>_xlfn.IFS(R674 = "","",V674&gt;0,T674/V674,TRUE,T674/1)</f>
        <v/>
      </c>
      <c r="Z674" s="49">
        <f>_xlfn.IFS(R674 = "","",V674&gt;0,(T674+U674)/V674,TRUE,(T674+U674)/1)</f>
        <v/>
      </c>
      <c r="AA674" s="58" t="n"/>
      <c r="AC674" s="35" t="n"/>
      <c r="AD674">
        <f>IF(G674&gt;=2100,0,IF(C674="G",1,0))</f>
        <v/>
      </c>
      <c r="AE674">
        <f>IF(G674&gt;=5500,0,IF(C674="G",1,0))</f>
        <v/>
      </c>
      <c r="AF674">
        <f>IF(G674&gt;=2100,1,0)</f>
        <v/>
      </c>
      <c r="AG674">
        <f>IF(G674&gt;=5500,1,0)</f>
        <v/>
      </c>
      <c r="AH674">
        <f>IF(C674="G",0,AH673+1)</f>
        <v/>
      </c>
      <c r="AI674">
        <f>IF(C674="G",AI673+1,AI673)</f>
        <v/>
      </c>
      <c r="AJ674">
        <f>IF(AJ673="&gt;1000",IF(AF674&gt;0,IF(A674&lt;&gt;"",A674,A673),"&gt;1000"),AJ673)</f>
        <v/>
      </c>
      <c r="AK674">
        <f>IF(AK673="&gt;1000",IF(AG674&gt;0,IF(A674&lt;&gt;"",A674,A673),"&gt;1000"),AK673)</f>
        <v/>
      </c>
      <c r="AL674">
        <f>IF(AL673="&gt;1000",IF(L674&gt;=3500,IF(A674&lt;&gt;"",A674,A673),"&gt;1000"),AL673)</f>
        <v/>
      </c>
    </row>
    <row r="675">
      <c r="A675" s="59">
        <f>IF(B675="","",COUNT($B$32:B675))</f>
        <v/>
      </c>
      <c r="B675" s="58">
        <f>IF(C675&lt;&gt;"G",SUM(B674,1),"")</f>
        <v/>
      </c>
      <c r="C675" s="24">
        <f>IF(O675="",IF(AH674&gt;=$E$22,"G",IF(RAND()&lt;$F$22,"W","L")),O675)</f>
        <v/>
      </c>
      <c r="D675" s="58">
        <f>IF(M675="",IF(G674&lt;5500,G674,5500),M675)</f>
        <v/>
      </c>
      <c r="E675" s="58">
        <f>_xlfn.IFS(C674="W",E674+1,C674="L",0,C674="G",E674)</f>
        <v/>
      </c>
      <c r="F675" s="59">
        <f>_xlfn.IFS(C675="W",_xlfn.IFS(E675=0,LOOKUP(D675,$D$2:$D$17,$F$2:$F$17),E675=1,LOOKUP(D675,$D$2:$D$17,$G$2:$G$17),E675=2,LOOKUP(D675,$D$2:$D$17,$H$2:$H$17),E675=3,LOOKUP(D675,$D$2:$D$17,$I$2:$I$17),E675&gt;=4,LOOKUP(D675,$D$2:$D$17,$J$2:$J$17)),C675="L",LOOKUP(D675,$D$2:$D$17,$E$2:$E$17),C675="G",IF(OR(B674&lt;3,B674=""),0,LOOKUP(D675,$D$2:$D$17,$K$2:$K$17)))</f>
        <v/>
      </c>
      <c r="G675" s="59">
        <f>_xlfn.IFS(F675+D675&lt;0,0,F675+D675&gt;5500,5500,TRUE,F675+D675)</f>
        <v/>
      </c>
      <c r="H675" s="40">
        <f>LOOKUP(G675,$D$2:$D$17,$A$2:$A$17)</f>
        <v/>
      </c>
      <c r="I675" s="58">
        <f>IF(C675="W",1+I674,I674)</f>
        <v/>
      </c>
      <c r="J675" s="58">
        <f>IF(C675="L",1+J674,J674)</f>
        <v/>
      </c>
      <c r="K675" s="25">
        <f>I675/(J675+I675)</f>
        <v/>
      </c>
      <c r="L675" s="44">
        <f>IF(F675&gt;0,F675+L674,L674)</f>
        <v/>
      </c>
      <c r="M675" s="23" t="n"/>
      <c r="N675" s="58">
        <f>IF(M675="","",M675-G674)</f>
        <v/>
      </c>
      <c r="O675" s="58" t="n"/>
      <c r="P675" s="27">
        <f>IF(AI675&gt;AI674,$G$22+(7*AI675),"")</f>
        <v/>
      </c>
      <c r="R675" s="58" t="n"/>
      <c r="S675" s="58" t="n"/>
      <c r="T675" s="58" t="n"/>
      <c r="U675" s="58" t="n"/>
      <c r="V675" s="58" t="n"/>
      <c r="W675" s="58" t="n"/>
      <c r="X675" s="57" t="n"/>
      <c r="Y675" s="49">
        <f>_xlfn.IFS(R675 = "","",V675&gt;0,T675/V675,TRUE,T675/1)</f>
        <v/>
      </c>
      <c r="Z675" s="49">
        <f>_xlfn.IFS(R675 = "","",V675&gt;0,(T675+U675)/V675,TRUE,(T675+U675)/1)</f>
        <v/>
      </c>
      <c r="AA675" s="58" t="n"/>
      <c r="AC675" s="35" t="n"/>
      <c r="AD675">
        <f>IF(G675&gt;=2100,0,IF(C675="G",1,0))</f>
        <v/>
      </c>
      <c r="AE675">
        <f>IF(G675&gt;=5500,0,IF(C675="G",1,0))</f>
        <v/>
      </c>
      <c r="AF675">
        <f>IF(G675&gt;=2100,1,0)</f>
        <v/>
      </c>
      <c r="AG675">
        <f>IF(G675&gt;=5500,1,0)</f>
        <v/>
      </c>
      <c r="AH675">
        <f>IF(C675="G",0,AH674+1)</f>
        <v/>
      </c>
      <c r="AI675">
        <f>IF(C675="G",AI674+1,AI674)</f>
        <v/>
      </c>
      <c r="AJ675">
        <f>IF(AJ674="&gt;1000",IF(AF675&gt;0,IF(A675&lt;&gt;"",A675,A674),"&gt;1000"),AJ674)</f>
        <v/>
      </c>
      <c r="AK675">
        <f>IF(AK674="&gt;1000",IF(AG675&gt;0,IF(A675&lt;&gt;"",A675,A674),"&gt;1000"),AK674)</f>
        <v/>
      </c>
      <c r="AL675">
        <f>IF(AL674="&gt;1000",IF(L675&gt;=3500,IF(A675&lt;&gt;"",A675,A674),"&gt;1000"),AL674)</f>
        <v/>
      </c>
    </row>
    <row r="676">
      <c r="A676" s="59">
        <f>IF(B676="","",COUNT($B$32:B676))</f>
        <v/>
      </c>
      <c r="B676" s="58">
        <f>IF(C676&lt;&gt;"G",SUM(B675,1),"")</f>
        <v/>
      </c>
      <c r="C676" s="24">
        <f>IF(O676="",IF(AH675&gt;=$E$22,"G",IF(RAND()&lt;$F$22,"W","L")),O676)</f>
        <v/>
      </c>
      <c r="D676" s="58">
        <f>IF(M676="",IF(G675&lt;5500,G675,5500),M676)</f>
        <v/>
      </c>
      <c r="E676" s="58">
        <f>_xlfn.IFS(C675="W",E675+1,C675="L",0,C675="G",E675)</f>
        <v/>
      </c>
      <c r="F676" s="59">
        <f>_xlfn.IFS(C676="W",_xlfn.IFS(E676=0,LOOKUP(D676,$D$2:$D$17,$F$2:$F$17),E676=1,LOOKUP(D676,$D$2:$D$17,$G$2:$G$17),E676=2,LOOKUP(D676,$D$2:$D$17,$H$2:$H$17),E676=3,LOOKUP(D676,$D$2:$D$17,$I$2:$I$17),E676&gt;=4,LOOKUP(D676,$D$2:$D$17,$J$2:$J$17)),C676="L",LOOKUP(D676,$D$2:$D$17,$E$2:$E$17),C676="G",IF(OR(B675&lt;3,B675=""),0,LOOKUP(D676,$D$2:$D$17,$K$2:$K$17)))</f>
        <v/>
      </c>
      <c r="G676" s="59">
        <f>_xlfn.IFS(F676+D676&lt;0,0,F676+D676&gt;5500,5500,TRUE,F676+D676)</f>
        <v/>
      </c>
      <c r="H676" s="40">
        <f>LOOKUP(G676,$D$2:$D$17,$A$2:$A$17)</f>
        <v/>
      </c>
      <c r="I676" s="58">
        <f>IF(C676="W",1+I675,I675)</f>
        <v/>
      </c>
      <c r="J676" s="58">
        <f>IF(C676="L",1+J675,J675)</f>
        <v/>
      </c>
      <c r="K676" s="25">
        <f>I676/(J676+I676)</f>
        <v/>
      </c>
      <c r="L676" s="44">
        <f>IF(F676&gt;0,F676+L675,L675)</f>
        <v/>
      </c>
      <c r="M676" s="23" t="n"/>
      <c r="N676" s="58">
        <f>IF(M676="","",M676-G675)</f>
        <v/>
      </c>
      <c r="O676" s="58" t="n"/>
      <c r="P676" s="27">
        <f>IF(AI676&gt;AI675,$G$22+(7*AI676),"")</f>
        <v/>
      </c>
      <c r="R676" s="58" t="n"/>
      <c r="S676" s="58" t="n"/>
      <c r="T676" s="58" t="n"/>
      <c r="U676" s="58" t="n"/>
      <c r="V676" s="58" t="n"/>
      <c r="W676" s="58" t="n"/>
      <c r="X676" s="57" t="n"/>
      <c r="Y676" s="49">
        <f>_xlfn.IFS(R676 = "","",V676&gt;0,T676/V676,TRUE,T676/1)</f>
        <v/>
      </c>
      <c r="Z676" s="49">
        <f>_xlfn.IFS(R676 = "","",V676&gt;0,(T676+U676)/V676,TRUE,(T676+U676)/1)</f>
        <v/>
      </c>
      <c r="AA676" s="58" t="n"/>
      <c r="AC676" s="35" t="n"/>
      <c r="AD676">
        <f>IF(G676&gt;=2100,0,IF(C676="G",1,0))</f>
        <v/>
      </c>
      <c r="AE676">
        <f>IF(G676&gt;=5500,0,IF(C676="G",1,0))</f>
        <v/>
      </c>
      <c r="AF676">
        <f>IF(G676&gt;=2100,1,0)</f>
        <v/>
      </c>
      <c r="AG676">
        <f>IF(G676&gt;=5500,1,0)</f>
        <v/>
      </c>
      <c r="AH676">
        <f>IF(C676="G",0,AH675+1)</f>
        <v/>
      </c>
      <c r="AI676">
        <f>IF(C676="G",AI675+1,AI675)</f>
        <v/>
      </c>
      <c r="AJ676">
        <f>IF(AJ675="&gt;1000",IF(AF676&gt;0,IF(A676&lt;&gt;"",A676,A675),"&gt;1000"),AJ675)</f>
        <v/>
      </c>
      <c r="AK676">
        <f>IF(AK675="&gt;1000",IF(AG676&gt;0,IF(A676&lt;&gt;"",A676,A675),"&gt;1000"),AK675)</f>
        <v/>
      </c>
      <c r="AL676">
        <f>IF(AL675="&gt;1000",IF(L676&gt;=3500,IF(A676&lt;&gt;"",A676,A675),"&gt;1000"),AL675)</f>
        <v/>
      </c>
    </row>
    <row r="677">
      <c r="A677" s="59">
        <f>IF(B677="","",COUNT($B$32:B677))</f>
        <v/>
      </c>
      <c r="B677" s="58">
        <f>IF(C677&lt;&gt;"G",SUM(B676,1),"")</f>
        <v/>
      </c>
      <c r="C677" s="24">
        <f>IF(O677="",IF(AH676&gt;=$E$22,"G",IF(RAND()&lt;$F$22,"W","L")),O677)</f>
        <v/>
      </c>
      <c r="D677" s="58">
        <f>IF(M677="",IF(G676&lt;5500,G676,5500),M677)</f>
        <v/>
      </c>
      <c r="E677" s="58">
        <f>_xlfn.IFS(C676="W",E676+1,C676="L",0,C676="G",E676)</f>
        <v/>
      </c>
      <c r="F677" s="59">
        <f>_xlfn.IFS(C677="W",_xlfn.IFS(E677=0,LOOKUP(D677,$D$2:$D$17,$F$2:$F$17),E677=1,LOOKUP(D677,$D$2:$D$17,$G$2:$G$17),E677=2,LOOKUP(D677,$D$2:$D$17,$H$2:$H$17),E677=3,LOOKUP(D677,$D$2:$D$17,$I$2:$I$17),E677&gt;=4,LOOKUP(D677,$D$2:$D$17,$J$2:$J$17)),C677="L",LOOKUP(D677,$D$2:$D$17,$E$2:$E$17),C677="G",IF(OR(B676&lt;3,B676=""),0,LOOKUP(D677,$D$2:$D$17,$K$2:$K$17)))</f>
        <v/>
      </c>
      <c r="G677" s="59">
        <f>_xlfn.IFS(F677+D677&lt;0,0,F677+D677&gt;5500,5500,TRUE,F677+D677)</f>
        <v/>
      </c>
      <c r="H677" s="40">
        <f>LOOKUP(G677,$D$2:$D$17,$A$2:$A$17)</f>
        <v/>
      </c>
      <c r="I677" s="58">
        <f>IF(C677="W",1+I676,I676)</f>
        <v/>
      </c>
      <c r="J677" s="58">
        <f>IF(C677="L",1+J676,J676)</f>
        <v/>
      </c>
      <c r="K677" s="25">
        <f>I677/(J677+I677)</f>
        <v/>
      </c>
      <c r="L677" s="44">
        <f>IF(F677&gt;0,F677+L676,L676)</f>
        <v/>
      </c>
      <c r="M677" s="23" t="n"/>
      <c r="N677" s="58">
        <f>IF(M677="","",M677-G676)</f>
        <v/>
      </c>
      <c r="O677" s="58" t="n"/>
      <c r="P677" s="27">
        <f>IF(AI677&gt;AI676,$G$22+(7*AI677),"")</f>
        <v/>
      </c>
      <c r="R677" s="58" t="n"/>
      <c r="S677" s="58" t="n"/>
      <c r="T677" s="58" t="n"/>
      <c r="U677" s="58" t="n"/>
      <c r="V677" s="58" t="n"/>
      <c r="W677" s="58" t="n"/>
      <c r="X677" s="57" t="n"/>
      <c r="Y677" s="49">
        <f>_xlfn.IFS(R677 = "","",V677&gt;0,T677/V677,TRUE,T677/1)</f>
        <v/>
      </c>
      <c r="Z677" s="49">
        <f>_xlfn.IFS(R677 = "","",V677&gt;0,(T677+U677)/V677,TRUE,(T677+U677)/1)</f>
        <v/>
      </c>
      <c r="AA677" s="58" t="n"/>
      <c r="AC677" s="35" t="n"/>
      <c r="AD677">
        <f>IF(G677&gt;=2100,0,IF(C677="G",1,0))</f>
        <v/>
      </c>
      <c r="AE677">
        <f>IF(G677&gt;=5500,0,IF(C677="G",1,0))</f>
        <v/>
      </c>
      <c r="AF677">
        <f>IF(G677&gt;=2100,1,0)</f>
        <v/>
      </c>
      <c r="AG677">
        <f>IF(G677&gt;=5500,1,0)</f>
        <v/>
      </c>
      <c r="AH677">
        <f>IF(C677="G",0,AH676+1)</f>
        <v/>
      </c>
      <c r="AI677">
        <f>IF(C677="G",AI676+1,AI676)</f>
        <v/>
      </c>
      <c r="AJ677">
        <f>IF(AJ676="&gt;1000",IF(AF677&gt;0,IF(A677&lt;&gt;"",A677,A676),"&gt;1000"),AJ676)</f>
        <v/>
      </c>
      <c r="AK677">
        <f>IF(AK676="&gt;1000",IF(AG677&gt;0,IF(A677&lt;&gt;"",A677,A676),"&gt;1000"),AK676)</f>
        <v/>
      </c>
      <c r="AL677">
        <f>IF(AL676="&gt;1000",IF(L677&gt;=3500,IF(A677&lt;&gt;"",A677,A676),"&gt;1000"),AL676)</f>
        <v/>
      </c>
    </row>
    <row r="678">
      <c r="A678" s="59">
        <f>IF(B678="","",COUNT($B$32:B678))</f>
        <v/>
      </c>
      <c r="B678" s="58">
        <f>IF(C678&lt;&gt;"G",SUM(B677,1),"")</f>
        <v/>
      </c>
      <c r="C678" s="24">
        <f>IF(O678="",IF(AH677&gt;=$E$22,"G",IF(RAND()&lt;$F$22,"W","L")),O678)</f>
        <v/>
      </c>
      <c r="D678" s="58">
        <f>IF(M678="",IF(G677&lt;5500,G677,5500),M678)</f>
        <v/>
      </c>
      <c r="E678" s="58">
        <f>_xlfn.IFS(C677="W",E677+1,C677="L",0,C677="G",E677)</f>
        <v/>
      </c>
      <c r="F678" s="59">
        <f>_xlfn.IFS(C678="W",_xlfn.IFS(E678=0,LOOKUP(D678,$D$2:$D$17,$F$2:$F$17),E678=1,LOOKUP(D678,$D$2:$D$17,$G$2:$G$17),E678=2,LOOKUP(D678,$D$2:$D$17,$H$2:$H$17),E678=3,LOOKUP(D678,$D$2:$D$17,$I$2:$I$17),E678&gt;=4,LOOKUP(D678,$D$2:$D$17,$J$2:$J$17)),C678="L",LOOKUP(D678,$D$2:$D$17,$E$2:$E$17),C678="G",IF(OR(B677&lt;3,B677=""),0,LOOKUP(D678,$D$2:$D$17,$K$2:$K$17)))</f>
        <v/>
      </c>
      <c r="G678" s="59">
        <f>_xlfn.IFS(F678+D678&lt;0,0,F678+D678&gt;5500,5500,TRUE,F678+D678)</f>
        <v/>
      </c>
      <c r="H678" s="40">
        <f>LOOKUP(G678,$D$2:$D$17,$A$2:$A$17)</f>
        <v/>
      </c>
      <c r="I678" s="58">
        <f>IF(C678="W",1+I677,I677)</f>
        <v/>
      </c>
      <c r="J678" s="58">
        <f>IF(C678="L",1+J677,J677)</f>
        <v/>
      </c>
      <c r="K678" s="25">
        <f>I678/(J678+I678)</f>
        <v/>
      </c>
      <c r="L678" s="44">
        <f>IF(F678&gt;0,F678+L677,L677)</f>
        <v/>
      </c>
      <c r="M678" s="23" t="n"/>
      <c r="N678" s="58">
        <f>IF(M678="","",M678-G677)</f>
        <v/>
      </c>
      <c r="O678" s="58" t="n"/>
      <c r="P678" s="27">
        <f>IF(AI678&gt;AI677,$G$22+(7*AI678),"")</f>
        <v/>
      </c>
      <c r="R678" s="58" t="n"/>
      <c r="S678" s="58" t="n"/>
      <c r="T678" s="58" t="n"/>
      <c r="U678" s="58" t="n"/>
      <c r="V678" s="58" t="n"/>
      <c r="W678" s="58" t="n"/>
      <c r="X678" s="57" t="n"/>
      <c r="Y678" s="49">
        <f>_xlfn.IFS(R678 = "","",V678&gt;0,T678/V678,TRUE,T678/1)</f>
        <v/>
      </c>
      <c r="Z678" s="49">
        <f>_xlfn.IFS(R678 = "","",V678&gt;0,(T678+U678)/V678,TRUE,(T678+U678)/1)</f>
        <v/>
      </c>
      <c r="AA678" s="58" t="n"/>
      <c r="AC678" s="35" t="n"/>
      <c r="AD678">
        <f>IF(G678&gt;=2100,0,IF(C678="G",1,0))</f>
        <v/>
      </c>
      <c r="AE678">
        <f>IF(G678&gt;=5500,0,IF(C678="G",1,0))</f>
        <v/>
      </c>
      <c r="AF678">
        <f>IF(G678&gt;=2100,1,0)</f>
        <v/>
      </c>
      <c r="AG678">
        <f>IF(G678&gt;=5500,1,0)</f>
        <v/>
      </c>
      <c r="AH678">
        <f>IF(C678="G",0,AH677+1)</f>
        <v/>
      </c>
      <c r="AI678">
        <f>IF(C678="G",AI677+1,AI677)</f>
        <v/>
      </c>
      <c r="AJ678">
        <f>IF(AJ677="&gt;1000",IF(AF678&gt;0,IF(A678&lt;&gt;"",A678,A677),"&gt;1000"),AJ677)</f>
        <v/>
      </c>
      <c r="AK678">
        <f>IF(AK677="&gt;1000",IF(AG678&gt;0,IF(A678&lt;&gt;"",A678,A677),"&gt;1000"),AK677)</f>
        <v/>
      </c>
      <c r="AL678">
        <f>IF(AL677="&gt;1000",IF(L678&gt;=3500,IF(A678&lt;&gt;"",A678,A677),"&gt;1000"),AL677)</f>
        <v/>
      </c>
    </row>
    <row r="679">
      <c r="A679" s="59">
        <f>IF(B679="","",COUNT($B$32:B679))</f>
        <v/>
      </c>
      <c r="B679" s="58">
        <f>IF(C679&lt;&gt;"G",SUM(B678,1),"")</f>
        <v/>
      </c>
      <c r="C679" s="24">
        <f>IF(O679="",IF(AH678&gt;=$E$22,"G",IF(RAND()&lt;$F$22,"W","L")),O679)</f>
        <v/>
      </c>
      <c r="D679" s="58">
        <f>IF(M679="",IF(G678&lt;5500,G678,5500),M679)</f>
        <v/>
      </c>
      <c r="E679" s="58">
        <f>_xlfn.IFS(C678="W",E678+1,C678="L",0,C678="G",E678)</f>
        <v/>
      </c>
      <c r="F679" s="59">
        <f>_xlfn.IFS(C679="W",_xlfn.IFS(E679=0,LOOKUP(D679,$D$2:$D$17,$F$2:$F$17),E679=1,LOOKUP(D679,$D$2:$D$17,$G$2:$G$17),E679=2,LOOKUP(D679,$D$2:$D$17,$H$2:$H$17),E679=3,LOOKUP(D679,$D$2:$D$17,$I$2:$I$17),E679&gt;=4,LOOKUP(D679,$D$2:$D$17,$J$2:$J$17)),C679="L",LOOKUP(D679,$D$2:$D$17,$E$2:$E$17),C679="G",IF(OR(B678&lt;3,B678=""),0,LOOKUP(D679,$D$2:$D$17,$K$2:$K$17)))</f>
        <v/>
      </c>
      <c r="G679" s="59">
        <f>_xlfn.IFS(F679+D679&lt;0,0,F679+D679&gt;5500,5500,TRUE,F679+D679)</f>
        <v/>
      </c>
      <c r="H679" s="40">
        <f>LOOKUP(G679,$D$2:$D$17,$A$2:$A$17)</f>
        <v/>
      </c>
      <c r="I679" s="58">
        <f>IF(C679="W",1+I678,I678)</f>
        <v/>
      </c>
      <c r="J679" s="58">
        <f>IF(C679="L",1+J678,J678)</f>
        <v/>
      </c>
      <c r="K679" s="25">
        <f>I679/(J679+I679)</f>
        <v/>
      </c>
      <c r="L679" s="44">
        <f>IF(F679&gt;0,F679+L678,L678)</f>
        <v/>
      </c>
      <c r="M679" s="23" t="n"/>
      <c r="N679" s="58">
        <f>IF(M679="","",M679-G678)</f>
        <v/>
      </c>
      <c r="O679" s="58" t="n"/>
      <c r="P679" s="27">
        <f>IF(AI679&gt;AI678,$G$22+(7*AI679),"")</f>
        <v/>
      </c>
      <c r="R679" s="58" t="n"/>
      <c r="S679" s="58" t="n"/>
      <c r="T679" s="58" t="n"/>
      <c r="U679" s="58" t="n"/>
      <c r="V679" s="58" t="n"/>
      <c r="W679" s="58" t="n"/>
      <c r="X679" s="57" t="n"/>
      <c r="Y679" s="49">
        <f>_xlfn.IFS(R679 = "","",V679&gt;0,T679/V679,TRUE,T679/1)</f>
        <v/>
      </c>
      <c r="Z679" s="49">
        <f>_xlfn.IFS(R679 = "","",V679&gt;0,(T679+U679)/V679,TRUE,(T679+U679)/1)</f>
        <v/>
      </c>
      <c r="AA679" s="58" t="n"/>
      <c r="AC679" s="35" t="n"/>
      <c r="AD679">
        <f>IF(G679&gt;=2100,0,IF(C679="G",1,0))</f>
        <v/>
      </c>
      <c r="AE679">
        <f>IF(G679&gt;=5500,0,IF(C679="G",1,0))</f>
        <v/>
      </c>
      <c r="AF679">
        <f>IF(G679&gt;=2100,1,0)</f>
        <v/>
      </c>
      <c r="AG679">
        <f>IF(G679&gt;=5500,1,0)</f>
        <v/>
      </c>
      <c r="AH679">
        <f>IF(C679="G",0,AH678+1)</f>
        <v/>
      </c>
      <c r="AI679">
        <f>IF(C679="G",AI678+1,AI678)</f>
        <v/>
      </c>
      <c r="AJ679">
        <f>IF(AJ678="&gt;1000",IF(AF679&gt;0,IF(A679&lt;&gt;"",A679,A678),"&gt;1000"),AJ678)</f>
        <v/>
      </c>
      <c r="AK679">
        <f>IF(AK678="&gt;1000",IF(AG679&gt;0,IF(A679&lt;&gt;"",A679,A678),"&gt;1000"),AK678)</f>
        <v/>
      </c>
      <c r="AL679">
        <f>IF(AL678="&gt;1000",IF(L679&gt;=3500,IF(A679&lt;&gt;"",A679,A678),"&gt;1000"),AL678)</f>
        <v/>
      </c>
    </row>
    <row r="680">
      <c r="A680" s="59">
        <f>IF(B680="","",COUNT($B$32:B680))</f>
        <v/>
      </c>
      <c r="B680" s="58">
        <f>IF(C680&lt;&gt;"G",SUM(B679,1),"")</f>
        <v/>
      </c>
      <c r="C680" s="24">
        <f>IF(O680="",IF(AH679&gt;=$E$22,"G",IF(RAND()&lt;$F$22,"W","L")),O680)</f>
        <v/>
      </c>
      <c r="D680" s="58">
        <f>IF(M680="",IF(G679&lt;5500,G679,5500),M680)</f>
        <v/>
      </c>
      <c r="E680" s="58">
        <f>_xlfn.IFS(C679="W",E679+1,C679="L",0,C679="G",E679)</f>
        <v/>
      </c>
      <c r="F680" s="59">
        <f>_xlfn.IFS(C680="W",_xlfn.IFS(E680=0,LOOKUP(D680,$D$2:$D$17,$F$2:$F$17),E680=1,LOOKUP(D680,$D$2:$D$17,$G$2:$G$17),E680=2,LOOKUP(D680,$D$2:$D$17,$H$2:$H$17),E680=3,LOOKUP(D680,$D$2:$D$17,$I$2:$I$17),E680&gt;=4,LOOKUP(D680,$D$2:$D$17,$J$2:$J$17)),C680="L",LOOKUP(D680,$D$2:$D$17,$E$2:$E$17),C680="G",IF(OR(B679&lt;3,B679=""),0,LOOKUP(D680,$D$2:$D$17,$K$2:$K$17)))</f>
        <v/>
      </c>
      <c r="G680" s="59">
        <f>_xlfn.IFS(F680+D680&lt;0,0,F680+D680&gt;5500,5500,TRUE,F680+D680)</f>
        <v/>
      </c>
      <c r="H680" s="40">
        <f>LOOKUP(G680,$D$2:$D$17,$A$2:$A$17)</f>
        <v/>
      </c>
      <c r="I680" s="58">
        <f>IF(C680="W",1+I679,I679)</f>
        <v/>
      </c>
      <c r="J680" s="58">
        <f>IF(C680="L",1+J679,J679)</f>
        <v/>
      </c>
      <c r="K680" s="25">
        <f>I680/(J680+I680)</f>
        <v/>
      </c>
      <c r="L680" s="44">
        <f>IF(F680&gt;0,F680+L679,L679)</f>
        <v/>
      </c>
      <c r="M680" s="23" t="n"/>
      <c r="N680" s="58">
        <f>IF(M680="","",M680-G679)</f>
        <v/>
      </c>
      <c r="O680" s="58" t="n"/>
      <c r="P680" s="27">
        <f>IF(AI680&gt;AI679,$G$22+(7*AI680),"")</f>
        <v/>
      </c>
      <c r="R680" s="58" t="n"/>
      <c r="S680" s="58" t="n"/>
      <c r="T680" s="58" t="n"/>
      <c r="U680" s="58" t="n"/>
      <c r="V680" s="58" t="n"/>
      <c r="W680" s="58" t="n"/>
      <c r="X680" s="57" t="n"/>
      <c r="Y680" s="49">
        <f>_xlfn.IFS(R680 = "","",V680&gt;0,T680/V680,TRUE,T680/1)</f>
        <v/>
      </c>
      <c r="Z680" s="49">
        <f>_xlfn.IFS(R680 = "","",V680&gt;0,(T680+U680)/V680,TRUE,(T680+U680)/1)</f>
        <v/>
      </c>
      <c r="AA680" s="58" t="n"/>
      <c r="AC680" s="35" t="n"/>
      <c r="AD680">
        <f>IF(G680&gt;=2100,0,IF(C680="G",1,0))</f>
        <v/>
      </c>
      <c r="AE680">
        <f>IF(G680&gt;=5500,0,IF(C680="G",1,0))</f>
        <v/>
      </c>
      <c r="AF680">
        <f>IF(G680&gt;=2100,1,0)</f>
        <v/>
      </c>
      <c r="AG680">
        <f>IF(G680&gt;=5500,1,0)</f>
        <v/>
      </c>
      <c r="AH680">
        <f>IF(C680="G",0,AH679+1)</f>
        <v/>
      </c>
      <c r="AI680">
        <f>IF(C680="G",AI679+1,AI679)</f>
        <v/>
      </c>
      <c r="AJ680">
        <f>IF(AJ679="&gt;1000",IF(AF680&gt;0,IF(A680&lt;&gt;"",A680,A679),"&gt;1000"),AJ679)</f>
        <v/>
      </c>
      <c r="AK680">
        <f>IF(AK679="&gt;1000",IF(AG680&gt;0,IF(A680&lt;&gt;"",A680,A679),"&gt;1000"),AK679)</f>
        <v/>
      </c>
      <c r="AL680">
        <f>IF(AL679="&gt;1000",IF(L680&gt;=3500,IF(A680&lt;&gt;"",A680,A679),"&gt;1000"),AL679)</f>
        <v/>
      </c>
    </row>
    <row r="681">
      <c r="A681" s="59">
        <f>IF(B681="","",COUNT($B$32:B681))</f>
        <v/>
      </c>
      <c r="B681" s="58">
        <f>IF(C681&lt;&gt;"G",SUM(B680,1),"")</f>
        <v/>
      </c>
      <c r="C681" s="24">
        <f>IF(O681="",IF(AH680&gt;=$E$22,"G",IF(RAND()&lt;$F$22,"W","L")),O681)</f>
        <v/>
      </c>
      <c r="D681" s="58">
        <f>IF(M681="",IF(G680&lt;5500,G680,5500),M681)</f>
        <v/>
      </c>
      <c r="E681" s="58">
        <f>_xlfn.IFS(C680="W",E680+1,C680="L",0,C680="G",E680)</f>
        <v/>
      </c>
      <c r="F681" s="59">
        <f>_xlfn.IFS(C681="W",_xlfn.IFS(E681=0,LOOKUP(D681,$D$2:$D$17,$F$2:$F$17),E681=1,LOOKUP(D681,$D$2:$D$17,$G$2:$G$17),E681=2,LOOKUP(D681,$D$2:$D$17,$H$2:$H$17),E681=3,LOOKUP(D681,$D$2:$D$17,$I$2:$I$17),E681&gt;=4,LOOKUP(D681,$D$2:$D$17,$J$2:$J$17)),C681="L",LOOKUP(D681,$D$2:$D$17,$E$2:$E$17),C681="G",IF(OR(B680&lt;3,B680=""),0,LOOKUP(D681,$D$2:$D$17,$K$2:$K$17)))</f>
        <v/>
      </c>
      <c r="G681" s="59">
        <f>_xlfn.IFS(F681+D681&lt;0,0,F681+D681&gt;5500,5500,TRUE,F681+D681)</f>
        <v/>
      </c>
      <c r="H681" s="40">
        <f>LOOKUP(G681,$D$2:$D$17,$A$2:$A$17)</f>
        <v/>
      </c>
      <c r="I681" s="58">
        <f>IF(C681="W",1+I680,I680)</f>
        <v/>
      </c>
      <c r="J681" s="58">
        <f>IF(C681="L",1+J680,J680)</f>
        <v/>
      </c>
      <c r="K681" s="25">
        <f>I681/(J681+I681)</f>
        <v/>
      </c>
      <c r="L681" s="44">
        <f>IF(F681&gt;0,F681+L680,L680)</f>
        <v/>
      </c>
      <c r="M681" s="23" t="n"/>
      <c r="N681" s="58">
        <f>IF(M681="","",M681-G680)</f>
        <v/>
      </c>
      <c r="O681" s="58" t="n"/>
      <c r="P681" s="27">
        <f>IF(AI681&gt;AI680,$G$22+(7*AI681),"")</f>
        <v/>
      </c>
      <c r="R681" s="58" t="n"/>
      <c r="S681" s="58" t="n"/>
      <c r="T681" s="58" t="n"/>
      <c r="U681" s="58" t="n"/>
      <c r="V681" s="58" t="n"/>
      <c r="W681" s="58" t="n"/>
      <c r="X681" s="57" t="n"/>
      <c r="Y681" s="49">
        <f>_xlfn.IFS(R681 = "","",V681&gt;0,T681/V681,TRUE,T681/1)</f>
        <v/>
      </c>
      <c r="Z681" s="49">
        <f>_xlfn.IFS(R681 = "","",V681&gt;0,(T681+U681)/V681,TRUE,(T681+U681)/1)</f>
        <v/>
      </c>
      <c r="AA681" s="58" t="n"/>
      <c r="AC681" s="35" t="n"/>
      <c r="AD681">
        <f>IF(G681&gt;=2100,0,IF(C681="G",1,0))</f>
        <v/>
      </c>
      <c r="AE681">
        <f>IF(G681&gt;=5500,0,IF(C681="G",1,0))</f>
        <v/>
      </c>
      <c r="AF681">
        <f>IF(G681&gt;=2100,1,0)</f>
        <v/>
      </c>
      <c r="AG681">
        <f>IF(G681&gt;=5500,1,0)</f>
        <v/>
      </c>
      <c r="AH681">
        <f>IF(C681="G",0,AH680+1)</f>
        <v/>
      </c>
      <c r="AI681">
        <f>IF(C681="G",AI680+1,AI680)</f>
        <v/>
      </c>
      <c r="AJ681">
        <f>IF(AJ680="&gt;1000",IF(AF681&gt;0,IF(A681&lt;&gt;"",A681,A680),"&gt;1000"),AJ680)</f>
        <v/>
      </c>
      <c r="AK681">
        <f>IF(AK680="&gt;1000",IF(AG681&gt;0,IF(A681&lt;&gt;"",A681,A680),"&gt;1000"),AK680)</f>
        <v/>
      </c>
      <c r="AL681">
        <f>IF(AL680="&gt;1000",IF(L681&gt;=3500,IF(A681&lt;&gt;"",A681,A680),"&gt;1000"),AL680)</f>
        <v/>
      </c>
    </row>
    <row r="682">
      <c r="A682" s="59">
        <f>IF(B682="","",COUNT($B$32:B682))</f>
        <v/>
      </c>
      <c r="B682" s="58">
        <f>IF(C682&lt;&gt;"G",SUM(B681,1),"")</f>
        <v/>
      </c>
      <c r="C682" s="24">
        <f>IF(O682="",IF(AH681&gt;=$E$22,"G",IF(RAND()&lt;$F$22,"W","L")),O682)</f>
        <v/>
      </c>
      <c r="D682" s="58">
        <f>IF(M682="",IF(G681&lt;5500,G681,5500),M682)</f>
        <v/>
      </c>
      <c r="E682" s="58">
        <f>_xlfn.IFS(C681="W",E681+1,C681="L",0,C681="G",E681)</f>
        <v/>
      </c>
      <c r="F682" s="59">
        <f>_xlfn.IFS(C682="W",_xlfn.IFS(E682=0,LOOKUP(D682,$D$2:$D$17,$F$2:$F$17),E682=1,LOOKUP(D682,$D$2:$D$17,$G$2:$G$17),E682=2,LOOKUP(D682,$D$2:$D$17,$H$2:$H$17),E682=3,LOOKUP(D682,$D$2:$D$17,$I$2:$I$17),E682&gt;=4,LOOKUP(D682,$D$2:$D$17,$J$2:$J$17)),C682="L",LOOKUP(D682,$D$2:$D$17,$E$2:$E$17),C682="G",IF(OR(B681&lt;3,B681=""),0,LOOKUP(D682,$D$2:$D$17,$K$2:$K$17)))</f>
        <v/>
      </c>
      <c r="G682" s="59">
        <f>_xlfn.IFS(F682+D682&lt;0,0,F682+D682&gt;5500,5500,TRUE,F682+D682)</f>
        <v/>
      </c>
      <c r="H682" s="40">
        <f>LOOKUP(G682,$D$2:$D$17,$A$2:$A$17)</f>
        <v/>
      </c>
      <c r="I682" s="58">
        <f>IF(C682="W",1+I681,I681)</f>
        <v/>
      </c>
      <c r="J682" s="58">
        <f>IF(C682="L",1+J681,J681)</f>
        <v/>
      </c>
      <c r="K682" s="25">
        <f>I682/(J682+I682)</f>
        <v/>
      </c>
      <c r="L682" s="44">
        <f>IF(F682&gt;0,F682+L681,L681)</f>
        <v/>
      </c>
      <c r="M682" s="23" t="n"/>
      <c r="N682" s="58">
        <f>IF(M682="","",M682-G681)</f>
        <v/>
      </c>
      <c r="O682" s="58" t="n"/>
      <c r="P682" s="27">
        <f>IF(AI682&gt;AI681,$G$22+(7*AI682),"")</f>
        <v/>
      </c>
      <c r="R682" s="58" t="n"/>
      <c r="S682" s="58" t="n"/>
      <c r="T682" s="58" t="n"/>
      <c r="U682" s="58" t="n"/>
      <c r="V682" s="58" t="n"/>
      <c r="W682" s="58" t="n"/>
      <c r="X682" s="57" t="n"/>
      <c r="Y682" s="49">
        <f>_xlfn.IFS(R682 = "","",V682&gt;0,T682/V682,TRUE,T682/1)</f>
        <v/>
      </c>
      <c r="Z682" s="49">
        <f>_xlfn.IFS(R682 = "","",V682&gt;0,(T682+U682)/V682,TRUE,(T682+U682)/1)</f>
        <v/>
      </c>
      <c r="AA682" s="58" t="n"/>
      <c r="AC682" s="35" t="n"/>
      <c r="AD682">
        <f>IF(G682&gt;=2100,0,IF(C682="G",1,0))</f>
        <v/>
      </c>
      <c r="AE682">
        <f>IF(G682&gt;=5500,0,IF(C682="G",1,0))</f>
        <v/>
      </c>
      <c r="AF682">
        <f>IF(G682&gt;=2100,1,0)</f>
        <v/>
      </c>
      <c r="AG682">
        <f>IF(G682&gt;=5500,1,0)</f>
        <v/>
      </c>
      <c r="AH682">
        <f>IF(C682="G",0,AH681+1)</f>
        <v/>
      </c>
      <c r="AI682">
        <f>IF(C682="G",AI681+1,AI681)</f>
        <v/>
      </c>
      <c r="AJ682">
        <f>IF(AJ681="&gt;1000",IF(AF682&gt;0,IF(A682&lt;&gt;"",A682,A681),"&gt;1000"),AJ681)</f>
        <v/>
      </c>
      <c r="AK682">
        <f>IF(AK681="&gt;1000",IF(AG682&gt;0,IF(A682&lt;&gt;"",A682,A681),"&gt;1000"),AK681)</f>
        <v/>
      </c>
      <c r="AL682">
        <f>IF(AL681="&gt;1000",IF(L682&gt;=3500,IF(A682&lt;&gt;"",A682,A681),"&gt;1000"),AL681)</f>
        <v/>
      </c>
    </row>
    <row r="683">
      <c r="A683" s="59">
        <f>IF(B683="","",COUNT($B$32:B683))</f>
        <v/>
      </c>
      <c r="B683" s="58">
        <f>IF(C683&lt;&gt;"G",SUM(B682,1),"")</f>
        <v/>
      </c>
      <c r="C683" s="24">
        <f>IF(O683="",IF(AH682&gt;=$E$22,"G",IF(RAND()&lt;$F$22,"W","L")),O683)</f>
        <v/>
      </c>
      <c r="D683" s="58">
        <f>IF(M683="",IF(G682&lt;5500,G682,5500),M683)</f>
        <v/>
      </c>
      <c r="E683" s="58">
        <f>_xlfn.IFS(C682="W",E682+1,C682="L",0,C682="G",E682)</f>
        <v/>
      </c>
      <c r="F683" s="59">
        <f>_xlfn.IFS(C683="W",_xlfn.IFS(E683=0,LOOKUP(D683,$D$2:$D$17,$F$2:$F$17),E683=1,LOOKUP(D683,$D$2:$D$17,$G$2:$G$17),E683=2,LOOKUP(D683,$D$2:$D$17,$H$2:$H$17),E683=3,LOOKUP(D683,$D$2:$D$17,$I$2:$I$17),E683&gt;=4,LOOKUP(D683,$D$2:$D$17,$J$2:$J$17)),C683="L",LOOKUP(D683,$D$2:$D$17,$E$2:$E$17),C683="G",IF(OR(B682&lt;3,B682=""),0,LOOKUP(D683,$D$2:$D$17,$K$2:$K$17)))</f>
        <v/>
      </c>
      <c r="G683" s="59">
        <f>_xlfn.IFS(F683+D683&lt;0,0,F683+D683&gt;5500,5500,TRUE,F683+D683)</f>
        <v/>
      </c>
      <c r="H683" s="40">
        <f>LOOKUP(G683,$D$2:$D$17,$A$2:$A$17)</f>
        <v/>
      </c>
      <c r="I683" s="58">
        <f>IF(C683="W",1+I682,I682)</f>
        <v/>
      </c>
      <c r="J683" s="58">
        <f>IF(C683="L",1+J682,J682)</f>
        <v/>
      </c>
      <c r="K683" s="25">
        <f>I683/(J683+I683)</f>
        <v/>
      </c>
      <c r="L683" s="44">
        <f>IF(F683&gt;0,F683+L682,L682)</f>
        <v/>
      </c>
      <c r="M683" s="23" t="n"/>
      <c r="N683" s="58">
        <f>IF(M683="","",M683-G682)</f>
        <v/>
      </c>
      <c r="O683" s="58" t="n"/>
      <c r="P683" s="27">
        <f>IF(AI683&gt;AI682,$G$22+(7*AI683),"")</f>
        <v/>
      </c>
      <c r="R683" s="58" t="n"/>
      <c r="S683" s="58" t="n"/>
      <c r="T683" s="58" t="n"/>
      <c r="U683" s="58" t="n"/>
      <c r="V683" s="58" t="n"/>
      <c r="W683" s="58" t="n"/>
      <c r="X683" s="57" t="n"/>
      <c r="Y683" s="49">
        <f>_xlfn.IFS(R683 = "","",V683&gt;0,T683/V683,TRUE,T683/1)</f>
        <v/>
      </c>
      <c r="Z683" s="49">
        <f>_xlfn.IFS(R683 = "","",V683&gt;0,(T683+U683)/V683,TRUE,(T683+U683)/1)</f>
        <v/>
      </c>
      <c r="AA683" s="58" t="n"/>
      <c r="AC683" s="35" t="n"/>
      <c r="AD683">
        <f>IF(G683&gt;=2100,0,IF(C683="G",1,0))</f>
        <v/>
      </c>
      <c r="AE683">
        <f>IF(G683&gt;=5500,0,IF(C683="G",1,0))</f>
        <v/>
      </c>
      <c r="AF683">
        <f>IF(G683&gt;=2100,1,0)</f>
        <v/>
      </c>
      <c r="AG683">
        <f>IF(G683&gt;=5500,1,0)</f>
        <v/>
      </c>
      <c r="AH683">
        <f>IF(C683="G",0,AH682+1)</f>
        <v/>
      </c>
      <c r="AI683">
        <f>IF(C683="G",AI682+1,AI682)</f>
        <v/>
      </c>
      <c r="AJ683">
        <f>IF(AJ682="&gt;1000",IF(AF683&gt;0,IF(A683&lt;&gt;"",A683,A682),"&gt;1000"),AJ682)</f>
        <v/>
      </c>
      <c r="AK683">
        <f>IF(AK682="&gt;1000",IF(AG683&gt;0,IF(A683&lt;&gt;"",A683,A682),"&gt;1000"),AK682)</f>
        <v/>
      </c>
      <c r="AL683">
        <f>IF(AL682="&gt;1000",IF(L683&gt;=3500,IF(A683&lt;&gt;"",A683,A682),"&gt;1000"),AL682)</f>
        <v/>
      </c>
    </row>
    <row r="684">
      <c r="A684" s="59">
        <f>IF(B684="","",COUNT($B$32:B684))</f>
        <v/>
      </c>
      <c r="B684" s="58">
        <f>IF(C684&lt;&gt;"G",SUM(B683,1),"")</f>
        <v/>
      </c>
      <c r="C684" s="24">
        <f>IF(O684="",IF(AH683&gt;=$E$22,"G",IF(RAND()&lt;$F$22,"W","L")),O684)</f>
        <v/>
      </c>
      <c r="D684" s="58">
        <f>IF(M684="",IF(G683&lt;5500,G683,5500),M684)</f>
        <v/>
      </c>
      <c r="E684" s="58">
        <f>_xlfn.IFS(C683="W",E683+1,C683="L",0,C683="G",E683)</f>
        <v/>
      </c>
      <c r="F684" s="59">
        <f>_xlfn.IFS(C684="W",_xlfn.IFS(E684=0,LOOKUP(D684,$D$2:$D$17,$F$2:$F$17),E684=1,LOOKUP(D684,$D$2:$D$17,$G$2:$G$17),E684=2,LOOKUP(D684,$D$2:$D$17,$H$2:$H$17),E684=3,LOOKUP(D684,$D$2:$D$17,$I$2:$I$17),E684&gt;=4,LOOKUP(D684,$D$2:$D$17,$J$2:$J$17)),C684="L",LOOKUP(D684,$D$2:$D$17,$E$2:$E$17),C684="G",IF(OR(B683&lt;3,B683=""),0,LOOKUP(D684,$D$2:$D$17,$K$2:$K$17)))</f>
        <v/>
      </c>
      <c r="G684" s="59">
        <f>_xlfn.IFS(F684+D684&lt;0,0,F684+D684&gt;5500,5500,TRUE,F684+D684)</f>
        <v/>
      </c>
      <c r="H684" s="40">
        <f>LOOKUP(G684,$D$2:$D$17,$A$2:$A$17)</f>
        <v/>
      </c>
      <c r="I684" s="58">
        <f>IF(C684="W",1+I683,I683)</f>
        <v/>
      </c>
      <c r="J684" s="58">
        <f>IF(C684="L",1+J683,J683)</f>
        <v/>
      </c>
      <c r="K684" s="25">
        <f>I684/(J684+I684)</f>
        <v/>
      </c>
      <c r="L684" s="44">
        <f>IF(F684&gt;0,F684+L683,L683)</f>
        <v/>
      </c>
      <c r="M684" s="23" t="n"/>
      <c r="N684" s="58">
        <f>IF(M684="","",M684-G683)</f>
        <v/>
      </c>
      <c r="O684" s="58" t="n"/>
      <c r="P684" s="27">
        <f>IF(AI684&gt;AI683,$G$22+(7*AI684),"")</f>
        <v/>
      </c>
      <c r="R684" s="58" t="n"/>
      <c r="S684" s="58" t="n"/>
      <c r="T684" s="58" t="n"/>
      <c r="U684" s="58" t="n"/>
      <c r="V684" s="58" t="n"/>
      <c r="W684" s="58" t="n"/>
      <c r="X684" s="57" t="n"/>
      <c r="Y684" s="49">
        <f>_xlfn.IFS(R684 = "","",V684&gt;0,T684/V684,TRUE,T684/1)</f>
        <v/>
      </c>
      <c r="Z684" s="49">
        <f>_xlfn.IFS(R684 = "","",V684&gt;0,(T684+U684)/V684,TRUE,(T684+U684)/1)</f>
        <v/>
      </c>
      <c r="AA684" s="58" t="n"/>
      <c r="AC684" s="35" t="n"/>
      <c r="AD684">
        <f>IF(G684&gt;=2100,0,IF(C684="G",1,0))</f>
        <v/>
      </c>
      <c r="AE684">
        <f>IF(G684&gt;=5500,0,IF(C684="G",1,0))</f>
        <v/>
      </c>
      <c r="AF684">
        <f>IF(G684&gt;=2100,1,0)</f>
        <v/>
      </c>
      <c r="AG684">
        <f>IF(G684&gt;=5500,1,0)</f>
        <v/>
      </c>
      <c r="AH684">
        <f>IF(C684="G",0,AH683+1)</f>
        <v/>
      </c>
      <c r="AI684">
        <f>IF(C684="G",AI683+1,AI683)</f>
        <v/>
      </c>
      <c r="AJ684">
        <f>IF(AJ683="&gt;1000",IF(AF684&gt;0,IF(A684&lt;&gt;"",A684,A683),"&gt;1000"),AJ683)</f>
        <v/>
      </c>
      <c r="AK684">
        <f>IF(AK683="&gt;1000",IF(AG684&gt;0,IF(A684&lt;&gt;"",A684,A683),"&gt;1000"),AK683)</f>
        <v/>
      </c>
      <c r="AL684">
        <f>IF(AL683="&gt;1000",IF(L684&gt;=3500,IF(A684&lt;&gt;"",A684,A683),"&gt;1000"),AL683)</f>
        <v/>
      </c>
    </row>
    <row r="685">
      <c r="A685" s="59">
        <f>IF(B685="","",COUNT($B$32:B685))</f>
        <v/>
      </c>
      <c r="B685" s="58">
        <f>IF(C685&lt;&gt;"G",SUM(B684,1),"")</f>
        <v/>
      </c>
      <c r="C685" s="24">
        <f>IF(O685="",IF(AH684&gt;=$E$22,"G",IF(RAND()&lt;$F$22,"W","L")),O685)</f>
        <v/>
      </c>
      <c r="D685" s="58">
        <f>IF(M685="",IF(G684&lt;5500,G684,5500),M685)</f>
        <v/>
      </c>
      <c r="E685" s="58">
        <f>_xlfn.IFS(C684="W",E684+1,C684="L",0,C684="G",E684)</f>
        <v/>
      </c>
      <c r="F685" s="59">
        <f>_xlfn.IFS(C685="W",_xlfn.IFS(E685=0,LOOKUP(D685,$D$2:$D$17,$F$2:$F$17),E685=1,LOOKUP(D685,$D$2:$D$17,$G$2:$G$17),E685=2,LOOKUP(D685,$D$2:$D$17,$H$2:$H$17),E685=3,LOOKUP(D685,$D$2:$D$17,$I$2:$I$17),E685&gt;=4,LOOKUP(D685,$D$2:$D$17,$J$2:$J$17)),C685="L",LOOKUP(D685,$D$2:$D$17,$E$2:$E$17),C685="G",IF(OR(B684&lt;3,B684=""),0,LOOKUP(D685,$D$2:$D$17,$K$2:$K$17)))</f>
        <v/>
      </c>
      <c r="G685" s="59">
        <f>_xlfn.IFS(F685+D685&lt;0,0,F685+D685&gt;5500,5500,TRUE,F685+D685)</f>
        <v/>
      </c>
      <c r="H685" s="40">
        <f>LOOKUP(G685,$D$2:$D$17,$A$2:$A$17)</f>
        <v/>
      </c>
      <c r="I685" s="58">
        <f>IF(C685="W",1+I684,I684)</f>
        <v/>
      </c>
      <c r="J685" s="58">
        <f>IF(C685="L",1+J684,J684)</f>
        <v/>
      </c>
      <c r="K685" s="25">
        <f>I685/(J685+I685)</f>
        <v/>
      </c>
      <c r="L685" s="44">
        <f>IF(F685&gt;0,F685+L684,L684)</f>
        <v/>
      </c>
      <c r="M685" s="23" t="n"/>
      <c r="N685" s="58">
        <f>IF(M685="","",M685-G684)</f>
        <v/>
      </c>
      <c r="O685" s="58" t="n"/>
      <c r="P685" s="27">
        <f>IF(AI685&gt;AI684,$G$22+(7*AI685),"")</f>
        <v/>
      </c>
      <c r="R685" s="58" t="n"/>
      <c r="S685" s="58" t="n"/>
      <c r="T685" s="58" t="n"/>
      <c r="U685" s="58" t="n"/>
      <c r="V685" s="58" t="n"/>
      <c r="W685" s="58" t="n"/>
      <c r="X685" s="57" t="n"/>
      <c r="Y685" s="49">
        <f>_xlfn.IFS(R685 = "","",V685&gt;0,T685/V685,TRUE,T685/1)</f>
        <v/>
      </c>
      <c r="Z685" s="49">
        <f>_xlfn.IFS(R685 = "","",V685&gt;0,(T685+U685)/V685,TRUE,(T685+U685)/1)</f>
        <v/>
      </c>
      <c r="AA685" s="58" t="n"/>
      <c r="AC685" s="35" t="n"/>
      <c r="AD685">
        <f>IF(G685&gt;=2100,0,IF(C685="G",1,0))</f>
        <v/>
      </c>
      <c r="AE685">
        <f>IF(G685&gt;=5500,0,IF(C685="G",1,0))</f>
        <v/>
      </c>
      <c r="AF685">
        <f>IF(G685&gt;=2100,1,0)</f>
        <v/>
      </c>
      <c r="AG685">
        <f>IF(G685&gt;=5500,1,0)</f>
        <v/>
      </c>
      <c r="AH685">
        <f>IF(C685="G",0,AH684+1)</f>
        <v/>
      </c>
      <c r="AI685">
        <f>IF(C685="G",AI684+1,AI684)</f>
        <v/>
      </c>
      <c r="AJ685">
        <f>IF(AJ684="&gt;1000",IF(AF685&gt;0,IF(A685&lt;&gt;"",A685,A684),"&gt;1000"),AJ684)</f>
        <v/>
      </c>
      <c r="AK685">
        <f>IF(AK684="&gt;1000",IF(AG685&gt;0,IF(A685&lt;&gt;"",A685,A684),"&gt;1000"),AK684)</f>
        <v/>
      </c>
      <c r="AL685">
        <f>IF(AL684="&gt;1000",IF(L685&gt;=3500,IF(A685&lt;&gt;"",A685,A684),"&gt;1000"),AL684)</f>
        <v/>
      </c>
    </row>
    <row r="686">
      <c r="A686" s="59">
        <f>IF(B686="","",COUNT($B$32:B686))</f>
        <v/>
      </c>
      <c r="B686" s="58">
        <f>IF(C686&lt;&gt;"G",SUM(B685,1),"")</f>
        <v/>
      </c>
      <c r="C686" s="24">
        <f>IF(O686="",IF(AH685&gt;=$E$22,"G",IF(RAND()&lt;$F$22,"W","L")),O686)</f>
        <v/>
      </c>
      <c r="D686" s="58">
        <f>IF(M686="",IF(G685&lt;5500,G685,5500),M686)</f>
        <v/>
      </c>
      <c r="E686" s="58">
        <f>_xlfn.IFS(C685="W",E685+1,C685="L",0,C685="G",E685)</f>
        <v/>
      </c>
      <c r="F686" s="59">
        <f>_xlfn.IFS(C686="W",_xlfn.IFS(E686=0,LOOKUP(D686,$D$2:$D$17,$F$2:$F$17),E686=1,LOOKUP(D686,$D$2:$D$17,$G$2:$G$17),E686=2,LOOKUP(D686,$D$2:$D$17,$H$2:$H$17),E686=3,LOOKUP(D686,$D$2:$D$17,$I$2:$I$17),E686&gt;=4,LOOKUP(D686,$D$2:$D$17,$J$2:$J$17)),C686="L",LOOKUP(D686,$D$2:$D$17,$E$2:$E$17),C686="G",IF(OR(B685&lt;3,B685=""),0,LOOKUP(D686,$D$2:$D$17,$K$2:$K$17)))</f>
        <v/>
      </c>
      <c r="G686" s="59">
        <f>_xlfn.IFS(F686+D686&lt;0,0,F686+D686&gt;5500,5500,TRUE,F686+D686)</f>
        <v/>
      </c>
      <c r="H686" s="40">
        <f>LOOKUP(G686,$D$2:$D$17,$A$2:$A$17)</f>
        <v/>
      </c>
      <c r="I686" s="58">
        <f>IF(C686="W",1+I685,I685)</f>
        <v/>
      </c>
      <c r="J686" s="58">
        <f>IF(C686="L",1+J685,J685)</f>
        <v/>
      </c>
      <c r="K686" s="25">
        <f>I686/(J686+I686)</f>
        <v/>
      </c>
      <c r="L686" s="44">
        <f>IF(F686&gt;0,F686+L685,L685)</f>
        <v/>
      </c>
      <c r="M686" s="23" t="n"/>
      <c r="N686" s="58">
        <f>IF(M686="","",M686-G685)</f>
        <v/>
      </c>
      <c r="O686" s="58" t="n"/>
      <c r="P686" s="27">
        <f>IF(AI686&gt;AI685,$G$22+(7*AI686),"")</f>
        <v/>
      </c>
      <c r="R686" s="58" t="n"/>
      <c r="S686" s="58" t="n"/>
      <c r="T686" s="58" t="n"/>
      <c r="U686" s="58" t="n"/>
      <c r="V686" s="58" t="n"/>
      <c r="W686" s="58" t="n"/>
      <c r="X686" s="57" t="n"/>
      <c r="Y686" s="49">
        <f>_xlfn.IFS(R686 = "","",V686&gt;0,T686/V686,TRUE,T686/1)</f>
        <v/>
      </c>
      <c r="Z686" s="49">
        <f>_xlfn.IFS(R686 = "","",V686&gt;0,(T686+U686)/V686,TRUE,(T686+U686)/1)</f>
        <v/>
      </c>
      <c r="AA686" s="58" t="n"/>
      <c r="AC686" s="35" t="n"/>
      <c r="AD686">
        <f>IF(G686&gt;=2100,0,IF(C686="G",1,0))</f>
        <v/>
      </c>
      <c r="AE686">
        <f>IF(G686&gt;=5500,0,IF(C686="G",1,0))</f>
        <v/>
      </c>
      <c r="AF686">
        <f>IF(G686&gt;=2100,1,0)</f>
        <v/>
      </c>
      <c r="AG686">
        <f>IF(G686&gt;=5500,1,0)</f>
        <v/>
      </c>
      <c r="AH686">
        <f>IF(C686="G",0,AH685+1)</f>
        <v/>
      </c>
      <c r="AI686">
        <f>IF(C686="G",AI685+1,AI685)</f>
        <v/>
      </c>
      <c r="AJ686">
        <f>IF(AJ685="&gt;1000",IF(AF686&gt;0,IF(A686&lt;&gt;"",A686,A685),"&gt;1000"),AJ685)</f>
        <v/>
      </c>
      <c r="AK686">
        <f>IF(AK685="&gt;1000",IF(AG686&gt;0,IF(A686&lt;&gt;"",A686,A685),"&gt;1000"),AK685)</f>
        <v/>
      </c>
      <c r="AL686">
        <f>IF(AL685="&gt;1000",IF(L686&gt;=3500,IF(A686&lt;&gt;"",A686,A685),"&gt;1000"),AL685)</f>
        <v/>
      </c>
    </row>
    <row r="687">
      <c r="A687" s="59">
        <f>IF(B687="","",COUNT($B$32:B687))</f>
        <v/>
      </c>
      <c r="B687" s="58">
        <f>IF(C687&lt;&gt;"G",SUM(B686,1),"")</f>
        <v/>
      </c>
      <c r="C687" s="24">
        <f>IF(O687="",IF(AH686&gt;=$E$22,"G",IF(RAND()&lt;$F$22,"W","L")),O687)</f>
        <v/>
      </c>
      <c r="D687" s="58">
        <f>IF(M687="",IF(G686&lt;5500,G686,5500),M687)</f>
        <v/>
      </c>
      <c r="E687" s="58">
        <f>_xlfn.IFS(C686="W",E686+1,C686="L",0,C686="G",E686)</f>
        <v/>
      </c>
      <c r="F687" s="59">
        <f>_xlfn.IFS(C687="W",_xlfn.IFS(E687=0,LOOKUP(D687,$D$2:$D$17,$F$2:$F$17),E687=1,LOOKUP(D687,$D$2:$D$17,$G$2:$G$17),E687=2,LOOKUP(D687,$D$2:$D$17,$H$2:$H$17),E687=3,LOOKUP(D687,$D$2:$D$17,$I$2:$I$17),E687&gt;=4,LOOKUP(D687,$D$2:$D$17,$J$2:$J$17)),C687="L",LOOKUP(D687,$D$2:$D$17,$E$2:$E$17),C687="G",IF(OR(B686&lt;3,B686=""),0,LOOKUP(D687,$D$2:$D$17,$K$2:$K$17)))</f>
        <v/>
      </c>
      <c r="G687" s="59">
        <f>_xlfn.IFS(F687+D687&lt;0,0,F687+D687&gt;5500,5500,TRUE,F687+D687)</f>
        <v/>
      </c>
      <c r="H687" s="40">
        <f>LOOKUP(G687,$D$2:$D$17,$A$2:$A$17)</f>
        <v/>
      </c>
      <c r="I687" s="58">
        <f>IF(C687="W",1+I686,I686)</f>
        <v/>
      </c>
      <c r="J687" s="58">
        <f>IF(C687="L",1+J686,J686)</f>
        <v/>
      </c>
      <c r="K687" s="25">
        <f>I687/(J687+I687)</f>
        <v/>
      </c>
      <c r="L687" s="44">
        <f>IF(F687&gt;0,F687+L686,L686)</f>
        <v/>
      </c>
      <c r="M687" s="23" t="n"/>
      <c r="N687" s="58">
        <f>IF(M687="","",M687-G686)</f>
        <v/>
      </c>
      <c r="O687" s="58" t="n"/>
      <c r="P687" s="27">
        <f>IF(AI687&gt;AI686,$G$22+(7*AI687),"")</f>
        <v/>
      </c>
      <c r="R687" s="58" t="n"/>
      <c r="S687" s="58" t="n"/>
      <c r="T687" s="58" t="n"/>
      <c r="U687" s="58" t="n"/>
      <c r="V687" s="58" t="n"/>
      <c r="W687" s="58" t="n"/>
      <c r="X687" s="57" t="n"/>
      <c r="Y687" s="49">
        <f>_xlfn.IFS(R687 = "","",V687&gt;0,T687/V687,TRUE,T687/1)</f>
        <v/>
      </c>
      <c r="Z687" s="49">
        <f>_xlfn.IFS(R687 = "","",V687&gt;0,(T687+U687)/V687,TRUE,(T687+U687)/1)</f>
        <v/>
      </c>
      <c r="AA687" s="58" t="n"/>
      <c r="AC687" s="35" t="n"/>
      <c r="AD687">
        <f>IF(G687&gt;=2100,0,IF(C687="G",1,0))</f>
        <v/>
      </c>
      <c r="AE687">
        <f>IF(G687&gt;=5500,0,IF(C687="G",1,0))</f>
        <v/>
      </c>
      <c r="AF687">
        <f>IF(G687&gt;=2100,1,0)</f>
        <v/>
      </c>
      <c r="AG687">
        <f>IF(G687&gt;=5500,1,0)</f>
        <v/>
      </c>
      <c r="AH687">
        <f>IF(C687="G",0,AH686+1)</f>
        <v/>
      </c>
      <c r="AI687">
        <f>IF(C687="G",AI686+1,AI686)</f>
        <v/>
      </c>
      <c r="AJ687">
        <f>IF(AJ686="&gt;1000",IF(AF687&gt;0,IF(A687&lt;&gt;"",A687,A686),"&gt;1000"),AJ686)</f>
        <v/>
      </c>
      <c r="AK687">
        <f>IF(AK686="&gt;1000",IF(AG687&gt;0,IF(A687&lt;&gt;"",A687,A686),"&gt;1000"),AK686)</f>
        <v/>
      </c>
      <c r="AL687">
        <f>IF(AL686="&gt;1000",IF(L687&gt;=3500,IF(A687&lt;&gt;"",A687,A686),"&gt;1000"),AL686)</f>
        <v/>
      </c>
    </row>
    <row r="688">
      <c r="A688" s="59">
        <f>IF(B688="","",COUNT($B$32:B688))</f>
        <v/>
      </c>
      <c r="B688" s="58">
        <f>IF(C688&lt;&gt;"G",SUM(B687,1),"")</f>
        <v/>
      </c>
      <c r="C688" s="24">
        <f>IF(O688="",IF(AH687&gt;=$E$22,"G",IF(RAND()&lt;$F$22,"W","L")),O688)</f>
        <v/>
      </c>
      <c r="D688" s="58">
        <f>IF(M688="",IF(G687&lt;5500,G687,5500),M688)</f>
        <v/>
      </c>
      <c r="E688" s="58">
        <f>_xlfn.IFS(C687="W",E687+1,C687="L",0,C687="G",E687)</f>
        <v/>
      </c>
      <c r="F688" s="59">
        <f>_xlfn.IFS(C688="W",_xlfn.IFS(E688=0,LOOKUP(D688,$D$2:$D$17,$F$2:$F$17),E688=1,LOOKUP(D688,$D$2:$D$17,$G$2:$G$17),E688=2,LOOKUP(D688,$D$2:$D$17,$H$2:$H$17),E688=3,LOOKUP(D688,$D$2:$D$17,$I$2:$I$17),E688&gt;=4,LOOKUP(D688,$D$2:$D$17,$J$2:$J$17)),C688="L",LOOKUP(D688,$D$2:$D$17,$E$2:$E$17),C688="G",IF(OR(B687&lt;3,B687=""),0,LOOKUP(D688,$D$2:$D$17,$K$2:$K$17)))</f>
        <v/>
      </c>
      <c r="G688" s="59">
        <f>_xlfn.IFS(F688+D688&lt;0,0,F688+D688&gt;5500,5500,TRUE,F688+D688)</f>
        <v/>
      </c>
      <c r="H688" s="40">
        <f>LOOKUP(G688,$D$2:$D$17,$A$2:$A$17)</f>
        <v/>
      </c>
      <c r="I688" s="58">
        <f>IF(C688="W",1+I687,I687)</f>
        <v/>
      </c>
      <c r="J688" s="58">
        <f>IF(C688="L",1+J687,J687)</f>
        <v/>
      </c>
      <c r="K688" s="25">
        <f>I688/(J688+I688)</f>
        <v/>
      </c>
      <c r="L688" s="44">
        <f>IF(F688&gt;0,F688+L687,L687)</f>
        <v/>
      </c>
      <c r="M688" s="23" t="n"/>
      <c r="N688" s="58">
        <f>IF(M688="","",M688-G687)</f>
        <v/>
      </c>
      <c r="O688" s="58" t="n"/>
      <c r="P688" s="27">
        <f>IF(AI688&gt;AI687,$G$22+(7*AI688),"")</f>
        <v/>
      </c>
      <c r="R688" s="58" t="n"/>
      <c r="S688" s="58" t="n"/>
      <c r="T688" s="58" t="n"/>
      <c r="U688" s="58" t="n"/>
      <c r="V688" s="58" t="n"/>
      <c r="W688" s="58" t="n"/>
      <c r="X688" s="57" t="n"/>
      <c r="Y688" s="49">
        <f>_xlfn.IFS(R688 = "","",V688&gt;0,T688/V688,TRUE,T688/1)</f>
        <v/>
      </c>
      <c r="Z688" s="49">
        <f>_xlfn.IFS(R688 = "","",V688&gt;0,(T688+U688)/V688,TRUE,(T688+U688)/1)</f>
        <v/>
      </c>
      <c r="AA688" s="58" t="n"/>
      <c r="AC688" s="35" t="n"/>
      <c r="AD688">
        <f>IF(G688&gt;=2100,0,IF(C688="G",1,0))</f>
        <v/>
      </c>
      <c r="AE688">
        <f>IF(G688&gt;=5500,0,IF(C688="G",1,0))</f>
        <v/>
      </c>
      <c r="AF688">
        <f>IF(G688&gt;=2100,1,0)</f>
        <v/>
      </c>
      <c r="AG688">
        <f>IF(G688&gt;=5500,1,0)</f>
        <v/>
      </c>
      <c r="AH688">
        <f>IF(C688="G",0,AH687+1)</f>
        <v/>
      </c>
      <c r="AI688">
        <f>IF(C688="G",AI687+1,AI687)</f>
        <v/>
      </c>
      <c r="AJ688">
        <f>IF(AJ687="&gt;1000",IF(AF688&gt;0,IF(A688&lt;&gt;"",A688,A687),"&gt;1000"),AJ687)</f>
        <v/>
      </c>
      <c r="AK688">
        <f>IF(AK687="&gt;1000",IF(AG688&gt;0,IF(A688&lt;&gt;"",A688,A687),"&gt;1000"),AK687)</f>
        <v/>
      </c>
      <c r="AL688">
        <f>IF(AL687="&gt;1000",IF(L688&gt;=3500,IF(A688&lt;&gt;"",A688,A687),"&gt;1000"),AL687)</f>
        <v/>
      </c>
    </row>
    <row r="689">
      <c r="A689" s="59">
        <f>IF(B689="","",COUNT($B$32:B689))</f>
        <v/>
      </c>
      <c r="B689" s="58">
        <f>IF(C689&lt;&gt;"G",SUM(B688,1),"")</f>
        <v/>
      </c>
      <c r="C689" s="24">
        <f>IF(O689="",IF(AH688&gt;=$E$22,"G",IF(RAND()&lt;$F$22,"W","L")),O689)</f>
        <v/>
      </c>
      <c r="D689" s="58">
        <f>IF(M689="",IF(G688&lt;5500,G688,5500),M689)</f>
        <v/>
      </c>
      <c r="E689" s="58">
        <f>_xlfn.IFS(C688="W",E688+1,C688="L",0,C688="G",E688)</f>
        <v/>
      </c>
      <c r="F689" s="59">
        <f>_xlfn.IFS(C689="W",_xlfn.IFS(E689=0,LOOKUP(D689,$D$2:$D$17,$F$2:$F$17),E689=1,LOOKUP(D689,$D$2:$D$17,$G$2:$G$17),E689=2,LOOKUP(D689,$D$2:$D$17,$H$2:$H$17),E689=3,LOOKUP(D689,$D$2:$D$17,$I$2:$I$17),E689&gt;=4,LOOKUP(D689,$D$2:$D$17,$J$2:$J$17)),C689="L",LOOKUP(D689,$D$2:$D$17,$E$2:$E$17),C689="G",IF(OR(B688&lt;3,B688=""),0,LOOKUP(D689,$D$2:$D$17,$K$2:$K$17)))</f>
        <v/>
      </c>
      <c r="G689" s="59">
        <f>_xlfn.IFS(F689+D689&lt;0,0,F689+D689&gt;5500,5500,TRUE,F689+D689)</f>
        <v/>
      </c>
      <c r="H689" s="40">
        <f>LOOKUP(G689,$D$2:$D$17,$A$2:$A$17)</f>
        <v/>
      </c>
      <c r="I689" s="58">
        <f>IF(C689="W",1+I688,I688)</f>
        <v/>
      </c>
      <c r="J689" s="58">
        <f>IF(C689="L",1+J688,J688)</f>
        <v/>
      </c>
      <c r="K689" s="25">
        <f>I689/(J689+I689)</f>
        <v/>
      </c>
      <c r="L689" s="44">
        <f>IF(F689&gt;0,F689+L688,L688)</f>
        <v/>
      </c>
      <c r="M689" s="23" t="n"/>
      <c r="N689" s="58">
        <f>IF(M689="","",M689-G688)</f>
        <v/>
      </c>
      <c r="O689" s="58" t="n"/>
      <c r="P689" s="27">
        <f>IF(AI689&gt;AI688,$G$22+(7*AI689),"")</f>
        <v/>
      </c>
      <c r="R689" s="58" t="n"/>
      <c r="S689" s="58" t="n"/>
      <c r="T689" s="58" t="n"/>
      <c r="U689" s="58" t="n"/>
      <c r="V689" s="58" t="n"/>
      <c r="W689" s="58" t="n"/>
      <c r="X689" s="57" t="n"/>
      <c r="Y689" s="49">
        <f>_xlfn.IFS(R689 = "","",V689&gt;0,T689/V689,TRUE,T689/1)</f>
        <v/>
      </c>
      <c r="Z689" s="49">
        <f>_xlfn.IFS(R689 = "","",V689&gt;0,(T689+U689)/V689,TRUE,(T689+U689)/1)</f>
        <v/>
      </c>
      <c r="AA689" s="58" t="n"/>
      <c r="AC689" s="35" t="n"/>
      <c r="AD689">
        <f>IF(G689&gt;=2100,0,IF(C689="G",1,0))</f>
        <v/>
      </c>
      <c r="AE689">
        <f>IF(G689&gt;=5500,0,IF(C689="G",1,0))</f>
        <v/>
      </c>
      <c r="AF689">
        <f>IF(G689&gt;=2100,1,0)</f>
        <v/>
      </c>
      <c r="AG689">
        <f>IF(G689&gt;=5500,1,0)</f>
        <v/>
      </c>
      <c r="AH689">
        <f>IF(C689="G",0,AH688+1)</f>
        <v/>
      </c>
      <c r="AI689">
        <f>IF(C689="G",AI688+1,AI688)</f>
        <v/>
      </c>
      <c r="AJ689">
        <f>IF(AJ688="&gt;1000",IF(AF689&gt;0,IF(A689&lt;&gt;"",A689,A688),"&gt;1000"),AJ688)</f>
        <v/>
      </c>
      <c r="AK689">
        <f>IF(AK688="&gt;1000",IF(AG689&gt;0,IF(A689&lt;&gt;"",A689,A688),"&gt;1000"),AK688)</f>
        <v/>
      </c>
      <c r="AL689">
        <f>IF(AL688="&gt;1000",IF(L689&gt;=3500,IF(A689&lt;&gt;"",A689,A688),"&gt;1000"),AL688)</f>
        <v/>
      </c>
    </row>
    <row r="690">
      <c r="A690" s="59">
        <f>IF(B690="","",COUNT($B$32:B690))</f>
        <v/>
      </c>
      <c r="B690" s="58">
        <f>IF(C690&lt;&gt;"G",SUM(B689,1),"")</f>
        <v/>
      </c>
      <c r="C690" s="24">
        <f>IF(O690="",IF(AH689&gt;=$E$22,"G",IF(RAND()&lt;$F$22,"W","L")),O690)</f>
        <v/>
      </c>
      <c r="D690" s="58">
        <f>IF(M690="",IF(G689&lt;5500,G689,5500),M690)</f>
        <v/>
      </c>
      <c r="E690" s="58">
        <f>_xlfn.IFS(C689="W",E689+1,C689="L",0,C689="G",E689)</f>
        <v/>
      </c>
      <c r="F690" s="59">
        <f>_xlfn.IFS(C690="W",_xlfn.IFS(E690=0,LOOKUP(D690,$D$2:$D$17,$F$2:$F$17),E690=1,LOOKUP(D690,$D$2:$D$17,$G$2:$G$17),E690=2,LOOKUP(D690,$D$2:$D$17,$H$2:$H$17),E690=3,LOOKUP(D690,$D$2:$D$17,$I$2:$I$17),E690&gt;=4,LOOKUP(D690,$D$2:$D$17,$J$2:$J$17)),C690="L",LOOKUP(D690,$D$2:$D$17,$E$2:$E$17),C690="G",IF(OR(B689&lt;3,B689=""),0,LOOKUP(D690,$D$2:$D$17,$K$2:$K$17)))</f>
        <v/>
      </c>
      <c r="G690" s="59">
        <f>_xlfn.IFS(F690+D690&lt;0,0,F690+D690&gt;5500,5500,TRUE,F690+D690)</f>
        <v/>
      </c>
      <c r="H690" s="40">
        <f>LOOKUP(G690,$D$2:$D$17,$A$2:$A$17)</f>
        <v/>
      </c>
      <c r="I690" s="58">
        <f>IF(C690="W",1+I689,I689)</f>
        <v/>
      </c>
      <c r="J690" s="58">
        <f>IF(C690="L",1+J689,J689)</f>
        <v/>
      </c>
      <c r="K690" s="25">
        <f>I690/(J690+I690)</f>
        <v/>
      </c>
      <c r="L690" s="44">
        <f>IF(F690&gt;0,F690+L689,L689)</f>
        <v/>
      </c>
      <c r="M690" s="23" t="n"/>
      <c r="N690" s="58">
        <f>IF(M690="","",M690-G689)</f>
        <v/>
      </c>
      <c r="O690" s="58" t="n"/>
      <c r="P690" s="27">
        <f>IF(AI690&gt;AI689,$G$22+(7*AI690),"")</f>
        <v/>
      </c>
      <c r="R690" s="58" t="n"/>
      <c r="S690" s="58" t="n"/>
      <c r="T690" s="58" t="n"/>
      <c r="U690" s="58" t="n"/>
      <c r="V690" s="58" t="n"/>
      <c r="W690" s="58" t="n"/>
      <c r="X690" s="57" t="n"/>
      <c r="Y690" s="49">
        <f>_xlfn.IFS(R690 = "","",V690&gt;0,T690/V690,TRUE,T690/1)</f>
        <v/>
      </c>
      <c r="Z690" s="49">
        <f>_xlfn.IFS(R690 = "","",V690&gt;0,(T690+U690)/V690,TRUE,(T690+U690)/1)</f>
        <v/>
      </c>
      <c r="AA690" s="58" t="n"/>
      <c r="AC690" s="35" t="n"/>
      <c r="AD690">
        <f>IF(G690&gt;=2100,0,IF(C690="G",1,0))</f>
        <v/>
      </c>
      <c r="AE690">
        <f>IF(G690&gt;=5500,0,IF(C690="G",1,0))</f>
        <v/>
      </c>
      <c r="AF690">
        <f>IF(G690&gt;=2100,1,0)</f>
        <v/>
      </c>
      <c r="AG690">
        <f>IF(G690&gt;=5500,1,0)</f>
        <v/>
      </c>
      <c r="AH690">
        <f>IF(C690="G",0,AH689+1)</f>
        <v/>
      </c>
      <c r="AI690">
        <f>IF(C690="G",AI689+1,AI689)</f>
        <v/>
      </c>
      <c r="AJ690">
        <f>IF(AJ689="&gt;1000",IF(AF690&gt;0,IF(A690&lt;&gt;"",A690,A689),"&gt;1000"),AJ689)</f>
        <v/>
      </c>
      <c r="AK690">
        <f>IF(AK689="&gt;1000",IF(AG690&gt;0,IF(A690&lt;&gt;"",A690,A689),"&gt;1000"),AK689)</f>
        <v/>
      </c>
      <c r="AL690">
        <f>IF(AL689="&gt;1000",IF(L690&gt;=3500,IF(A690&lt;&gt;"",A690,A689),"&gt;1000"),AL689)</f>
        <v/>
      </c>
    </row>
    <row r="691">
      <c r="A691" s="59">
        <f>IF(B691="","",COUNT($B$32:B691))</f>
        <v/>
      </c>
      <c r="B691" s="58">
        <f>IF(C691&lt;&gt;"G",SUM(B690,1),"")</f>
        <v/>
      </c>
      <c r="C691" s="24">
        <f>IF(O691="",IF(AH690&gt;=$E$22,"G",IF(RAND()&lt;$F$22,"W","L")),O691)</f>
        <v/>
      </c>
      <c r="D691" s="58">
        <f>IF(M691="",IF(G690&lt;5500,G690,5500),M691)</f>
        <v/>
      </c>
      <c r="E691" s="58">
        <f>_xlfn.IFS(C690="W",E690+1,C690="L",0,C690="G",E690)</f>
        <v/>
      </c>
      <c r="F691" s="59">
        <f>_xlfn.IFS(C691="W",_xlfn.IFS(E691=0,LOOKUP(D691,$D$2:$D$17,$F$2:$F$17),E691=1,LOOKUP(D691,$D$2:$D$17,$G$2:$G$17),E691=2,LOOKUP(D691,$D$2:$D$17,$H$2:$H$17),E691=3,LOOKUP(D691,$D$2:$D$17,$I$2:$I$17),E691&gt;=4,LOOKUP(D691,$D$2:$D$17,$J$2:$J$17)),C691="L",LOOKUP(D691,$D$2:$D$17,$E$2:$E$17),C691="G",IF(OR(B690&lt;3,B690=""),0,LOOKUP(D691,$D$2:$D$17,$K$2:$K$17)))</f>
        <v/>
      </c>
      <c r="G691" s="59">
        <f>_xlfn.IFS(F691+D691&lt;0,0,F691+D691&gt;5500,5500,TRUE,F691+D691)</f>
        <v/>
      </c>
      <c r="H691" s="40">
        <f>LOOKUP(G691,$D$2:$D$17,$A$2:$A$17)</f>
        <v/>
      </c>
      <c r="I691" s="58">
        <f>IF(C691="W",1+I690,I690)</f>
        <v/>
      </c>
      <c r="J691" s="58">
        <f>IF(C691="L",1+J690,J690)</f>
        <v/>
      </c>
      <c r="K691" s="25">
        <f>I691/(J691+I691)</f>
        <v/>
      </c>
      <c r="L691" s="44">
        <f>IF(F691&gt;0,F691+L690,L690)</f>
        <v/>
      </c>
      <c r="M691" s="23" t="n"/>
      <c r="N691" s="58">
        <f>IF(M691="","",M691-G690)</f>
        <v/>
      </c>
      <c r="O691" s="58" t="n"/>
      <c r="P691" s="27">
        <f>IF(AI691&gt;AI690,$G$22+(7*AI691),"")</f>
        <v/>
      </c>
      <c r="R691" s="58" t="n"/>
      <c r="S691" s="58" t="n"/>
      <c r="T691" s="58" t="n"/>
      <c r="U691" s="58" t="n"/>
      <c r="V691" s="58" t="n"/>
      <c r="W691" s="58" t="n"/>
      <c r="X691" s="57" t="n"/>
      <c r="Y691" s="49">
        <f>_xlfn.IFS(R691 = "","",V691&gt;0,T691/V691,TRUE,T691/1)</f>
        <v/>
      </c>
      <c r="Z691" s="49">
        <f>_xlfn.IFS(R691 = "","",V691&gt;0,(T691+U691)/V691,TRUE,(T691+U691)/1)</f>
        <v/>
      </c>
      <c r="AA691" s="58" t="n"/>
      <c r="AC691" s="35" t="n"/>
      <c r="AD691">
        <f>IF(G691&gt;=2100,0,IF(C691="G",1,0))</f>
        <v/>
      </c>
      <c r="AE691">
        <f>IF(G691&gt;=5500,0,IF(C691="G",1,0))</f>
        <v/>
      </c>
      <c r="AF691">
        <f>IF(G691&gt;=2100,1,0)</f>
        <v/>
      </c>
      <c r="AG691">
        <f>IF(G691&gt;=5500,1,0)</f>
        <v/>
      </c>
      <c r="AH691">
        <f>IF(C691="G",0,AH690+1)</f>
        <v/>
      </c>
      <c r="AI691">
        <f>IF(C691="G",AI690+1,AI690)</f>
        <v/>
      </c>
      <c r="AJ691">
        <f>IF(AJ690="&gt;1000",IF(AF691&gt;0,IF(A691&lt;&gt;"",A691,A690),"&gt;1000"),AJ690)</f>
        <v/>
      </c>
      <c r="AK691">
        <f>IF(AK690="&gt;1000",IF(AG691&gt;0,IF(A691&lt;&gt;"",A691,A690),"&gt;1000"),AK690)</f>
        <v/>
      </c>
      <c r="AL691">
        <f>IF(AL690="&gt;1000",IF(L691&gt;=3500,IF(A691&lt;&gt;"",A691,A690),"&gt;1000"),AL690)</f>
        <v/>
      </c>
    </row>
    <row r="692">
      <c r="A692" s="59">
        <f>IF(B692="","",COUNT($B$32:B692))</f>
        <v/>
      </c>
      <c r="B692" s="58">
        <f>IF(C692&lt;&gt;"G",SUM(B691,1),"")</f>
        <v/>
      </c>
      <c r="C692" s="24">
        <f>IF(O692="",IF(AH691&gt;=$E$22,"G",IF(RAND()&lt;$F$22,"W","L")),O692)</f>
        <v/>
      </c>
      <c r="D692" s="58">
        <f>IF(M692="",IF(G691&lt;5500,G691,5500),M692)</f>
        <v/>
      </c>
      <c r="E692" s="58">
        <f>_xlfn.IFS(C691="W",E691+1,C691="L",0,C691="G",E691)</f>
        <v/>
      </c>
      <c r="F692" s="59">
        <f>_xlfn.IFS(C692="W",_xlfn.IFS(E692=0,LOOKUP(D692,$D$2:$D$17,$F$2:$F$17),E692=1,LOOKUP(D692,$D$2:$D$17,$G$2:$G$17),E692=2,LOOKUP(D692,$D$2:$D$17,$H$2:$H$17),E692=3,LOOKUP(D692,$D$2:$D$17,$I$2:$I$17),E692&gt;=4,LOOKUP(D692,$D$2:$D$17,$J$2:$J$17)),C692="L",LOOKUP(D692,$D$2:$D$17,$E$2:$E$17),C692="G",IF(OR(B691&lt;3,B691=""),0,LOOKUP(D692,$D$2:$D$17,$K$2:$K$17)))</f>
        <v/>
      </c>
      <c r="G692" s="59">
        <f>_xlfn.IFS(F692+D692&lt;0,0,F692+D692&gt;5500,5500,TRUE,F692+D692)</f>
        <v/>
      </c>
      <c r="H692" s="40">
        <f>LOOKUP(G692,$D$2:$D$17,$A$2:$A$17)</f>
        <v/>
      </c>
      <c r="I692" s="58">
        <f>IF(C692="W",1+I691,I691)</f>
        <v/>
      </c>
      <c r="J692" s="58">
        <f>IF(C692="L",1+J691,J691)</f>
        <v/>
      </c>
      <c r="K692" s="25">
        <f>I692/(J692+I692)</f>
        <v/>
      </c>
      <c r="L692" s="44">
        <f>IF(F692&gt;0,F692+L691,L691)</f>
        <v/>
      </c>
      <c r="M692" s="23" t="n"/>
      <c r="N692" s="58">
        <f>IF(M692="","",M692-G691)</f>
        <v/>
      </c>
      <c r="O692" s="58" t="n"/>
      <c r="P692" s="27">
        <f>IF(AI692&gt;AI691,$G$22+(7*AI692),"")</f>
        <v/>
      </c>
      <c r="R692" s="58" t="n"/>
      <c r="S692" s="58" t="n"/>
      <c r="T692" s="58" t="n"/>
      <c r="U692" s="58" t="n"/>
      <c r="V692" s="58" t="n"/>
      <c r="W692" s="58" t="n"/>
      <c r="X692" s="57" t="n"/>
      <c r="Y692" s="49">
        <f>_xlfn.IFS(R692 = "","",V692&gt;0,T692/V692,TRUE,T692/1)</f>
        <v/>
      </c>
      <c r="Z692" s="49">
        <f>_xlfn.IFS(R692 = "","",V692&gt;0,(T692+U692)/V692,TRUE,(T692+U692)/1)</f>
        <v/>
      </c>
      <c r="AA692" s="58" t="n"/>
      <c r="AC692" s="35" t="n"/>
      <c r="AD692">
        <f>IF(G692&gt;=2100,0,IF(C692="G",1,0))</f>
        <v/>
      </c>
      <c r="AE692">
        <f>IF(G692&gt;=5500,0,IF(C692="G",1,0))</f>
        <v/>
      </c>
      <c r="AF692">
        <f>IF(G692&gt;=2100,1,0)</f>
        <v/>
      </c>
      <c r="AG692">
        <f>IF(G692&gt;=5500,1,0)</f>
        <v/>
      </c>
      <c r="AH692">
        <f>IF(C692="G",0,AH691+1)</f>
        <v/>
      </c>
      <c r="AI692">
        <f>IF(C692="G",AI691+1,AI691)</f>
        <v/>
      </c>
      <c r="AJ692">
        <f>IF(AJ691="&gt;1000",IF(AF692&gt;0,IF(A692&lt;&gt;"",A692,A691),"&gt;1000"),AJ691)</f>
        <v/>
      </c>
      <c r="AK692">
        <f>IF(AK691="&gt;1000",IF(AG692&gt;0,IF(A692&lt;&gt;"",A692,A691),"&gt;1000"),AK691)</f>
        <v/>
      </c>
      <c r="AL692">
        <f>IF(AL691="&gt;1000",IF(L692&gt;=3500,IF(A692&lt;&gt;"",A692,A691),"&gt;1000"),AL691)</f>
        <v/>
      </c>
    </row>
    <row r="693">
      <c r="A693" s="59">
        <f>IF(B693="","",COUNT($B$32:B693))</f>
        <v/>
      </c>
      <c r="B693" s="58">
        <f>IF(C693&lt;&gt;"G",SUM(B692,1),"")</f>
        <v/>
      </c>
      <c r="C693" s="24">
        <f>IF(O693="",IF(AH692&gt;=$E$22,"G",IF(RAND()&lt;$F$22,"W","L")),O693)</f>
        <v/>
      </c>
      <c r="D693" s="58">
        <f>IF(M693="",IF(G692&lt;5500,G692,5500),M693)</f>
        <v/>
      </c>
      <c r="E693" s="58">
        <f>_xlfn.IFS(C692="W",E692+1,C692="L",0,C692="G",E692)</f>
        <v/>
      </c>
      <c r="F693" s="59">
        <f>_xlfn.IFS(C693="W",_xlfn.IFS(E693=0,LOOKUP(D693,$D$2:$D$17,$F$2:$F$17),E693=1,LOOKUP(D693,$D$2:$D$17,$G$2:$G$17),E693=2,LOOKUP(D693,$D$2:$D$17,$H$2:$H$17),E693=3,LOOKUP(D693,$D$2:$D$17,$I$2:$I$17),E693&gt;=4,LOOKUP(D693,$D$2:$D$17,$J$2:$J$17)),C693="L",LOOKUP(D693,$D$2:$D$17,$E$2:$E$17),C693="G",IF(OR(B692&lt;3,B692=""),0,LOOKUP(D693,$D$2:$D$17,$K$2:$K$17)))</f>
        <v/>
      </c>
      <c r="G693" s="59">
        <f>_xlfn.IFS(F693+D693&lt;0,0,F693+D693&gt;5500,5500,TRUE,F693+D693)</f>
        <v/>
      </c>
      <c r="H693" s="40">
        <f>LOOKUP(G693,$D$2:$D$17,$A$2:$A$17)</f>
        <v/>
      </c>
      <c r="I693" s="58">
        <f>IF(C693="W",1+I692,I692)</f>
        <v/>
      </c>
      <c r="J693" s="58">
        <f>IF(C693="L",1+J692,J692)</f>
        <v/>
      </c>
      <c r="K693" s="25">
        <f>I693/(J693+I693)</f>
        <v/>
      </c>
      <c r="L693" s="44">
        <f>IF(F693&gt;0,F693+L692,L692)</f>
        <v/>
      </c>
      <c r="M693" s="23" t="n"/>
      <c r="N693" s="58">
        <f>IF(M693="","",M693-G692)</f>
        <v/>
      </c>
      <c r="O693" s="58" t="n"/>
      <c r="P693" s="27">
        <f>IF(AI693&gt;AI692,$G$22+(7*AI693),"")</f>
        <v/>
      </c>
      <c r="R693" s="58" t="n"/>
      <c r="S693" s="58" t="n"/>
      <c r="T693" s="58" t="n"/>
      <c r="U693" s="58" t="n"/>
      <c r="V693" s="58" t="n"/>
      <c r="W693" s="58" t="n"/>
      <c r="X693" s="57" t="n"/>
      <c r="Y693" s="49">
        <f>_xlfn.IFS(R693 = "","",V693&gt;0,T693/V693,TRUE,T693/1)</f>
        <v/>
      </c>
      <c r="Z693" s="49">
        <f>_xlfn.IFS(R693 = "","",V693&gt;0,(T693+U693)/V693,TRUE,(T693+U693)/1)</f>
        <v/>
      </c>
      <c r="AA693" s="58" t="n"/>
      <c r="AC693" s="35" t="n"/>
      <c r="AD693">
        <f>IF(G693&gt;=2100,0,IF(C693="G",1,0))</f>
        <v/>
      </c>
      <c r="AE693">
        <f>IF(G693&gt;=5500,0,IF(C693="G",1,0))</f>
        <v/>
      </c>
      <c r="AF693">
        <f>IF(G693&gt;=2100,1,0)</f>
        <v/>
      </c>
      <c r="AG693">
        <f>IF(G693&gt;=5500,1,0)</f>
        <v/>
      </c>
      <c r="AH693">
        <f>IF(C693="G",0,AH692+1)</f>
        <v/>
      </c>
      <c r="AI693">
        <f>IF(C693="G",AI692+1,AI692)</f>
        <v/>
      </c>
      <c r="AJ693">
        <f>IF(AJ692="&gt;1000",IF(AF693&gt;0,IF(A693&lt;&gt;"",A693,A692),"&gt;1000"),AJ692)</f>
        <v/>
      </c>
      <c r="AK693">
        <f>IF(AK692="&gt;1000",IF(AG693&gt;0,IF(A693&lt;&gt;"",A693,A692),"&gt;1000"),AK692)</f>
        <v/>
      </c>
      <c r="AL693">
        <f>IF(AL692="&gt;1000",IF(L693&gt;=3500,IF(A693&lt;&gt;"",A693,A692),"&gt;1000"),AL692)</f>
        <v/>
      </c>
    </row>
    <row r="694">
      <c r="A694" s="59">
        <f>IF(B694="","",COUNT($B$32:B694))</f>
        <v/>
      </c>
      <c r="B694" s="58">
        <f>IF(C694&lt;&gt;"G",SUM(B693,1),"")</f>
        <v/>
      </c>
      <c r="C694" s="24">
        <f>IF(O694="",IF(AH693&gt;=$E$22,"G",IF(RAND()&lt;$F$22,"W","L")),O694)</f>
        <v/>
      </c>
      <c r="D694" s="58">
        <f>IF(M694="",IF(G693&lt;5500,G693,5500),M694)</f>
        <v/>
      </c>
      <c r="E694" s="58">
        <f>_xlfn.IFS(C693="W",E693+1,C693="L",0,C693="G",E693)</f>
        <v/>
      </c>
      <c r="F694" s="59">
        <f>_xlfn.IFS(C694="W",_xlfn.IFS(E694=0,LOOKUP(D694,$D$2:$D$17,$F$2:$F$17),E694=1,LOOKUP(D694,$D$2:$D$17,$G$2:$G$17),E694=2,LOOKUP(D694,$D$2:$D$17,$H$2:$H$17),E694=3,LOOKUP(D694,$D$2:$D$17,$I$2:$I$17),E694&gt;=4,LOOKUP(D694,$D$2:$D$17,$J$2:$J$17)),C694="L",LOOKUP(D694,$D$2:$D$17,$E$2:$E$17),C694="G",IF(OR(B693&lt;3,B693=""),0,LOOKUP(D694,$D$2:$D$17,$K$2:$K$17)))</f>
        <v/>
      </c>
      <c r="G694" s="59">
        <f>_xlfn.IFS(F694+D694&lt;0,0,F694+D694&gt;5500,5500,TRUE,F694+D694)</f>
        <v/>
      </c>
      <c r="H694" s="40">
        <f>LOOKUP(G694,$D$2:$D$17,$A$2:$A$17)</f>
        <v/>
      </c>
      <c r="I694" s="58">
        <f>IF(C694="W",1+I693,I693)</f>
        <v/>
      </c>
      <c r="J694" s="58">
        <f>IF(C694="L",1+J693,J693)</f>
        <v/>
      </c>
      <c r="K694" s="25">
        <f>I694/(J694+I694)</f>
        <v/>
      </c>
      <c r="L694" s="44">
        <f>IF(F694&gt;0,F694+L693,L693)</f>
        <v/>
      </c>
      <c r="M694" s="23" t="n"/>
      <c r="N694" s="58">
        <f>IF(M694="","",M694-G693)</f>
        <v/>
      </c>
      <c r="O694" s="58" t="n"/>
      <c r="P694" s="27">
        <f>IF(AI694&gt;AI693,$G$22+(7*AI694),"")</f>
        <v/>
      </c>
      <c r="R694" s="58" t="n"/>
      <c r="S694" s="58" t="n"/>
      <c r="T694" s="58" t="n"/>
      <c r="U694" s="58" t="n"/>
      <c r="V694" s="58" t="n"/>
      <c r="W694" s="58" t="n"/>
      <c r="X694" s="57" t="n"/>
      <c r="Y694" s="49">
        <f>_xlfn.IFS(R694 = "","",V694&gt;0,T694/V694,TRUE,T694/1)</f>
        <v/>
      </c>
      <c r="Z694" s="49">
        <f>_xlfn.IFS(R694 = "","",V694&gt;0,(T694+U694)/V694,TRUE,(T694+U694)/1)</f>
        <v/>
      </c>
      <c r="AA694" s="58" t="n"/>
      <c r="AC694" s="35" t="n"/>
      <c r="AD694">
        <f>IF(G694&gt;=2100,0,IF(C694="G",1,0))</f>
        <v/>
      </c>
      <c r="AE694">
        <f>IF(G694&gt;=5500,0,IF(C694="G",1,0))</f>
        <v/>
      </c>
      <c r="AF694">
        <f>IF(G694&gt;=2100,1,0)</f>
        <v/>
      </c>
      <c r="AG694">
        <f>IF(G694&gt;=5500,1,0)</f>
        <v/>
      </c>
      <c r="AH694">
        <f>IF(C694="G",0,AH693+1)</f>
        <v/>
      </c>
      <c r="AI694">
        <f>IF(C694="G",AI693+1,AI693)</f>
        <v/>
      </c>
      <c r="AJ694">
        <f>IF(AJ693="&gt;1000",IF(AF694&gt;0,IF(A694&lt;&gt;"",A694,A693),"&gt;1000"),AJ693)</f>
        <v/>
      </c>
      <c r="AK694">
        <f>IF(AK693="&gt;1000",IF(AG694&gt;0,IF(A694&lt;&gt;"",A694,A693),"&gt;1000"),AK693)</f>
        <v/>
      </c>
      <c r="AL694">
        <f>IF(AL693="&gt;1000",IF(L694&gt;=3500,IF(A694&lt;&gt;"",A694,A693),"&gt;1000"),AL693)</f>
        <v/>
      </c>
    </row>
    <row r="695">
      <c r="A695" s="59">
        <f>IF(B695="","",COUNT($B$32:B695))</f>
        <v/>
      </c>
      <c r="B695" s="58">
        <f>IF(C695&lt;&gt;"G",SUM(B694,1),"")</f>
        <v/>
      </c>
      <c r="C695" s="24">
        <f>IF(O695="",IF(AH694&gt;=$E$22,"G",IF(RAND()&lt;$F$22,"W","L")),O695)</f>
        <v/>
      </c>
      <c r="D695" s="58">
        <f>IF(M695="",IF(G694&lt;5500,G694,5500),M695)</f>
        <v/>
      </c>
      <c r="E695" s="58">
        <f>_xlfn.IFS(C694="W",E694+1,C694="L",0,C694="G",E694)</f>
        <v/>
      </c>
      <c r="F695" s="59">
        <f>_xlfn.IFS(C695="W",_xlfn.IFS(E695=0,LOOKUP(D695,$D$2:$D$17,$F$2:$F$17),E695=1,LOOKUP(D695,$D$2:$D$17,$G$2:$G$17),E695=2,LOOKUP(D695,$D$2:$D$17,$H$2:$H$17),E695=3,LOOKUP(D695,$D$2:$D$17,$I$2:$I$17),E695&gt;=4,LOOKUP(D695,$D$2:$D$17,$J$2:$J$17)),C695="L",LOOKUP(D695,$D$2:$D$17,$E$2:$E$17),C695="G",IF(OR(B694&lt;3,B694=""),0,LOOKUP(D695,$D$2:$D$17,$K$2:$K$17)))</f>
        <v/>
      </c>
      <c r="G695" s="59">
        <f>_xlfn.IFS(F695+D695&lt;0,0,F695+D695&gt;5500,5500,TRUE,F695+D695)</f>
        <v/>
      </c>
      <c r="H695" s="40">
        <f>LOOKUP(G695,$D$2:$D$17,$A$2:$A$17)</f>
        <v/>
      </c>
      <c r="I695" s="58">
        <f>IF(C695="W",1+I694,I694)</f>
        <v/>
      </c>
      <c r="J695" s="58">
        <f>IF(C695="L",1+J694,J694)</f>
        <v/>
      </c>
      <c r="K695" s="25">
        <f>I695/(J695+I695)</f>
        <v/>
      </c>
      <c r="L695" s="44">
        <f>IF(F695&gt;0,F695+L694,L694)</f>
        <v/>
      </c>
      <c r="M695" s="23" t="n"/>
      <c r="N695" s="58">
        <f>IF(M695="","",M695-G694)</f>
        <v/>
      </c>
      <c r="O695" s="58" t="n"/>
      <c r="P695" s="27">
        <f>IF(AI695&gt;AI694,$G$22+(7*AI695),"")</f>
        <v/>
      </c>
      <c r="R695" s="58" t="n"/>
      <c r="S695" s="58" t="n"/>
      <c r="T695" s="58" t="n"/>
      <c r="U695" s="58" t="n"/>
      <c r="V695" s="58" t="n"/>
      <c r="W695" s="58" t="n"/>
      <c r="X695" s="57" t="n"/>
      <c r="Y695" s="49">
        <f>_xlfn.IFS(R695 = "","",V695&gt;0,T695/V695,TRUE,T695/1)</f>
        <v/>
      </c>
      <c r="Z695" s="49">
        <f>_xlfn.IFS(R695 = "","",V695&gt;0,(T695+U695)/V695,TRUE,(T695+U695)/1)</f>
        <v/>
      </c>
      <c r="AA695" s="58" t="n"/>
      <c r="AC695" s="35" t="n"/>
      <c r="AD695">
        <f>IF(G695&gt;=2100,0,IF(C695="G",1,0))</f>
        <v/>
      </c>
      <c r="AE695">
        <f>IF(G695&gt;=5500,0,IF(C695="G",1,0))</f>
        <v/>
      </c>
      <c r="AF695">
        <f>IF(G695&gt;=2100,1,0)</f>
        <v/>
      </c>
      <c r="AG695">
        <f>IF(G695&gt;=5500,1,0)</f>
        <v/>
      </c>
      <c r="AH695">
        <f>IF(C695="G",0,AH694+1)</f>
        <v/>
      </c>
      <c r="AI695">
        <f>IF(C695="G",AI694+1,AI694)</f>
        <v/>
      </c>
      <c r="AJ695">
        <f>IF(AJ694="&gt;1000",IF(AF695&gt;0,IF(A695&lt;&gt;"",A695,A694),"&gt;1000"),AJ694)</f>
        <v/>
      </c>
      <c r="AK695">
        <f>IF(AK694="&gt;1000",IF(AG695&gt;0,IF(A695&lt;&gt;"",A695,A694),"&gt;1000"),AK694)</f>
        <v/>
      </c>
      <c r="AL695">
        <f>IF(AL694="&gt;1000",IF(L695&gt;=3500,IF(A695&lt;&gt;"",A695,A694),"&gt;1000"),AL694)</f>
        <v/>
      </c>
    </row>
    <row r="696">
      <c r="A696" s="59">
        <f>IF(B696="","",COUNT($B$32:B696))</f>
        <v/>
      </c>
      <c r="B696" s="58">
        <f>IF(C696&lt;&gt;"G",SUM(B695,1),"")</f>
        <v/>
      </c>
      <c r="C696" s="24">
        <f>IF(O696="",IF(AH695&gt;=$E$22,"G",IF(RAND()&lt;$F$22,"W","L")),O696)</f>
        <v/>
      </c>
      <c r="D696" s="58">
        <f>IF(M696="",IF(G695&lt;5500,G695,5500),M696)</f>
        <v/>
      </c>
      <c r="E696" s="58">
        <f>_xlfn.IFS(C695="W",E695+1,C695="L",0,C695="G",E695)</f>
        <v/>
      </c>
      <c r="F696" s="59">
        <f>_xlfn.IFS(C696="W",_xlfn.IFS(E696=0,LOOKUP(D696,$D$2:$D$17,$F$2:$F$17),E696=1,LOOKUP(D696,$D$2:$D$17,$G$2:$G$17),E696=2,LOOKUP(D696,$D$2:$D$17,$H$2:$H$17),E696=3,LOOKUP(D696,$D$2:$D$17,$I$2:$I$17),E696&gt;=4,LOOKUP(D696,$D$2:$D$17,$J$2:$J$17)),C696="L",LOOKUP(D696,$D$2:$D$17,$E$2:$E$17),C696="G",IF(OR(B695&lt;3,B695=""),0,LOOKUP(D696,$D$2:$D$17,$K$2:$K$17)))</f>
        <v/>
      </c>
      <c r="G696" s="59">
        <f>_xlfn.IFS(F696+D696&lt;0,0,F696+D696&gt;5500,5500,TRUE,F696+D696)</f>
        <v/>
      </c>
      <c r="H696" s="40">
        <f>LOOKUP(G696,$D$2:$D$17,$A$2:$A$17)</f>
        <v/>
      </c>
      <c r="I696" s="58">
        <f>IF(C696="W",1+I695,I695)</f>
        <v/>
      </c>
      <c r="J696" s="58">
        <f>IF(C696="L",1+J695,J695)</f>
        <v/>
      </c>
      <c r="K696" s="25">
        <f>I696/(J696+I696)</f>
        <v/>
      </c>
      <c r="L696" s="44">
        <f>IF(F696&gt;0,F696+L695,L695)</f>
        <v/>
      </c>
      <c r="M696" s="23" t="n"/>
      <c r="N696" s="58">
        <f>IF(M696="","",M696-G695)</f>
        <v/>
      </c>
      <c r="O696" s="58" t="n"/>
      <c r="P696" s="27">
        <f>IF(AI696&gt;AI695,$G$22+(7*AI696),"")</f>
        <v/>
      </c>
      <c r="R696" s="58" t="n"/>
      <c r="S696" s="58" t="n"/>
      <c r="T696" s="58" t="n"/>
      <c r="U696" s="58" t="n"/>
      <c r="V696" s="58" t="n"/>
      <c r="W696" s="58" t="n"/>
      <c r="X696" s="57" t="n"/>
      <c r="Y696" s="49">
        <f>_xlfn.IFS(R696 = "","",V696&gt;0,T696/V696,TRUE,T696/1)</f>
        <v/>
      </c>
      <c r="Z696" s="49">
        <f>_xlfn.IFS(R696 = "","",V696&gt;0,(T696+U696)/V696,TRUE,(T696+U696)/1)</f>
        <v/>
      </c>
      <c r="AA696" s="58" t="n"/>
      <c r="AC696" s="35" t="n"/>
      <c r="AD696">
        <f>IF(G696&gt;=2100,0,IF(C696="G",1,0))</f>
        <v/>
      </c>
      <c r="AE696">
        <f>IF(G696&gt;=5500,0,IF(C696="G",1,0))</f>
        <v/>
      </c>
      <c r="AF696">
        <f>IF(G696&gt;=2100,1,0)</f>
        <v/>
      </c>
      <c r="AG696">
        <f>IF(G696&gt;=5500,1,0)</f>
        <v/>
      </c>
      <c r="AH696">
        <f>IF(C696="G",0,AH695+1)</f>
        <v/>
      </c>
      <c r="AI696">
        <f>IF(C696="G",AI695+1,AI695)</f>
        <v/>
      </c>
      <c r="AJ696">
        <f>IF(AJ695="&gt;1000",IF(AF696&gt;0,IF(A696&lt;&gt;"",A696,A695),"&gt;1000"),AJ695)</f>
        <v/>
      </c>
      <c r="AK696">
        <f>IF(AK695="&gt;1000",IF(AG696&gt;0,IF(A696&lt;&gt;"",A696,A695),"&gt;1000"),AK695)</f>
        <v/>
      </c>
      <c r="AL696">
        <f>IF(AL695="&gt;1000",IF(L696&gt;=3500,IF(A696&lt;&gt;"",A696,A695),"&gt;1000"),AL695)</f>
        <v/>
      </c>
    </row>
    <row r="697">
      <c r="A697" s="59">
        <f>IF(B697="","",COUNT($B$32:B697))</f>
        <v/>
      </c>
      <c r="B697" s="58">
        <f>IF(C697&lt;&gt;"G",SUM(B696,1),"")</f>
        <v/>
      </c>
      <c r="C697" s="24">
        <f>IF(O697="",IF(AH696&gt;=$E$22,"G",IF(RAND()&lt;$F$22,"W","L")),O697)</f>
        <v/>
      </c>
      <c r="D697" s="58">
        <f>IF(M697="",IF(G696&lt;5500,G696,5500),M697)</f>
        <v/>
      </c>
      <c r="E697" s="58">
        <f>_xlfn.IFS(C696="W",E696+1,C696="L",0,C696="G",E696)</f>
        <v/>
      </c>
      <c r="F697" s="59">
        <f>_xlfn.IFS(C697="W",_xlfn.IFS(E697=0,LOOKUP(D697,$D$2:$D$17,$F$2:$F$17),E697=1,LOOKUP(D697,$D$2:$D$17,$G$2:$G$17),E697=2,LOOKUP(D697,$D$2:$D$17,$H$2:$H$17),E697=3,LOOKUP(D697,$D$2:$D$17,$I$2:$I$17),E697&gt;=4,LOOKUP(D697,$D$2:$D$17,$J$2:$J$17)),C697="L",LOOKUP(D697,$D$2:$D$17,$E$2:$E$17),C697="G",IF(OR(B696&lt;3,B696=""),0,LOOKUP(D697,$D$2:$D$17,$K$2:$K$17)))</f>
        <v/>
      </c>
      <c r="G697" s="59">
        <f>_xlfn.IFS(F697+D697&lt;0,0,F697+D697&gt;5500,5500,TRUE,F697+D697)</f>
        <v/>
      </c>
      <c r="H697" s="40">
        <f>LOOKUP(G697,$D$2:$D$17,$A$2:$A$17)</f>
        <v/>
      </c>
      <c r="I697" s="58">
        <f>IF(C697="W",1+I696,I696)</f>
        <v/>
      </c>
      <c r="J697" s="58">
        <f>IF(C697="L",1+J696,J696)</f>
        <v/>
      </c>
      <c r="K697" s="25">
        <f>I697/(J697+I697)</f>
        <v/>
      </c>
      <c r="L697" s="44">
        <f>IF(F697&gt;0,F697+L696,L696)</f>
        <v/>
      </c>
      <c r="M697" s="23" t="n"/>
      <c r="N697" s="58">
        <f>IF(M697="","",M697-G696)</f>
        <v/>
      </c>
      <c r="O697" s="58" t="n"/>
      <c r="P697" s="27">
        <f>IF(AI697&gt;AI696,$G$22+(7*AI697),"")</f>
        <v/>
      </c>
      <c r="R697" s="58" t="n"/>
      <c r="S697" s="58" t="n"/>
      <c r="T697" s="58" t="n"/>
      <c r="U697" s="58" t="n"/>
      <c r="V697" s="58" t="n"/>
      <c r="W697" s="58" t="n"/>
      <c r="X697" s="57" t="n"/>
      <c r="Y697" s="49">
        <f>_xlfn.IFS(R697 = "","",V697&gt;0,T697/V697,TRUE,T697/1)</f>
        <v/>
      </c>
      <c r="Z697" s="49">
        <f>_xlfn.IFS(R697 = "","",V697&gt;0,(T697+U697)/V697,TRUE,(T697+U697)/1)</f>
        <v/>
      </c>
      <c r="AA697" s="58" t="n"/>
      <c r="AC697" s="35" t="n"/>
      <c r="AD697">
        <f>IF(G697&gt;=2100,0,IF(C697="G",1,0))</f>
        <v/>
      </c>
      <c r="AE697">
        <f>IF(G697&gt;=5500,0,IF(C697="G",1,0))</f>
        <v/>
      </c>
      <c r="AF697">
        <f>IF(G697&gt;=2100,1,0)</f>
        <v/>
      </c>
      <c r="AG697">
        <f>IF(G697&gt;=5500,1,0)</f>
        <v/>
      </c>
      <c r="AH697">
        <f>IF(C697="G",0,AH696+1)</f>
        <v/>
      </c>
      <c r="AI697">
        <f>IF(C697="G",AI696+1,AI696)</f>
        <v/>
      </c>
      <c r="AJ697">
        <f>IF(AJ696="&gt;1000",IF(AF697&gt;0,IF(A697&lt;&gt;"",A697,A696),"&gt;1000"),AJ696)</f>
        <v/>
      </c>
      <c r="AK697">
        <f>IF(AK696="&gt;1000",IF(AG697&gt;0,IF(A697&lt;&gt;"",A697,A696),"&gt;1000"),AK696)</f>
        <v/>
      </c>
      <c r="AL697">
        <f>IF(AL696="&gt;1000",IF(L697&gt;=3500,IF(A697&lt;&gt;"",A697,A696),"&gt;1000"),AL696)</f>
        <v/>
      </c>
    </row>
    <row r="698">
      <c r="A698" s="59">
        <f>IF(B698="","",COUNT($B$32:B698))</f>
        <v/>
      </c>
      <c r="B698" s="58">
        <f>IF(C698&lt;&gt;"G",SUM(B697,1),"")</f>
        <v/>
      </c>
      <c r="C698" s="24">
        <f>IF(O698="",IF(AH697&gt;=$E$22,"G",IF(RAND()&lt;$F$22,"W","L")),O698)</f>
        <v/>
      </c>
      <c r="D698" s="58">
        <f>IF(M698="",IF(G697&lt;5500,G697,5500),M698)</f>
        <v/>
      </c>
      <c r="E698" s="58">
        <f>_xlfn.IFS(C697="W",E697+1,C697="L",0,C697="G",E697)</f>
        <v/>
      </c>
      <c r="F698" s="59">
        <f>_xlfn.IFS(C698="W",_xlfn.IFS(E698=0,LOOKUP(D698,$D$2:$D$17,$F$2:$F$17),E698=1,LOOKUP(D698,$D$2:$D$17,$G$2:$G$17),E698=2,LOOKUP(D698,$D$2:$D$17,$H$2:$H$17),E698=3,LOOKUP(D698,$D$2:$D$17,$I$2:$I$17),E698&gt;=4,LOOKUP(D698,$D$2:$D$17,$J$2:$J$17)),C698="L",LOOKUP(D698,$D$2:$D$17,$E$2:$E$17),C698="G",IF(OR(B697&lt;3,B697=""),0,LOOKUP(D698,$D$2:$D$17,$K$2:$K$17)))</f>
        <v/>
      </c>
      <c r="G698" s="59">
        <f>_xlfn.IFS(F698+D698&lt;0,0,F698+D698&gt;5500,5500,TRUE,F698+D698)</f>
        <v/>
      </c>
      <c r="H698" s="40">
        <f>LOOKUP(G698,$D$2:$D$17,$A$2:$A$17)</f>
        <v/>
      </c>
      <c r="I698" s="58">
        <f>IF(C698="W",1+I697,I697)</f>
        <v/>
      </c>
      <c r="J698" s="58">
        <f>IF(C698="L",1+J697,J697)</f>
        <v/>
      </c>
      <c r="K698" s="25">
        <f>I698/(J698+I698)</f>
        <v/>
      </c>
      <c r="L698" s="44">
        <f>IF(F698&gt;0,F698+L697,L697)</f>
        <v/>
      </c>
      <c r="M698" s="23" t="n"/>
      <c r="N698" s="58">
        <f>IF(M698="","",M698-G697)</f>
        <v/>
      </c>
      <c r="O698" s="58" t="n"/>
      <c r="P698" s="27">
        <f>IF(AI698&gt;AI697,$G$22+(7*AI698),"")</f>
        <v/>
      </c>
      <c r="R698" s="58" t="n"/>
      <c r="S698" s="58" t="n"/>
      <c r="T698" s="58" t="n"/>
      <c r="U698" s="58" t="n"/>
      <c r="V698" s="58" t="n"/>
      <c r="W698" s="58" t="n"/>
      <c r="X698" s="57" t="n"/>
      <c r="Y698" s="49">
        <f>_xlfn.IFS(R698 = "","",V698&gt;0,T698/V698,TRUE,T698/1)</f>
        <v/>
      </c>
      <c r="Z698" s="49">
        <f>_xlfn.IFS(R698 = "","",V698&gt;0,(T698+U698)/V698,TRUE,(T698+U698)/1)</f>
        <v/>
      </c>
      <c r="AA698" s="58" t="n"/>
      <c r="AC698" s="35" t="n"/>
      <c r="AD698">
        <f>IF(G698&gt;=2100,0,IF(C698="G",1,0))</f>
        <v/>
      </c>
      <c r="AE698">
        <f>IF(G698&gt;=5500,0,IF(C698="G",1,0))</f>
        <v/>
      </c>
      <c r="AF698">
        <f>IF(G698&gt;=2100,1,0)</f>
        <v/>
      </c>
      <c r="AG698">
        <f>IF(G698&gt;=5500,1,0)</f>
        <v/>
      </c>
      <c r="AH698">
        <f>IF(C698="G",0,AH697+1)</f>
        <v/>
      </c>
      <c r="AI698">
        <f>IF(C698="G",AI697+1,AI697)</f>
        <v/>
      </c>
      <c r="AJ698">
        <f>IF(AJ697="&gt;1000",IF(AF698&gt;0,IF(A698&lt;&gt;"",A698,A697),"&gt;1000"),AJ697)</f>
        <v/>
      </c>
      <c r="AK698">
        <f>IF(AK697="&gt;1000",IF(AG698&gt;0,IF(A698&lt;&gt;"",A698,A697),"&gt;1000"),AK697)</f>
        <v/>
      </c>
      <c r="AL698">
        <f>IF(AL697="&gt;1000",IF(L698&gt;=3500,IF(A698&lt;&gt;"",A698,A697),"&gt;1000"),AL697)</f>
        <v/>
      </c>
    </row>
    <row r="699">
      <c r="A699" s="59">
        <f>IF(B699="","",COUNT($B$32:B699))</f>
        <v/>
      </c>
      <c r="B699" s="58">
        <f>IF(C699&lt;&gt;"G",SUM(B698,1),"")</f>
        <v/>
      </c>
      <c r="C699" s="24">
        <f>IF(O699="",IF(AH698&gt;=$E$22,"G",IF(RAND()&lt;$F$22,"W","L")),O699)</f>
        <v/>
      </c>
      <c r="D699" s="58">
        <f>IF(M699="",IF(G698&lt;5500,G698,5500),M699)</f>
        <v/>
      </c>
      <c r="E699" s="58">
        <f>_xlfn.IFS(C698="W",E698+1,C698="L",0,C698="G",E698)</f>
        <v/>
      </c>
      <c r="F699" s="59">
        <f>_xlfn.IFS(C699="W",_xlfn.IFS(E699=0,LOOKUP(D699,$D$2:$D$17,$F$2:$F$17),E699=1,LOOKUP(D699,$D$2:$D$17,$G$2:$G$17),E699=2,LOOKUP(D699,$D$2:$D$17,$H$2:$H$17),E699=3,LOOKUP(D699,$D$2:$D$17,$I$2:$I$17),E699&gt;=4,LOOKUP(D699,$D$2:$D$17,$J$2:$J$17)),C699="L",LOOKUP(D699,$D$2:$D$17,$E$2:$E$17),C699="G",IF(OR(B698&lt;3,B698=""),0,LOOKUP(D699,$D$2:$D$17,$K$2:$K$17)))</f>
        <v/>
      </c>
      <c r="G699" s="59">
        <f>_xlfn.IFS(F699+D699&lt;0,0,F699+D699&gt;5500,5500,TRUE,F699+D699)</f>
        <v/>
      </c>
      <c r="H699" s="40">
        <f>LOOKUP(G699,$D$2:$D$17,$A$2:$A$17)</f>
        <v/>
      </c>
      <c r="I699" s="58">
        <f>IF(C699="W",1+I698,I698)</f>
        <v/>
      </c>
      <c r="J699" s="58">
        <f>IF(C699="L",1+J698,J698)</f>
        <v/>
      </c>
      <c r="K699" s="25">
        <f>I699/(J699+I699)</f>
        <v/>
      </c>
      <c r="L699" s="44">
        <f>IF(F699&gt;0,F699+L698,L698)</f>
        <v/>
      </c>
      <c r="M699" s="23" t="n"/>
      <c r="N699" s="58">
        <f>IF(M699="","",M699-G698)</f>
        <v/>
      </c>
      <c r="O699" s="58" t="n"/>
      <c r="P699" s="27">
        <f>IF(AI699&gt;AI698,$G$22+(7*AI699),"")</f>
        <v/>
      </c>
      <c r="R699" s="58" t="n"/>
      <c r="S699" s="58" t="n"/>
      <c r="T699" s="58" t="n"/>
      <c r="U699" s="58" t="n"/>
      <c r="V699" s="58" t="n"/>
      <c r="W699" s="58" t="n"/>
      <c r="X699" s="57" t="n"/>
      <c r="Y699" s="49">
        <f>_xlfn.IFS(R699 = "","",V699&gt;0,T699/V699,TRUE,T699/1)</f>
        <v/>
      </c>
      <c r="Z699" s="49">
        <f>_xlfn.IFS(R699 = "","",V699&gt;0,(T699+U699)/V699,TRUE,(T699+U699)/1)</f>
        <v/>
      </c>
      <c r="AA699" s="58" t="n"/>
      <c r="AC699" s="35" t="n"/>
      <c r="AD699">
        <f>IF(G699&gt;=2100,0,IF(C699="G",1,0))</f>
        <v/>
      </c>
      <c r="AE699">
        <f>IF(G699&gt;=5500,0,IF(C699="G",1,0))</f>
        <v/>
      </c>
      <c r="AF699">
        <f>IF(G699&gt;=2100,1,0)</f>
        <v/>
      </c>
      <c r="AG699">
        <f>IF(G699&gt;=5500,1,0)</f>
        <v/>
      </c>
      <c r="AH699">
        <f>IF(C699="G",0,AH698+1)</f>
        <v/>
      </c>
      <c r="AI699">
        <f>IF(C699="G",AI698+1,AI698)</f>
        <v/>
      </c>
      <c r="AJ699">
        <f>IF(AJ698="&gt;1000",IF(AF699&gt;0,IF(A699&lt;&gt;"",A699,A698),"&gt;1000"),AJ698)</f>
        <v/>
      </c>
      <c r="AK699">
        <f>IF(AK698="&gt;1000",IF(AG699&gt;0,IF(A699&lt;&gt;"",A699,A698),"&gt;1000"),AK698)</f>
        <v/>
      </c>
      <c r="AL699">
        <f>IF(AL698="&gt;1000",IF(L699&gt;=3500,IF(A699&lt;&gt;"",A699,A698),"&gt;1000"),AL698)</f>
        <v/>
      </c>
    </row>
    <row r="700">
      <c r="A700" s="59">
        <f>IF(B700="","",COUNT($B$32:B700))</f>
        <v/>
      </c>
      <c r="B700" s="58">
        <f>IF(C700&lt;&gt;"G",SUM(B699,1),"")</f>
        <v/>
      </c>
      <c r="C700" s="24">
        <f>IF(O700="",IF(AH699&gt;=$E$22,"G",IF(RAND()&lt;$F$22,"W","L")),O700)</f>
        <v/>
      </c>
      <c r="D700" s="58">
        <f>IF(M700="",IF(G699&lt;5500,G699,5500),M700)</f>
        <v/>
      </c>
      <c r="E700" s="58">
        <f>_xlfn.IFS(C699="W",E699+1,C699="L",0,C699="G",E699)</f>
        <v/>
      </c>
      <c r="F700" s="59">
        <f>_xlfn.IFS(C700="W",_xlfn.IFS(E700=0,LOOKUP(D700,$D$2:$D$17,$F$2:$F$17),E700=1,LOOKUP(D700,$D$2:$D$17,$G$2:$G$17),E700=2,LOOKUP(D700,$D$2:$D$17,$H$2:$H$17),E700=3,LOOKUP(D700,$D$2:$D$17,$I$2:$I$17),E700&gt;=4,LOOKUP(D700,$D$2:$D$17,$J$2:$J$17)),C700="L",LOOKUP(D700,$D$2:$D$17,$E$2:$E$17),C700="G",IF(OR(B699&lt;3,B699=""),0,LOOKUP(D700,$D$2:$D$17,$K$2:$K$17)))</f>
        <v/>
      </c>
      <c r="G700" s="59">
        <f>_xlfn.IFS(F700+D700&lt;0,0,F700+D700&gt;5500,5500,TRUE,F700+D700)</f>
        <v/>
      </c>
      <c r="H700" s="40">
        <f>LOOKUP(G700,$D$2:$D$17,$A$2:$A$17)</f>
        <v/>
      </c>
      <c r="I700" s="58">
        <f>IF(C700="W",1+I699,I699)</f>
        <v/>
      </c>
      <c r="J700" s="58">
        <f>IF(C700="L",1+J699,J699)</f>
        <v/>
      </c>
      <c r="K700" s="25">
        <f>I700/(J700+I700)</f>
        <v/>
      </c>
      <c r="L700" s="44">
        <f>IF(F700&gt;0,F700+L699,L699)</f>
        <v/>
      </c>
      <c r="M700" s="23" t="n"/>
      <c r="N700" s="58">
        <f>IF(M700="","",M700-G699)</f>
        <v/>
      </c>
      <c r="O700" s="58" t="n"/>
      <c r="P700" s="27">
        <f>IF(AI700&gt;AI699,$G$22+(7*AI700),"")</f>
        <v/>
      </c>
      <c r="R700" s="58" t="n"/>
      <c r="S700" s="58" t="n"/>
      <c r="T700" s="58" t="n"/>
      <c r="U700" s="58" t="n"/>
      <c r="V700" s="58" t="n"/>
      <c r="W700" s="58" t="n"/>
      <c r="X700" s="57" t="n"/>
      <c r="Y700" s="49">
        <f>_xlfn.IFS(R700 = "","",V700&gt;0,T700/V700,TRUE,T700/1)</f>
        <v/>
      </c>
      <c r="Z700" s="49">
        <f>_xlfn.IFS(R700 = "","",V700&gt;0,(T700+U700)/V700,TRUE,(T700+U700)/1)</f>
        <v/>
      </c>
      <c r="AA700" s="58" t="n"/>
      <c r="AC700" s="35" t="n"/>
      <c r="AD700">
        <f>IF(G700&gt;=2100,0,IF(C700="G",1,0))</f>
        <v/>
      </c>
      <c r="AE700">
        <f>IF(G700&gt;=5500,0,IF(C700="G",1,0))</f>
        <v/>
      </c>
      <c r="AF700">
        <f>IF(G700&gt;=2100,1,0)</f>
        <v/>
      </c>
      <c r="AG700">
        <f>IF(G700&gt;=5500,1,0)</f>
        <v/>
      </c>
      <c r="AH700">
        <f>IF(C700="G",0,AH699+1)</f>
        <v/>
      </c>
      <c r="AI700">
        <f>IF(C700="G",AI699+1,AI699)</f>
        <v/>
      </c>
      <c r="AJ700">
        <f>IF(AJ699="&gt;1000",IF(AF700&gt;0,IF(A700&lt;&gt;"",A700,A699),"&gt;1000"),AJ699)</f>
        <v/>
      </c>
      <c r="AK700">
        <f>IF(AK699="&gt;1000",IF(AG700&gt;0,IF(A700&lt;&gt;"",A700,A699),"&gt;1000"),AK699)</f>
        <v/>
      </c>
      <c r="AL700">
        <f>IF(AL699="&gt;1000",IF(L700&gt;=3500,IF(A700&lt;&gt;"",A700,A699),"&gt;1000"),AL699)</f>
        <v/>
      </c>
    </row>
    <row r="701">
      <c r="A701" s="59">
        <f>IF(B701="","",COUNT($B$32:B701))</f>
        <v/>
      </c>
      <c r="B701" s="58">
        <f>IF(C701&lt;&gt;"G",SUM(B700,1),"")</f>
        <v/>
      </c>
      <c r="C701" s="24">
        <f>IF(O701="",IF(AH700&gt;=$E$22,"G",IF(RAND()&lt;$F$22,"W","L")),O701)</f>
        <v/>
      </c>
      <c r="D701" s="58">
        <f>IF(M701="",IF(G700&lt;5500,G700,5500),M701)</f>
        <v/>
      </c>
      <c r="E701" s="58">
        <f>_xlfn.IFS(C700="W",E700+1,C700="L",0,C700="G",E700)</f>
        <v/>
      </c>
      <c r="F701" s="59">
        <f>_xlfn.IFS(C701="W",_xlfn.IFS(E701=0,LOOKUP(D701,$D$2:$D$17,$F$2:$F$17),E701=1,LOOKUP(D701,$D$2:$D$17,$G$2:$G$17),E701=2,LOOKUP(D701,$D$2:$D$17,$H$2:$H$17),E701=3,LOOKUP(D701,$D$2:$D$17,$I$2:$I$17),E701&gt;=4,LOOKUP(D701,$D$2:$D$17,$J$2:$J$17)),C701="L",LOOKUP(D701,$D$2:$D$17,$E$2:$E$17),C701="G",IF(OR(B700&lt;3,B700=""),0,LOOKUP(D701,$D$2:$D$17,$K$2:$K$17)))</f>
        <v/>
      </c>
      <c r="G701" s="59">
        <f>_xlfn.IFS(F701+D701&lt;0,0,F701+D701&gt;5500,5500,TRUE,F701+D701)</f>
        <v/>
      </c>
      <c r="H701" s="40">
        <f>LOOKUP(G701,$D$2:$D$17,$A$2:$A$17)</f>
        <v/>
      </c>
      <c r="I701" s="58">
        <f>IF(C701="W",1+I700,I700)</f>
        <v/>
      </c>
      <c r="J701" s="58">
        <f>IF(C701="L",1+J700,J700)</f>
        <v/>
      </c>
      <c r="K701" s="25">
        <f>I701/(J701+I701)</f>
        <v/>
      </c>
      <c r="L701" s="44">
        <f>IF(F701&gt;0,F701+L700,L700)</f>
        <v/>
      </c>
      <c r="M701" s="23" t="n"/>
      <c r="N701" s="58">
        <f>IF(M701="","",M701-G700)</f>
        <v/>
      </c>
      <c r="O701" s="58" t="n"/>
      <c r="P701" s="27">
        <f>IF(AI701&gt;AI700,$G$22+(7*AI701),"")</f>
        <v/>
      </c>
      <c r="R701" s="58" t="n"/>
      <c r="S701" s="58" t="n"/>
      <c r="T701" s="58" t="n"/>
      <c r="U701" s="58" t="n"/>
      <c r="V701" s="58" t="n"/>
      <c r="W701" s="58" t="n"/>
      <c r="X701" s="57" t="n"/>
      <c r="Y701" s="49">
        <f>_xlfn.IFS(R701 = "","",V701&gt;0,T701/V701,TRUE,T701/1)</f>
        <v/>
      </c>
      <c r="Z701" s="49">
        <f>_xlfn.IFS(R701 = "","",V701&gt;0,(T701+U701)/V701,TRUE,(T701+U701)/1)</f>
        <v/>
      </c>
      <c r="AA701" s="58" t="n"/>
      <c r="AC701" s="35" t="n"/>
      <c r="AD701">
        <f>IF(G701&gt;=2100,0,IF(C701="G",1,0))</f>
        <v/>
      </c>
      <c r="AE701">
        <f>IF(G701&gt;=5500,0,IF(C701="G",1,0))</f>
        <v/>
      </c>
      <c r="AF701">
        <f>IF(G701&gt;=2100,1,0)</f>
        <v/>
      </c>
      <c r="AG701">
        <f>IF(G701&gt;=5500,1,0)</f>
        <v/>
      </c>
      <c r="AH701">
        <f>IF(C701="G",0,AH700+1)</f>
        <v/>
      </c>
      <c r="AI701">
        <f>IF(C701="G",AI700+1,AI700)</f>
        <v/>
      </c>
      <c r="AJ701">
        <f>IF(AJ700="&gt;1000",IF(AF701&gt;0,IF(A701&lt;&gt;"",A701,A700),"&gt;1000"),AJ700)</f>
        <v/>
      </c>
      <c r="AK701">
        <f>IF(AK700="&gt;1000",IF(AG701&gt;0,IF(A701&lt;&gt;"",A701,A700),"&gt;1000"),AK700)</f>
        <v/>
      </c>
      <c r="AL701">
        <f>IF(AL700="&gt;1000",IF(L701&gt;=3500,IF(A701&lt;&gt;"",A701,A700),"&gt;1000"),AL700)</f>
        <v/>
      </c>
    </row>
    <row r="702">
      <c r="A702" s="59">
        <f>IF(B702="","",COUNT($B$32:B702))</f>
        <v/>
      </c>
      <c r="B702" s="58">
        <f>IF(C702&lt;&gt;"G",SUM(B701,1),"")</f>
        <v/>
      </c>
      <c r="C702" s="24">
        <f>IF(O702="",IF(AH701&gt;=$E$22,"G",IF(RAND()&lt;$F$22,"W","L")),O702)</f>
        <v/>
      </c>
      <c r="D702" s="58">
        <f>IF(M702="",IF(G701&lt;5500,G701,5500),M702)</f>
        <v/>
      </c>
      <c r="E702" s="58">
        <f>_xlfn.IFS(C701="W",E701+1,C701="L",0,C701="G",E701)</f>
        <v/>
      </c>
      <c r="F702" s="59">
        <f>_xlfn.IFS(C702="W",_xlfn.IFS(E702=0,LOOKUP(D702,$D$2:$D$17,$F$2:$F$17),E702=1,LOOKUP(D702,$D$2:$D$17,$G$2:$G$17),E702=2,LOOKUP(D702,$D$2:$D$17,$H$2:$H$17),E702=3,LOOKUP(D702,$D$2:$D$17,$I$2:$I$17),E702&gt;=4,LOOKUP(D702,$D$2:$D$17,$J$2:$J$17)),C702="L",LOOKUP(D702,$D$2:$D$17,$E$2:$E$17),C702="G",IF(OR(B701&lt;3,B701=""),0,LOOKUP(D702,$D$2:$D$17,$K$2:$K$17)))</f>
        <v/>
      </c>
      <c r="G702" s="59">
        <f>_xlfn.IFS(F702+D702&lt;0,0,F702+D702&gt;5500,5500,TRUE,F702+D702)</f>
        <v/>
      </c>
      <c r="H702" s="40">
        <f>LOOKUP(G702,$D$2:$D$17,$A$2:$A$17)</f>
        <v/>
      </c>
      <c r="I702" s="58">
        <f>IF(C702="W",1+I701,I701)</f>
        <v/>
      </c>
      <c r="J702" s="58">
        <f>IF(C702="L",1+J701,J701)</f>
        <v/>
      </c>
      <c r="K702" s="25">
        <f>I702/(J702+I702)</f>
        <v/>
      </c>
      <c r="L702" s="44">
        <f>IF(F702&gt;0,F702+L701,L701)</f>
        <v/>
      </c>
      <c r="M702" s="23" t="n"/>
      <c r="N702" s="58">
        <f>IF(M702="","",M702-G701)</f>
        <v/>
      </c>
      <c r="O702" s="58" t="n"/>
      <c r="P702" s="27">
        <f>IF(AI702&gt;AI701,$G$22+(7*AI702),"")</f>
        <v/>
      </c>
      <c r="R702" s="58" t="n"/>
      <c r="S702" s="58" t="n"/>
      <c r="T702" s="58" t="n"/>
      <c r="U702" s="58" t="n"/>
      <c r="V702" s="58" t="n"/>
      <c r="W702" s="58" t="n"/>
      <c r="X702" s="57" t="n"/>
      <c r="Y702" s="49">
        <f>_xlfn.IFS(R702 = "","",V702&gt;0,T702/V702,TRUE,T702/1)</f>
        <v/>
      </c>
      <c r="Z702" s="49">
        <f>_xlfn.IFS(R702 = "","",V702&gt;0,(T702+U702)/V702,TRUE,(T702+U702)/1)</f>
        <v/>
      </c>
      <c r="AA702" s="58" t="n"/>
      <c r="AC702" s="35" t="n"/>
      <c r="AD702">
        <f>IF(G702&gt;=2100,0,IF(C702="G",1,0))</f>
        <v/>
      </c>
      <c r="AE702">
        <f>IF(G702&gt;=5500,0,IF(C702="G",1,0))</f>
        <v/>
      </c>
      <c r="AF702">
        <f>IF(G702&gt;=2100,1,0)</f>
        <v/>
      </c>
      <c r="AG702">
        <f>IF(G702&gt;=5500,1,0)</f>
        <v/>
      </c>
      <c r="AH702">
        <f>IF(C702="G",0,AH701+1)</f>
        <v/>
      </c>
      <c r="AI702">
        <f>IF(C702="G",AI701+1,AI701)</f>
        <v/>
      </c>
      <c r="AJ702">
        <f>IF(AJ701="&gt;1000",IF(AF702&gt;0,IF(A702&lt;&gt;"",A702,A701),"&gt;1000"),AJ701)</f>
        <v/>
      </c>
      <c r="AK702">
        <f>IF(AK701="&gt;1000",IF(AG702&gt;0,IF(A702&lt;&gt;"",A702,A701),"&gt;1000"),AK701)</f>
        <v/>
      </c>
      <c r="AL702">
        <f>IF(AL701="&gt;1000",IF(L702&gt;=3500,IF(A702&lt;&gt;"",A702,A701),"&gt;1000"),AL701)</f>
        <v/>
      </c>
    </row>
    <row r="703">
      <c r="A703" s="59">
        <f>IF(B703="","",COUNT($B$32:B703))</f>
        <v/>
      </c>
      <c r="B703" s="58">
        <f>IF(C703&lt;&gt;"G",SUM(B702,1),"")</f>
        <v/>
      </c>
      <c r="C703" s="24">
        <f>IF(O703="",IF(AH702&gt;=$E$22,"G",IF(RAND()&lt;$F$22,"W","L")),O703)</f>
        <v/>
      </c>
      <c r="D703" s="58">
        <f>IF(M703="",IF(G702&lt;5500,G702,5500),M703)</f>
        <v/>
      </c>
      <c r="E703" s="58">
        <f>_xlfn.IFS(C702="W",E702+1,C702="L",0,C702="G",E702)</f>
        <v/>
      </c>
      <c r="F703" s="59">
        <f>_xlfn.IFS(C703="W",_xlfn.IFS(E703=0,LOOKUP(D703,$D$2:$D$17,$F$2:$F$17),E703=1,LOOKUP(D703,$D$2:$D$17,$G$2:$G$17),E703=2,LOOKUP(D703,$D$2:$D$17,$H$2:$H$17),E703=3,LOOKUP(D703,$D$2:$D$17,$I$2:$I$17),E703&gt;=4,LOOKUP(D703,$D$2:$D$17,$J$2:$J$17)),C703="L",LOOKUP(D703,$D$2:$D$17,$E$2:$E$17),C703="G",IF(OR(B702&lt;3,B702=""),0,LOOKUP(D703,$D$2:$D$17,$K$2:$K$17)))</f>
        <v/>
      </c>
      <c r="G703" s="59">
        <f>_xlfn.IFS(F703+D703&lt;0,0,F703+D703&gt;5500,5500,TRUE,F703+D703)</f>
        <v/>
      </c>
      <c r="H703" s="40">
        <f>LOOKUP(G703,$D$2:$D$17,$A$2:$A$17)</f>
        <v/>
      </c>
      <c r="I703" s="58">
        <f>IF(C703="W",1+I702,I702)</f>
        <v/>
      </c>
      <c r="J703" s="58">
        <f>IF(C703="L",1+J702,J702)</f>
        <v/>
      </c>
      <c r="K703" s="25">
        <f>I703/(J703+I703)</f>
        <v/>
      </c>
      <c r="L703" s="44">
        <f>IF(F703&gt;0,F703+L702,L702)</f>
        <v/>
      </c>
      <c r="M703" s="23" t="n"/>
      <c r="N703" s="58">
        <f>IF(M703="","",M703-G702)</f>
        <v/>
      </c>
      <c r="O703" s="58" t="n"/>
      <c r="P703" s="27">
        <f>IF(AI703&gt;AI702,$G$22+(7*AI703),"")</f>
        <v/>
      </c>
      <c r="R703" s="58" t="n"/>
      <c r="S703" s="58" t="n"/>
      <c r="T703" s="58" t="n"/>
      <c r="U703" s="58" t="n"/>
      <c r="V703" s="58" t="n"/>
      <c r="W703" s="58" t="n"/>
      <c r="X703" s="57" t="n"/>
      <c r="Y703" s="49">
        <f>_xlfn.IFS(R703 = "","",V703&gt;0,T703/V703,TRUE,T703/1)</f>
        <v/>
      </c>
      <c r="Z703" s="49">
        <f>_xlfn.IFS(R703 = "","",V703&gt;0,(T703+U703)/V703,TRUE,(T703+U703)/1)</f>
        <v/>
      </c>
      <c r="AA703" s="58" t="n"/>
      <c r="AC703" s="35" t="n"/>
      <c r="AD703">
        <f>IF(G703&gt;=2100,0,IF(C703="G",1,0))</f>
        <v/>
      </c>
      <c r="AE703">
        <f>IF(G703&gt;=5500,0,IF(C703="G",1,0))</f>
        <v/>
      </c>
      <c r="AF703">
        <f>IF(G703&gt;=2100,1,0)</f>
        <v/>
      </c>
      <c r="AG703">
        <f>IF(G703&gt;=5500,1,0)</f>
        <v/>
      </c>
      <c r="AH703">
        <f>IF(C703="G",0,AH702+1)</f>
        <v/>
      </c>
      <c r="AI703">
        <f>IF(C703="G",AI702+1,AI702)</f>
        <v/>
      </c>
      <c r="AJ703">
        <f>IF(AJ702="&gt;1000",IF(AF703&gt;0,IF(A703&lt;&gt;"",A703,A702),"&gt;1000"),AJ702)</f>
        <v/>
      </c>
      <c r="AK703">
        <f>IF(AK702="&gt;1000",IF(AG703&gt;0,IF(A703&lt;&gt;"",A703,A702),"&gt;1000"),AK702)</f>
        <v/>
      </c>
      <c r="AL703">
        <f>IF(AL702="&gt;1000",IF(L703&gt;=3500,IF(A703&lt;&gt;"",A703,A702),"&gt;1000"),AL702)</f>
        <v/>
      </c>
    </row>
    <row r="704">
      <c r="A704" s="59">
        <f>IF(B704="","",COUNT($B$32:B704))</f>
        <v/>
      </c>
      <c r="B704" s="58">
        <f>IF(C704&lt;&gt;"G",SUM(B703,1),"")</f>
        <v/>
      </c>
      <c r="C704" s="24">
        <f>IF(O704="",IF(AH703&gt;=$E$22,"G",IF(RAND()&lt;$F$22,"W","L")),O704)</f>
        <v/>
      </c>
      <c r="D704" s="58">
        <f>IF(M704="",IF(G703&lt;5500,G703,5500),M704)</f>
        <v/>
      </c>
      <c r="E704" s="58">
        <f>_xlfn.IFS(C703="W",E703+1,C703="L",0,C703="G",E703)</f>
        <v/>
      </c>
      <c r="F704" s="59">
        <f>_xlfn.IFS(C704="W",_xlfn.IFS(E704=0,LOOKUP(D704,$D$2:$D$17,$F$2:$F$17),E704=1,LOOKUP(D704,$D$2:$D$17,$G$2:$G$17),E704=2,LOOKUP(D704,$D$2:$D$17,$H$2:$H$17),E704=3,LOOKUP(D704,$D$2:$D$17,$I$2:$I$17),E704&gt;=4,LOOKUP(D704,$D$2:$D$17,$J$2:$J$17)),C704="L",LOOKUP(D704,$D$2:$D$17,$E$2:$E$17),C704="G",IF(OR(B703&lt;3,B703=""),0,LOOKUP(D704,$D$2:$D$17,$K$2:$K$17)))</f>
        <v/>
      </c>
      <c r="G704" s="59">
        <f>_xlfn.IFS(F704+D704&lt;0,0,F704+D704&gt;5500,5500,TRUE,F704+D704)</f>
        <v/>
      </c>
      <c r="H704" s="40">
        <f>LOOKUP(G704,$D$2:$D$17,$A$2:$A$17)</f>
        <v/>
      </c>
      <c r="I704" s="58">
        <f>IF(C704="W",1+I703,I703)</f>
        <v/>
      </c>
      <c r="J704" s="58">
        <f>IF(C704="L",1+J703,J703)</f>
        <v/>
      </c>
      <c r="K704" s="25">
        <f>I704/(J704+I704)</f>
        <v/>
      </c>
      <c r="L704" s="44">
        <f>IF(F704&gt;0,F704+L703,L703)</f>
        <v/>
      </c>
      <c r="M704" s="23" t="n"/>
      <c r="N704" s="58">
        <f>IF(M704="","",M704-G703)</f>
        <v/>
      </c>
      <c r="O704" s="58" t="n"/>
      <c r="P704" s="27">
        <f>IF(AI704&gt;AI703,$G$22+(7*AI704),"")</f>
        <v/>
      </c>
      <c r="R704" s="58" t="n"/>
      <c r="S704" s="58" t="n"/>
      <c r="T704" s="58" t="n"/>
      <c r="U704" s="58" t="n"/>
      <c r="V704" s="58" t="n"/>
      <c r="W704" s="58" t="n"/>
      <c r="X704" s="57" t="n"/>
      <c r="Y704" s="49">
        <f>_xlfn.IFS(R704 = "","",V704&gt;0,T704/V704,TRUE,T704/1)</f>
        <v/>
      </c>
      <c r="Z704" s="49">
        <f>_xlfn.IFS(R704 = "","",V704&gt;0,(T704+U704)/V704,TRUE,(T704+U704)/1)</f>
        <v/>
      </c>
      <c r="AA704" s="58" t="n"/>
      <c r="AC704" s="35" t="n"/>
      <c r="AD704">
        <f>IF(G704&gt;=2100,0,IF(C704="G",1,0))</f>
        <v/>
      </c>
      <c r="AE704">
        <f>IF(G704&gt;=5500,0,IF(C704="G",1,0))</f>
        <v/>
      </c>
      <c r="AF704">
        <f>IF(G704&gt;=2100,1,0)</f>
        <v/>
      </c>
      <c r="AG704">
        <f>IF(G704&gt;=5500,1,0)</f>
        <v/>
      </c>
      <c r="AH704">
        <f>IF(C704="G",0,AH703+1)</f>
        <v/>
      </c>
      <c r="AI704">
        <f>IF(C704="G",AI703+1,AI703)</f>
        <v/>
      </c>
      <c r="AJ704">
        <f>IF(AJ703="&gt;1000",IF(AF704&gt;0,IF(A704&lt;&gt;"",A704,A703),"&gt;1000"),AJ703)</f>
        <v/>
      </c>
      <c r="AK704">
        <f>IF(AK703="&gt;1000",IF(AG704&gt;0,IF(A704&lt;&gt;"",A704,A703),"&gt;1000"),AK703)</f>
        <v/>
      </c>
      <c r="AL704">
        <f>IF(AL703="&gt;1000",IF(L704&gt;=3500,IF(A704&lt;&gt;"",A704,A703),"&gt;1000"),AL703)</f>
        <v/>
      </c>
    </row>
    <row r="705">
      <c r="A705" s="59">
        <f>IF(B705="","",COUNT($B$32:B705))</f>
        <v/>
      </c>
      <c r="B705" s="58">
        <f>IF(C705&lt;&gt;"G",SUM(B704,1),"")</f>
        <v/>
      </c>
      <c r="C705" s="24">
        <f>IF(O705="",IF(AH704&gt;=$E$22,"G",IF(RAND()&lt;$F$22,"W","L")),O705)</f>
        <v/>
      </c>
      <c r="D705" s="58">
        <f>IF(M705="",IF(G704&lt;5500,G704,5500),M705)</f>
        <v/>
      </c>
      <c r="E705" s="58">
        <f>_xlfn.IFS(C704="W",E704+1,C704="L",0,C704="G",E704)</f>
        <v/>
      </c>
      <c r="F705" s="59">
        <f>_xlfn.IFS(C705="W",_xlfn.IFS(E705=0,LOOKUP(D705,$D$2:$D$17,$F$2:$F$17),E705=1,LOOKUP(D705,$D$2:$D$17,$G$2:$G$17),E705=2,LOOKUP(D705,$D$2:$D$17,$H$2:$H$17),E705=3,LOOKUP(D705,$D$2:$D$17,$I$2:$I$17),E705&gt;=4,LOOKUP(D705,$D$2:$D$17,$J$2:$J$17)),C705="L",LOOKUP(D705,$D$2:$D$17,$E$2:$E$17),C705="G",IF(OR(B704&lt;3,B704=""),0,LOOKUP(D705,$D$2:$D$17,$K$2:$K$17)))</f>
        <v/>
      </c>
      <c r="G705" s="59">
        <f>_xlfn.IFS(F705+D705&lt;0,0,F705+D705&gt;5500,5500,TRUE,F705+D705)</f>
        <v/>
      </c>
      <c r="H705" s="40">
        <f>LOOKUP(G705,$D$2:$D$17,$A$2:$A$17)</f>
        <v/>
      </c>
      <c r="I705" s="58">
        <f>IF(C705="W",1+I704,I704)</f>
        <v/>
      </c>
      <c r="J705" s="58">
        <f>IF(C705="L",1+J704,J704)</f>
        <v/>
      </c>
      <c r="K705" s="25">
        <f>I705/(J705+I705)</f>
        <v/>
      </c>
      <c r="L705" s="44">
        <f>IF(F705&gt;0,F705+L704,L704)</f>
        <v/>
      </c>
      <c r="M705" s="23" t="n"/>
      <c r="N705" s="58">
        <f>IF(M705="","",M705-G704)</f>
        <v/>
      </c>
      <c r="O705" s="58" t="n"/>
      <c r="P705" s="27">
        <f>IF(AI705&gt;AI704,$G$22+(7*AI705),"")</f>
        <v/>
      </c>
      <c r="R705" s="58" t="n"/>
      <c r="S705" s="58" t="n"/>
      <c r="T705" s="58" t="n"/>
      <c r="U705" s="58" t="n"/>
      <c r="V705" s="58" t="n"/>
      <c r="W705" s="58" t="n"/>
      <c r="X705" s="57" t="n"/>
      <c r="Y705" s="49">
        <f>_xlfn.IFS(R705 = "","",V705&gt;0,T705/V705,TRUE,T705/1)</f>
        <v/>
      </c>
      <c r="Z705" s="49">
        <f>_xlfn.IFS(R705 = "","",V705&gt;0,(T705+U705)/V705,TRUE,(T705+U705)/1)</f>
        <v/>
      </c>
      <c r="AA705" s="58" t="n"/>
      <c r="AC705" s="35" t="n"/>
      <c r="AD705">
        <f>IF(G705&gt;=2100,0,IF(C705="G",1,0))</f>
        <v/>
      </c>
      <c r="AE705">
        <f>IF(G705&gt;=5500,0,IF(C705="G",1,0))</f>
        <v/>
      </c>
      <c r="AF705">
        <f>IF(G705&gt;=2100,1,0)</f>
        <v/>
      </c>
      <c r="AG705">
        <f>IF(G705&gt;=5500,1,0)</f>
        <v/>
      </c>
      <c r="AH705">
        <f>IF(C705="G",0,AH704+1)</f>
        <v/>
      </c>
      <c r="AI705">
        <f>IF(C705="G",AI704+1,AI704)</f>
        <v/>
      </c>
      <c r="AJ705">
        <f>IF(AJ704="&gt;1000",IF(AF705&gt;0,IF(A705&lt;&gt;"",A705,A704),"&gt;1000"),AJ704)</f>
        <v/>
      </c>
      <c r="AK705">
        <f>IF(AK704="&gt;1000",IF(AG705&gt;0,IF(A705&lt;&gt;"",A705,A704),"&gt;1000"),AK704)</f>
        <v/>
      </c>
      <c r="AL705">
        <f>IF(AL704="&gt;1000",IF(L705&gt;=3500,IF(A705&lt;&gt;"",A705,A704),"&gt;1000"),AL704)</f>
        <v/>
      </c>
    </row>
    <row r="706">
      <c r="A706" s="59">
        <f>IF(B706="","",COUNT($B$32:B706))</f>
        <v/>
      </c>
      <c r="B706" s="58">
        <f>IF(C706&lt;&gt;"G",SUM(B705,1),"")</f>
        <v/>
      </c>
      <c r="C706" s="24">
        <f>IF(O706="",IF(AH705&gt;=$E$22,"G",IF(RAND()&lt;$F$22,"W","L")),O706)</f>
        <v/>
      </c>
      <c r="D706" s="58">
        <f>IF(M706="",IF(G705&lt;5500,G705,5500),M706)</f>
        <v/>
      </c>
      <c r="E706" s="58">
        <f>_xlfn.IFS(C705="W",E705+1,C705="L",0,C705="G",E705)</f>
        <v/>
      </c>
      <c r="F706" s="59">
        <f>_xlfn.IFS(C706="W",_xlfn.IFS(E706=0,LOOKUP(D706,$D$2:$D$17,$F$2:$F$17),E706=1,LOOKUP(D706,$D$2:$D$17,$G$2:$G$17),E706=2,LOOKUP(D706,$D$2:$D$17,$H$2:$H$17),E706=3,LOOKUP(D706,$D$2:$D$17,$I$2:$I$17),E706&gt;=4,LOOKUP(D706,$D$2:$D$17,$J$2:$J$17)),C706="L",LOOKUP(D706,$D$2:$D$17,$E$2:$E$17),C706="G",IF(OR(B705&lt;3,B705=""),0,LOOKUP(D706,$D$2:$D$17,$K$2:$K$17)))</f>
        <v/>
      </c>
      <c r="G706" s="59">
        <f>_xlfn.IFS(F706+D706&lt;0,0,F706+D706&gt;5500,5500,TRUE,F706+D706)</f>
        <v/>
      </c>
      <c r="H706" s="40">
        <f>LOOKUP(G706,$D$2:$D$17,$A$2:$A$17)</f>
        <v/>
      </c>
      <c r="I706" s="58">
        <f>IF(C706="W",1+I705,I705)</f>
        <v/>
      </c>
      <c r="J706" s="58">
        <f>IF(C706="L",1+J705,J705)</f>
        <v/>
      </c>
      <c r="K706" s="25">
        <f>I706/(J706+I706)</f>
        <v/>
      </c>
      <c r="L706" s="44">
        <f>IF(F706&gt;0,F706+L705,L705)</f>
        <v/>
      </c>
      <c r="M706" s="23" t="n"/>
      <c r="N706" s="58">
        <f>IF(M706="","",M706-G705)</f>
        <v/>
      </c>
      <c r="O706" s="58" t="n"/>
      <c r="P706" s="27">
        <f>IF(AI706&gt;AI705,$G$22+(7*AI706),"")</f>
        <v/>
      </c>
      <c r="R706" s="58" t="n"/>
      <c r="S706" s="58" t="n"/>
      <c r="T706" s="58" t="n"/>
      <c r="U706" s="58" t="n"/>
      <c r="V706" s="58" t="n"/>
      <c r="W706" s="58" t="n"/>
      <c r="X706" s="57" t="n"/>
      <c r="Y706" s="49">
        <f>_xlfn.IFS(R706 = "","",V706&gt;0,T706/V706,TRUE,T706/1)</f>
        <v/>
      </c>
      <c r="Z706" s="49">
        <f>_xlfn.IFS(R706 = "","",V706&gt;0,(T706+U706)/V706,TRUE,(T706+U706)/1)</f>
        <v/>
      </c>
      <c r="AA706" s="58" t="n"/>
      <c r="AC706" s="35" t="n"/>
      <c r="AD706">
        <f>IF(G706&gt;=2100,0,IF(C706="G",1,0))</f>
        <v/>
      </c>
      <c r="AE706">
        <f>IF(G706&gt;=5500,0,IF(C706="G",1,0))</f>
        <v/>
      </c>
      <c r="AF706">
        <f>IF(G706&gt;=2100,1,0)</f>
        <v/>
      </c>
      <c r="AG706">
        <f>IF(G706&gt;=5500,1,0)</f>
        <v/>
      </c>
      <c r="AH706">
        <f>IF(C706="G",0,AH705+1)</f>
        <v/>
      </c>
      <c r="AI706">
        <f>IF(C706="G",AI705+1,AI705)</f>
        <v/>
      </c>
      <c r="AJ706">
        <f>IF(AJ705="&gt;1000",IF(AF706&gt;0,IF(A706&lt;&gt;"",A706,A705),"&gt;1000"),AJ705)</f>
        <v/>
      </c>
      <c r="AK706">
        <f>IF(AK705="&gt;1000",IF(AG706&gt;0,IF(A706&lt;&gt;"",A706,A705),"&gt;1000"),AK705)</f>
        <v/>
      </c>
      <c r="AL706">
        <f>IF(AL705="&gt;1000",IF(L706&gt;=3500,IF(A706&lt;&gt;"",A706,A705),"&gt;1000"),AL705)</f>
        <v/>
      </c>
    </row>
    <row r="707">
      <c r="A707" s="59">
        <f>IF(B707="","",COUNT($B$32:B707))</f>
        <v/>
      </c>
      <c r="B707" s="58">
        <f>IF(C707&lt;&gt;"G",SUM(B706,1),"")</f>
        <v/>
      </c>
      <c r="C707" s="24">
        <f>IF(O707="",IF(AH706&gt;=$E$22,"G",IF(RAND()&lt;$F$22,"W","L")),O707)</f>
        <v/>
      </c>
      <c r="D707" s="58">
        <f>IF(M707="",IF(G706&lt;5500,G706,5500),M707)</f>
        <v/>
      </c>
      <c r="E707" s="58">
        <f>_xlfn.IFS(C706="W",E706+1,C706="L",0,C706="G",E706)</f>
        <v/>
      </c>
      <c r="F707" s="59">
        <f>_xlfn.IFS(C707="W",_xlfn.IFS(E707=0,LOOKUP(D707,$D$2:$D$17,$F$2:$F$17),E707=1,LOOKUP(D707,$D$2:$D$17,$G$2:$G$17),E707=2,LOOKUP(D707,$D$2:$D$17,$H$2:$H$17),E707=3,LOOKUP(D707,$D$2:$D$17,$I$2:$I$17),E707&gt;=4,LOOKUP(D707,$D$2:$D$17,$J$2:$J$17)),C707="L",LOOKUP(D707,$D$2:$D$17,$E$2:$E$17),C707="G",IF(OR(B706&lt;3,B706=""),0,LOOKUP(D707,$D$2:$D$17,$K$2:$K$17)))</f>
        <v/>
      </c>
      <c r="G707" s="59">
        <f>_xlfn.IFS(F707+D707&lt;0,0,F707+D707&gt;5500,5500,TRUE,F707+D707)</f>
        <v/>
      </c>
      <c r="H707" s="40">
        <f>LOOKUP(G707,$D$2:$D$17,$A$2:$A$17)</f>
        <v/>
      </c>
      <c r="I707" s="58">
        <f>IF(C707="W",1+I706,I706)</f>
        <v/>
      </c>
      <c r="J707" s="58">
        <f>IF(C707="L",1+J706,J706)</f>
        <v/>
      </c>
      <c r="K707" s="25">
        <f>I707/(J707+I707)</f>
        <v/>
      </c>
      <c r="L707" s="44">
        <f>IF(F707&gt;0,F707+L706,L706)</f>
        <v/>
      </c>
      <c r="M707" s="23" t="n"/>
      <c r="N707" s="58">
        <f>IF(M707="","",M707-G706)</f>
        <v/>
      </c>
      <c r="O707" s="58" t="n"/>
      <c r="P707" s="27">
        <f>IF(AI707&gt;AI706,$G$22+(7*AI707),"")</f>
        <v/>
      </c>
      <c r="R707" s="58" t="n"/>
      <c r="S707" s="58" t="n"/>
      <c r="T707" s="58" t="n"/>
      <c r="U707" s="58" t="n"/>
      <c r="V707" s="58" t="n"/>
      <c r="W707" s="58" t="n"/>
      <c r="X707" s="57" t="n"/>
      <c r="Y707" s="49">
        <f>_xlfn.IFS(R707 = "","",V707&gt;0,T707/V707,TRUE,T707/1)</f>
        <v/>
      </c>
      <c r="Z707" s="49">
        <f>_xlfn.IFS(R707 = "","",V707&gt;0,(T707+U707)/V707,TRUE,(T707+U707)/1)</f>
        <v/>
      </c>
      <c r="AA707" s="58" t="n"/>
      <c r="AC707" s="35" t="n"/>
      <c r="AD707">
        <f>IF(G707&gt;=2100,0,IF(C707="G",1,0))</f>
        <v/>
      </c>
      <c r="AE707">
        <f>IF(G707&gt;=5500,0,IF(C707="G",1,0))</f>
        <v/>
      </c>
      <c r="AF707">
        <f>IF(G707&gt;=2100,1,0)</f>
        <v/>
      </c>
      <c r="AG707">
        <f>IF(G707&gt;=5500,1,0)</f>
        <v/>
      </c>
      <c r="AH707">
        <f>IF(C707="G",0,AH706+1)</f>
        <v/>
      </c>
      <c r="AI707">
        <f>IF(C707="G",AI706+1,AI706)</f>
        <v/>
      </c>
      <c r="AJ707">
        <f>IF(AJ706="&gt;1000",IF(AF707&gt;0,IF(A707&lt;&gt;"",A707,A706),"&gt;1000"),AJ706)</f>
        <v/>
      </c>
      <c r="AK707">
        <f>IF(AK706="&gt;1000",IF(AG707&gt;0,IF(A707&lt;&gt;"",A707,A706),"&gt;1000"),AK706)</f>
        <v/>
      </c>
      <c r="AL707">
        <f>IF(AL706="&gt;1000",IF(L707&gt;=3500,IF(A707&lt;&gt;"",A707,A706),"&gt;1000"),AL706)</f>
        <v/>
      </c>
    </row>
    <row r="708">
      <c r="A708" s="59">
        <f>IF(B708="","",COUNT($B$32:B708))</f>
        <v/>
      </c>
      <c r="B708" s="58">
        <f>IF(C708&lt;&gt;"G",SUM(B707,1),"")</f>
        <v/>
      </c>
      <c r="C708" s="24">
        <f>IF(O708="",IF(AH707&gt;=$E$22,"G",IF(RAND()&lt;$F$22,"W","L")),O708)</f>
        <v/>
      </c>
      <c r="D708" s="58">
        <f>IF(M708="",IF(G707&lt;5500,G707,5500),M708)</f>
        <v/>
      </c>
      <c r="E708" s="58">
        <f>_xlfn.IFS(C707="W",E707+1,C707="L",0,C707="G",E707)</f>
        <v/>
      </c>
      <c r="F708" s="59">
        <f>_xlfn.IFS(C708="W",_xlfn.IFS(E708=0,LOOKUP(D708,$D$2:$D$17,$F$2:$F$17),E708=1,LOOKUP(D708,$D$2:$D$17,$G$2:$G$17),E708=2,LOOKUP(D708,$D$2:$D$17,$H$2:$H$17),E708=3,LOOKUP(D708,$D$2:$D$17,$I$2:$I$17),E708&gt;=4,LOOKUP(D708,$D$2:$D$17,$J$2:$J$17)),C708="L",LOOKUP(D708,$D$2:$D$17,$E$2:$E$17),C708="G",IF(OR(B707&lt;3,B707=""),0,LOOKUP(D708,$D$2:$D$17,$K$2:$K$17)))</f>
        <v/>
      </c>
      <c r="G708" s="59">
        <f>_xlfn.IFS(F708+D708&lt;0,0,F708+D708&gt;5500,5500,TRUE,F708+D708)</f>
        <v/>
      </c>
      <c r="H708" s="40">
        <f>LOOKUP(G708,$D$2:$D$17,$A$2:$A$17)</f>
        <v/>
      </c>
      <c r="I708" s="58">
        <f>IF(C708="W",1+I707,I707)</f>
        <v/>
      </c>
      <c r="J708" s="58">
        <f>IF(C708="L",1+J707,J707)</f>
        <v/>
      </c>
      <c r="K708" s="25">
        <f>I708/(J708+I708)</f>
        <v/>
      </c>
      <c r="L708" s="44">
        <f>IF(F708&gt;0,F708+L707,L707)</f>
        <v/>
      </c>
      <c r="M708" s="23" t="n"/>
      <c r="N708" s="58">
        <f>IF(M708="","",M708-G707)</f>
        <v/>
      </c>
      <c r="O708" s="58" t="n"/>
      <c r="P708" s="27">
        <f>IF(AI708&gt;AI707,$G$22+(7*AI708),"")</f>
        <v/>
      </c>
      <c r="R708" s="58" t="n"/>
      <c r="S708" s="58" t="n"/>
      <c r="T708" s="58" t="n"/>
      <c r="U708" s="58" t="n"/>
      <c r="V708" s="58" t="n"/>
      <c r="W708" s="58" t="n"/>
      <c r="X708" s="57" t="n"/>
      <c r="Y708" s="49">
        <f>_xlfn.IFS(R708 = "","",V708&gt;0,T708/V708,TRUE,T708/1)</f>
        <v/>
      </c>
      <c r="Z708" s="49">
        <f>_xlfn.IFS(R708 = "","",V708&gt;0,(T708+U708)/V708,TRUE,(T708+U708)/1)</f>
        <v/>
      </c>
      <c r="AA708" s="58" t="n"/>
      <c r="AC708" s="35" t="n"/>
      <c r="AD708">
        <f>IF(G708&gt;=2100,0,IF(C708="G",1,0))</f>
        <v/>
      </c>
      <c r="AE708">
        <f>IF(G708&gt;=5500,0,IF(C708="G",1,0))</f>
        <v/>
      </c>
      <c r="AF708">
        <f>IF(G708&gt;=2100,1,0)</f>
        <v/>
      </c>
      <c r="AG708">
        <f>IF(G708&gt;=5500,1,0)</f>
        <v/>
      </c>
      <c r="AH708">
        <f>IF(C708="G",0,AH707+1)</f>
        <v/>
      </c>
      <c r="AI708">
        <f>IF(C708="G",AI707+1,AI707)</f>
        <v/>
      </c>
      <c r="AJ708">
        <f>IF(AJ707="&gt;1000",IF(AF708&gt;0,IF(A708&lt;&gt;"",A708,A707),"&gt;1000"),AJ707)</f>
        <v/>
      </c>
      <c r="AK708">
        <f>IF(AK707="&gt;1000",IF(AG708&gt;0,IF(A708&lt;&gt;"",A708,A707),"&gt;1000"),AK707)</f>
        <v/>
      </c>
      <c r="AL708">
        <f>IF(AL707="&gt;1000",IF(L708&gt;=3500,IF(A708&lt;&gt;"",A708,A707),"&gt;1000"),AL707)</f>
        <v/>
      </c>
    </row>
    <row r="709">
      <c r="A709" s="59">
        <f>IF(B709="","",COUNT($B$32:B709))</f>
        <v/>
      </c>
      <c r="B709" s="58">
        <f>IF(C709&lt;&gt;"G",SUM(B708,1),"")</f>
        <v/>
      </c>
      <c r="C709" s="24">
        <f>IF(O709="",IF(AH708&gt;=$E$22,"G",IF(RAND()&lt;$F$22,"W","L")),O709)</f>
        <v/>
      </c>
      <c r="D709" s="58">
        <f>IF(M709="",IF(G708&lt;5500,G708,5500),M709)</f>
        <v/>
      </c>
      <c r="E709" s="58">
        <f>_xlfn.IFS(C708="W",E708+1,C708="L",0,C708="G",E708)</f>
        <v/>
      </c>
      <c r="F709" s="59">
        <f>_xlfn.IFS(C709="W",_xlfn.IFS(E709=0,LOOKUP(D709,$D$2:$D$17,$F$2:$F$17),E709=1,LOOKUP(D709,$D$2:$D$17,$G$2:$G$17),E709=2,LOOKUP(D709,$D$2:$D$17,$H$2:$H$17),E709=3,LOOKUP(D709,$D$2:$D$17,$I$2:$I$17),E709&gt;=4,LOOKUP(D709,$D$2:$D$17,$J$2:$J$17)),C709="L",LOOKUP(D709,$D$2:$D$17,$E$2:$E$17),C709="G",IF(OR(B708&lt;3,B708=""),0,LOOKUP(D709,$D$2:$D$17,$K$2:$K$17)))</f>
        <v/>
      </c>
      <c r="G709" s="59">
        <f>_xlfn.IFS(F709+D709&lt;0,0,F709+D709&gt;5500,5500,TRUE,F709+D709)</f>
        <v/>
      </c>
      <c r="H709" s="40">
        <f>LOOKUP(G709,$D$2:$D$17,$A$2:$A$17)</f>
        <v/>
      </c>
      <c r="I709" s="58">
        <f>IF(C709="W",1+I708,I708)</f>
        <v/>
      </c>
      <c r="J709" s="58">
        <f>IF(C709="L",1+J708,J708)</f>
        <v/>
      </c>
      <c r="K709" s="25">
        <f>I709/(J709+I709)</f>
        <v/>
      </c>
      <c r="L709" s="44">
        <f>IF(F709&gt;0,F709+L708,L708)</f>
        <v/>
      </c>
      <c r="M709" s="23" t="n"/>
      <c r="N709" s="58">
        <f>IF(M709="","",M709-G708)</f>
        <v/>
      </c>
      <c r="O709" s="58" t="n"/>
      <c r="P709" s="27">
        <f>IF(AI709&gt;AI708,$G$22+(7*AI709),"")</f>
        <v/>
      </c>
      <c r="R709" s="58" t="n"/>
      <c r="S709" s="58" t="n"/>
      <c r="T709" s="58" t="n"/>
      <c r="U709" s="58" t="n"/>
      <c r="V709" s="58" t="n"/>
      <c r="W709" s="58" t="n"/>
      <c r="X709" s="57" t="n"/>
      <c r="Y709" s="49">
        <f>_xlfn.IFS(R709 = "","",V709&gt;0,T709/V709,TRUE,T709/1)</f>
        <v/>
      </c>
      <c r="Z709" s="49">
        <f>_xlfn.IFS(R709 = "","",V709&gt;0,(T709+U709)/V709,TRUE,(T709+U709)/1)</f>
        <v/>
      </c>
      <c r="AA709" s="58" t="n"/>
      <c r="AC709" s="35" t="n"/>
      <c r="AD709">
        <f>IF(G709&gt;=2100,0,IF(C709="G",1,0))</f>
        <v/>
      </c>
      <c r="AE709">
        <f>IF(G709&gt;=5500,0,IF(C709="G",1,0))</f>
        <v/>
      </c>
      <c r="AF709">
        <f>IF(G709&gt;=2100,1,0)</f>
        <v/>
      </c>
      <c r="AG709">
        <f>IF(G709&gt;=5500,1,0)</f>
        <v/>
      </c>
      <c r="AH709">
        <f>IF(C709="G",0,AH708+1)</f>
        <v/>
      </c>
      <c r="AI709">
        <f>IF(C709="G",AI708+1,AI708)</f>
        <v/>
      </c>
      <c r="AJ709">
        <f>IF(AJ708="&gt;1000",IF(AF709&gt;0,IF(A709&lt;&gt;"",A709,A708),"&gt;1000"),AJ708)</f>
        <v/>
      </c>
      <c r="AK709">
        <f>IF(AK708="&gt;1000",IF(AG709&gt;0,IF(A709&lt;&gt;"",A709,A708),"&gt;1000"),AK708)</f>
        <v/>
      </c>
      <c r="AL709">
        <f>IF(AL708="&gt;1000",IF(L709&gt;=3500,IF(A709&lt;&gt;"",A709,A708),"&gt;1000"),AL708)</f>
        <v/>
      </c>
    </row>
    <row r="710">
      <c r="A710" s="59">
        <f>IF(B710="","",COUNT($B$32:B710))</f>
        <v/>
      </c>
      <c r="B710" s="58">
        <f>IF(C710&lt;&gt;"G",SUM(B709,1),"")</f>
        <v/>
      </c>
      <c r="C710" s="24">
        <f>IF(O710="",IF(AH709&gt;=$E$22,"G",IF(RAND()&lt;$F$22,"W","L")),O710)</f>
        <v/>
      </c>
      <c r="D710" s="58">
        <f>IF(M710="",IF(G709&lt;5500,G709,5500),M710)</f>
        <v/>
      </c>
      <c r="E710" s="58">
        <f>_xlfn.IFS(C709="W",E709+1,C709="L",0,C709="G",E709)</f>
        <v/>
      </c>
      <c r="F710" s="59">
        <f>_xlfn.IFS(C710="W",_xlfn.IFS(E710=0,LOOKUP(D710,$D$2:$D$17,$F$2:$F$17),E710=1,LOOKUP(D710,$D$2:$D$17,$G$2:$G$17),E710=2,LOOKUP(D710,$D$2:$D$17,$H$2:$H$17),E710=3,LOOKUP(D710,$D$2:$D$17,$I$2:$I$17),E710&gt;=4,LOOKUP(D710,$D$2:$D$17,$J$2:$J$17)),C710="L",LOOKUP(D710,$D$2:$D$17,$E$2:$E$17),C710="G",IF(OR(B709&lt;3,B709=""),0,LOOKUP(D710,$D$2:$D$17,$K$2:$K$17)))</f>
        <v/>
      </c>
      <c r="G710" s="59">
        <f>_xlfn.IFS(F710+D710&lt;0,0,F710+D710&gt;5500,5500,TRUE,F710+D710)</f>
        <v/>
      </c>
      <c r="H710" s="40">
        <f>LOOKUP(G710,$D$2:$D$17,$A$2:$A$17)</f>
        <v/>
      </c>
      <c r="I710" s="58">
        <f>IF(C710="W",1+I709,I709)</f>
        <v/>
      </c>
      <c r="J710" s="58">
        <f>IF(C710="L",1+J709,J709)</f>
        <v/>
      </c>
      <c r="K710" s="25">
        <f>I710/(J710+I710)</f>
        <v/>
      </c>
      <c r="L710" s="44">
        <f>IF(F710&gt;0,F710+L709,L709)</f>
        <v/>
      </c>
      <c r="M710" s="23" t="n"/>
      <c r="N710" s="58">
        <f>IF(M710="","",M710-G709)</f>
        <v/>
      </c>
      <c r="O710" s="58" t="n"/>
      <c r="P710" s="27">
        <f>IF(AI710&gt;AI709,$G$22+(7*AI710),"")</f>
        <v/>
      </c>
      <c r="R710" s="58" t="n"/>
      <c r="S710" s="58" t="n"/>
      <c r="T710" s="58" t="n"/>
      <c r="U710" s="58" t="n"/>
      <c r="V710" s="58" t="n"/>
      <c r="W710" s="58" t="n"/>
      <c r="X710" s="57" t="n"/>
      <c r="Y710" s="49">
        <f>_xlfn.IFS(R710 = "","",V710&gt;0,T710/V710,TRUE,T710/1)</f>
        <v/>
      </c>
      <c r="Z710" s="49">
        <f>_xlfn.IFS(R710 = "","",V710&gt;0,(T710+U710)/V710,TRUE,(T710+U710)/1)</f>
        <v/>
      </c>
      <c r="AA710" s="58" t="n"/>
      <c r="AC710" s="35" t="n"/>
      <c r="AD710">
        <f>IF(G710&gt;=2100,0,IF(C710="G",1,0))</f>
        <v/>
      </c>
      <c r="AE710">
        <f>IF(G710&gt;=5500,0,IF(C710="G",1,0))</f>
        <v/>
      </c>
      <c r="AF710">
        <f>IF(G710&gt;=2100,1,0)</f>
        <v/>
      </c>
      <c r="AG710">
        <f>IF(G710&gt;=5500,1,0)</f>
        <v/>
      </c>
      <c r="AH710">
        <f>IF(C710="G",0,AH709+1)</f>
        <v/>
      </c>
      <c r="AI710">
        <f>IF(C710="G",AI709+1,AI709)</f>
        <v/>
      </c>
      <c r="AJ710">
        <f>IF(AJ709="&gt;1000",IF(AF710&gt;0,IF(A710&lt;&gt;"",A710,A709),"&gt;1000"),AJ709)</f>
        <v/>
      </c>
      <c r="AK710">
        <f>IF(AK709="&gt;1000",IF(AG710&gt;0,IF(A710&lt;&gt;"",A710,A709),"&gt;1000"),AK709)</f>
        <v/>
      </c>
      <c r="AL710">
        <f>IF(AL709="&gt;1000",IF(L710&gt;=3500,IF(A710&lt;&gt;"",A710,A709),"&gt;1000"),AL709)</f>
        <v/>
      </c>
    </row>
    <row r="711">
      <c r="A711" s="59">
        <f>IF(B711="","",COUNT($B$32:B711))</f>
        <v/>
      </c>
      <c r="B711" s="58">
        <f>IF(C711&lt;&gt;"G",SUM(B710,1),"")</f>
        <v/>
      </c>
      <c r="C711" s="24">
        <f>IF(O711="",IF(AH710&gt;=$E$22,"G",IF(RAND()&lt;$F$22,"W","L")),O711)</f>
        <v/>
      </c>
      <c r="D711" s="58">
        <f>IF(M711="",IF(G710&lt;5500,G710,5500),M711)</f>
        <v/>
      </c>
      <c r="E711" s="58">
        <f>_xlfn.IFS(C710="W",E710+1,C710="L",0,C710="G",E710)</f>
        <v/>
      </c>
      <c r="F711" s="59">
        <f>_xlfn.IFS(C711="W",_xlfn.IFS(E711=0,LOOKUP(D711,$D$2:$D$17,$F$2:$F$17),E711=1,LOOKUP(D711,$D$2:$D$17,$G$2:$G$17),E711=2,LOOKUP(D711,$D$2:$D$17,$H$2:$H$17),E711=3,LOOKUP(D711,$D$2:$D$17,$I$2:$I$17),E711&gt;=4,LOOKUP(D711,$D$2:$D$17,$J$2:$J$17)),C711="L",LOOKUP(D711,$D$2:$D$17,$E$2:$E$17),C711="G",IF(OR(B710&lt;3,B710=""),0,LOOKUP(D711,$D$2:$D$17,$K$2:$K$17)))</f>
        <v/>
      </c>
      <c r="G711" s="59">
        <f>_xlfn.IFS(F711+D711&lt;0,0,F711+D711&gt;5500,5500,TRUE,F711+D711)</f>
        <v/>
      </c>
      <c r="H711" s="40">
        <f>LOOKUP(G711,$D$2:$D$17,$A$2:$A$17)</f>
        <v/>
      </c>
      <c r="I711" s="58">
        <f>IF(C711="W",1+I710,I710)</f>
        <v/>
      </c>
      <c r="J711" s="58">
        <f>IF(C711="L",1+J710,J710)</f>
        <v/>
      </c>
      <c r="K711" s="25">
        <f>I711/(J711+I711)</f>
        <v/>
      </c>
      <c r="L711" s="44">
        <f>IF(F711&gt;0,F711+L710,L710)</f>
        <v/>
      </c>
      <c r="M711" s="23" t="n"/>
      <c r="N711" s="58">
        <f>IF(M711="","",M711-G710)</f>
        <v/>
      </c>
      <c r="O711" s="58" t="n"/>
      <c r="P711" s="27">
        <f>IF(AI711&gt;AI710,$G$22+(7*AI711),"")</f>
        <v/>
      </c>
      <c r="R711" s="58" t="n"/>
      <c r="S711" s="58" t="n"/>
      <c r="T711" s="58" t="n"/>
      <c r="U711" s="58" t="n"/>
      <c r="V711" s="58" t="n"/>
      <c r="W711" s="58" t="n"/>
      <c r="X711" s="57" t="n"/>
      <c r="Y711" s="49">
        <f>_xlfn.IFS(R711 = "","",V711&gt;0,T711/V711,TRUE,T711/1)</f>
        <v/>
      </c>
      <c r="Z711" s="49">
        <f>_xlfn.IFS(R711 = "","",V711&gt;0,(T711+U711)/V711,TRUE,(T711+U711)/1)</f>
        <v/>
      </c>
      <c r="AA711" s="58" t="n"/>
      <c r="AC711" s="35" t="n"/>
      <c r="AD711">
        <f>IF(G711&gt;=2100,0,IF(C711="G",1,0))</f>
        <v/>
      </c>
      <c r="AE711">
        <f>IF(G711&gt;=5500,0,IF(C711="G",1,0))</f>
        <v/>
      </c>
      <c r="AF711">
        <f>IF(G711&gt;=2100,1,0)</f>
        <v/>
      </c>
      <c r="AG711">
        <f>IF(G711&gt;=5500,1,0)</f>
        <v/>
      </c>
      <c r="AH711">
        <f>IF(C711="G",0,AH710+1)</f>
        <v/>
      </c>
      <c r="AI711">
        <f>IF(C711="G",AI710+1,AI710)</f>
        <v/>
      </c>
      <c r="AJ711">
        <f>IF(AJ710="&gt;1000",IF(AF711&gt;0,IF(A711&lt;&gt;"",A711,A710),"&gt;1000"),AJ710)</f>
        <v/>
      </c>
      <c r="AK711">
        <f>IF(AK710="&gt;1000",IF(AG711&gt;0,IF(A711&lt;&gt;"",A711,A710),"&gt;1000"),AK710)</f>
        <v/>
      </c>
      <c r="AL711">
        <f>IF(AL710="&gt;1000",IF(L711&gt;=3500,IF(A711&lt;&gt;"",A711,A710),"&gt;1000"),AL710)</f>
        <v/>
      </c>
    </row>
    <row r="712">
      <c r="A712" s="59">
        <f>IF(B712="","",COUNT($B$32:B712))</f>
        <v/>
      </c>
      <c r="B712" s="58">
        <f>IF(C712&lt;&gt;"G",SUM(B711,1),"")</f>
        <v/>
      </c>
      <c r="C712" s="24">
        <f>IF(O712="",IF(AH711&gt;=$E$22,"G",IF(RAND()&lt;$F$22,"W","L")),O712)</f>
        <v/>
      </c>
      <c r="D712" s="58">
        <f>IF(M712="",IF(G711&lt;5500,G711,5500),M712)</f>
        <v/>
      </c>
      <c r="E712" s="58">
        <f>_xlfn.IFS(C711="W",E711+1,C711="L",0,C711="G",E711)</f>
        <v/>
      </c>
      <c r="F712" s="59">
        <f>_xlfn.IFS(C712="W",_xlfn.IFS(E712=0,LOOKUP(D712,$D$2:$D$17,$F$2:$F$17),E712=1,LOOKUP(D712,$D$2:$D$17,$G$2:$G$17),E712=2,LOOKUP(D712,$D$2:$D$17,$H$2:$H$17),E712=3,LOOKUP(D712,$D$2:$D$17,$I$2:$I$17),E712&gt;=4,LOOKUP(D712,$D$2:$D$17,$J$2:$J$17)),C712="L",LOOKUP(D712,$D$2:$D$17,$E$2:$E$17),C712="G",IF(OR(B711&lt;3,B711=""),0,LOOKUP(D712,$D$2:$D$17,$K$2:$K$17)))</f>
        <v/>
      </c>
      <c r="G712" s="59">
        <f>_xlfn.IFS(F712+D712&lt;0,0,F712+D712&gt;5500,5500,TRUE,F712+D712)</f>
        <v/>
      </c>
      <c r="H712" s="40">
        <f>LOOKUP(G712,$D$2:$D$17,$A$2:$A$17)</f>
        <v/>
      </c>
      <c r="I712" s="58">
        <f>IF(C712="W",1+I711,I711)</f>
        <v/>
      </c>
      <c r="J712" s="58">
        <f>IF(C712="L",1+J711,J711)</f>
        <v/>
      </c>
      <c r="K712" s="25">
        <f>I712/(J712+I712)</f>
        <v/>
      </c>
      <c r="L712" s="44">
        <f>IF(F712&gt;0,F712+L711,L711)</f>
        <v/>
      </c>
      <c r="M712" s="23" t="n"/>
      <c r="N712" s="58">
        <f>IF(M712="","",M712-G711)</f>
        <v/>
      </c>
      <c r="O712" s="58" t="n"/>
      <c r="P712" s="27">
        <f>IF(AI712&gt;AI711,$G$22+(7*AI712),"")</f>
        <v/>
      </c>
      <c r="R712" s="58" t="n"/>
      <c r="S712" s="58" t="n"/>
      <c r="T712" s="58" t="n"/>
      <c r="U712" s="58" t="n"/>
      <c r="V712" s="58" t="n"/>
      <c r="W712" s="58" t="n"/>
      <c r="X712" s="57" t="n"/>
      <c r="Y712" s="49">
        <f>_xlfn.IFS(R712 = "","",V712&gt;0,T712/V712,TRUE,T712/1)</f>
        <v/>
      </c>
      <c r="Z712" s="49">
        <f>_xlfn.IFS(R712 = "","",V712&gt;0,(T712+U712)/V712,TRUE,(T712+U712)/1)</f>
        <v/>
      </c>
      <c r="AA712" s="58" t="n"/>
      <c r="AC712" s="35" t="n"/>
      <c r="AD712">
        <f>IF(G712&gt;=2100,0,IF(C712="G",1,0))</f>
        <v/>
      </c>
      <c r="AE712">
        <f>IF(G712&gt;=5500,0,IF(C712="G",1,0))</f>
        <v/>
      </c>
      <c r="AF712">
        <f>IF(G712&gt;=2100,1,0)</f>
        <v/>
      </c>
      <c r="AG712">
        <f>IF(G712&gt;=5500,1,0)</f>
        <v/>
      </c>
      <c r="AH712">
        <f>IF(C712="G",0,AH711+1)</f>
        <v/>
      </c>
      <c r="AI712">
        <f>IF(C712="G",AI711+1,AI711)</f>
        <v/>
      </c>
      <c r="AJ712">
        <f>IF(AJ711="&gt;1000",IF(AF712&gt;0,IF(A712&lt;&gt;"",A712,A711),"&gt;1000"),AJ711)</f>
        <v/>
      </c>
      <c r="AK712">
        <f>IF(AK711="&gt;1000",IF(AG712&gt;0,IF(A712&lt;&gt;"",A712,A711),"&gt;1000"),AK711)</f>
        <v/>
      </c>
      <c r="AL712">
        <f>IF(AL711="&gt;1000",IF(L712&gt;=3500,IF(A712&lt;&gt;"",A712,A711),"&gt;1000"),AL711)</f>
        <v/>
      </c>
    </row>
    <row r="713">
      <c r="A713" s="59">
        <f>IF(B713="","",COUNT($B$32:B713))</f>
        <v/>
      </c>
      <c r="B713" s="58">
        <f>IF(C713&lt;&gt;"G",SUM(B712,1),"")</f>
        <v/>
      </c>
      <c r="C713" s="24">
        <f>IF(O713="",IF(AH712&gt;=$E$22,"G",IF(RAND()&lt;$F$22,"W","L")),O713)</f>
        <v/>
      </c>
      <c r="D713" s="58">
        <f>IF(M713="",IF(G712&lt;5500,G712,5500),M713)</f>
        <v/>
      </c>
      <c r="E713" s="58">
        <f>_xlfn.IFS(C712="W",E712+1,C712="L",0,C712="G",E712)</f>
        <v/>
      </c>
      <c r="F713" s="59">
        <f>_xlfn.IFS(C713="W",_xlfn.IFS(E713=0,LOOKUP(D713,$D$2:$D$17,$F$2:$F$17),E713=1,LOOKUP(D713,$D$2:$D$17,$G$2:$G$17),E713=2,LOOKUP(D713,$D$2:$D$17,$H$2:$H$17),E713=3,LOOKUP(D713,$D$2:$D$17,$I$2:$I$17),E713&gt;=4,LOOKUP(D713,$D$2:$D$17,$J$2:$J$17)),C713="L",LOOKUP(D713,$D$2:$D$17,$E$2:$E$17),C713="G",IF(OR(B712&lt;3,B712=""),0,LOOKUP(D713,$D$2:$D$17,$K$2:$K$17)))</f>
        <v/>
      </c>
      <c r="G713" s="59">
        <f>_xlfn.IFS(F713+D713&lt;0,0,F713+D713&gt;5500,5500,TRUE,F713+D713)</f>
        <v/>
      </c>
      <c r="H713" s="40">
        <f>LOOKUP(G713,$D$2:$D$17,$A$2:$A$17)</f>
        <v/>
      </c>
      <c r="I713" s="58">
        <f>IF(C713="W",1+I712,I712)</f>
        <v/>
      </c>
      <c r="J713" s="58">
        <f>IF(C713="L",1+J712,J712)</f>
        <v/>
      </c>
      <c r="K713" s="25">
        <f>I713/(J713+I713)</f>
        <v/>
      </c>
      <c r="L713" s="44">
        <f>IF(F713&gt;0,F713+L712,L712)</f>
        <v/>
      </c>
      <c r="M713" s="23" t="n"/>
      <c r="N713" s="58">
        <f>IF(M713="","",M713-G712)</f>
        <v/>
      </c>
      <c r="O713" s="58" t="n"/>
      <c r="P713" s="27">
        <f>IF(AI713&gt;AI712,$G$22+(7*AI713),"")</f>
        <v/>
      </c>
      <c r="R713" s="58" t="n"/>
      <c r="S713" s="58" t="n"/>
      <c r="T713" s="58" t="n"/>
      <c r="U713" s="58" t="n"/>
      <c r="V713" s="58" t="n"/>
      <c r="W713" s="58" t="n"/>
      <c r="X713" s="57" t="n"/>
      <c r="Y713" s="49">
        <f>_xlfn.IFS(R713 = "","",V713&gt;0,T713/V713,TRUE,T713/1)</f>
        <v/>
      </c>
      <c r="Z713" s="49">
        <f>_xlfn.IFS(R713 = "","",V713&gt;0,(T713+U713)/V713,TRUE,(T713+U713)/1)</f>
        <v/>
      </c>
      <c r="AA713" s="58" t="n"/>
      <c r="AC713" s="35" t="n"/>
      <c r="AD713">
        <f>IF(G713&gt;=2100,0,IF(C713="G",1,0))</f>
        <v/>
      </c>
      <c r="AE713">
        <f>IF(G713&gt;=5500,0,IF(C713="G",1,0))</f>
        <v/>
      </c>
      <c r="AF713">
        <f>IF(G713&gt;=2100,1,0)</f>
        <v/>
      </c>
      <c r="AG713">
        <f>IF(G713&gt;=5500,1,0)</f>
        <v/>
      </c>
      <c r="AH713">
        <f>IF(C713="G",0,AH712+1)</f>
        <v/>
      </c>
      <c r="AI713">
        <f>IF(C713="G",AI712+1,AI712)</f>
        <v/>
      </c>
      <c r="AJ713">
        <f>IF(AJ712="&gt;1000",IF(AF713&gt;0,IF(A713&lt;&gt;"",A713,A712),"&gt;1000"),AJ712)</f>
        <v/>
      </c>
      <c r="AK713">
        <f>IF(AK712="&gt;1000",IF(AG713&gt;0,IF(A713&lt;&gt;"",A713,A712),"&gt;1000"),AK712)</f>
        <v/>
      </c>
      <c r="AL713">
        <f>IF(AL712="&gt;1000",IF(L713&gt;=3500,IF(A713&lt;&gt;"",A713,A712),"&gt;1000"),AL712)</f>
        <v/>
      </c>
    </row>
    <row r="714">
      <c r="A714" s="59">
        <f>IF(B714="","",COUNT($B$32:B714))</f>
        <v/>
      </c>
      <c r="B714" s="58">
        <f>IF(C714&lt;&gt;"G",SUM(B713,1),"")</f>
        <v/>
      </c>
      <c r="C714" s="24">
        <f>IF(O714="",IF(AH713&gt;=$E$22,"G",IF(RAND()&lt;$F$22,"W","L")),O714)</f>
        <v/>
      </c>
      <c r="D714" s="58">
        <f>IF(M714="",IF(G713&lt;5500,G713,5500),M714)</f>
        <v/>
      </c>
      <c r="E714" s="58">
        <f>_xlfn.IFS(C713="W",E713+1,C713="L",0,C713="G",E713)</f>
        <v/>
      </c>
      <c r="F714" s="59">
        <f>_xlfn.IFS(C714="W",_xlfn.IFS(E714=0,LOOKUP(D714,$D$2:$D$17,$F$2:$F$17),E714=1,LOOKUP(D714,$D$2:$D$17,$G$2:$G$17),E714=2,LOOKUP(D714,$D$2:$D$17,$H$2:$H$17),E714=3,LOOKUP(D714,$D$2:$D$17,$I$2:$I$17),E714&gt;=4,LOOKUP(D714,$D$2:$D$17,$J$2:$J$17)),C714="L",LOOKUP(D714,$D$2:$D$17,$E$2:$E$17),C714="G",IF(OR(B713&lt;3,B713=""),0,LOOKUP(D714,$D$2:$D$17,$K$2:$K$17)))</f>
        <v/>
      </c>
      <c r="G714" s="59">
        <f>_xlfn.IFS(F714+D714&lt;0,0,F714+D714&gt;5500,5500,TRUE,F714+D714)</f>
        <v/>
      </c>
      <c r="H714" s="40">
        <f>LOOKUP(G714,$D$2:$D$17,$A$2:$A$17)</f>
        <v/>
      </c>
      <c r="I714" s="58">
        <f>IF(C714="W",1+I713,I713)</f>
        <v/>
      </c>
      <c r="J714" s="58">
        <f>IF(C714="L",1+J713,J713)</f>
        <v/>
      </c>
      <c r="K714" s="25">
        <f>I714/(J714+I714)</f>
        <v/>
      </c>
      <c r="L714" s="44">
        <f>IF(F714&gt;0,F714+L713,L713)</f>
        <v/>
      </c>
      <c r="M714" s="23" t="n"/>
      <c r="N714" s="58">
        <f>IF(M714="","",M714-G713)</f>
        <v/>
      </c>
      <c r="O714" s="58" t="n"/>
      <c r="P714" s="27">
        <f>IF(AI714&gt;AI713,$G$22+(7*AI714),"")</f>
        <v/>
      </c>
      <c r="R714" s="58" t="n"/>
      <c r="S714" s="58" t="n"/>
      <c r="T714" s="58" t="n"/>
      <c r="U714" s="58" t="n"/>
      <c r="V714" s="58" t="n"/>
      <c r="W714" s="58" t="n"/>
      <c r="X714" s="57" t="n"/>
      <c r="Y714" s="49">
        <f>_xlfn.IFS(R714 = "","",V714&gt;0,T714/V714,TRUE,T714/1)</f>
        <v/>
      </c>
      <c r="Z714" s="49">
        <f>_xlfn.IFS(R714 = "","",V714&gt;0,(T714+U714)/V714,TRUE,(T714+U714)/1)</f>
        <v/>
      </c>
      <c r="AA714" s="58" t="n"/>
      <c r="AC714" s="35" t="n"/>
      <c r="AD714">
        <f>IF(G714&gt;=2100,0,IF(C714="G",1,0))</f>
        <v/>
      </c>
      <c r="AE714">
        <f>IF(G714&gt;=5500,0,IF(C714="G",1,0))</f>
        <v/>
      </c>
      <c r="AF714">
        <f>IF(G714&gt;=2100,1,0)</f>
        <v/>
      </c>
      <c r="AG714">
        <f>IF(G714&gt;=5500,1,0)</f>
        <v/>
      </c>
      <c r="AH714">
        <f>IF(C714="G",0,AH713+1)</f>
        <v/>
      </c>
      <c r="AI714">
        <f>IF(C714="G",AI713+1,AI713)</f>
        <v/>
      </c>
      <c r="AJ714">
        <f>IF(AJ713="&gt;1000",IF(AF714&gt;0,IF(A714&lt;&gt;"",A714,A713),"&gt;1000"),AJ713)</f>
        <v/>
      </c>
      <c r="AK714">
        <f>IF(AK713="&gt;1000",IF(AG714&gt;0,IF(A714&lt;&gt;"",A714,A713),"&gt;1000"),AK713)</f>
        <v/>
      </c>
      <c r="AL714">
        <f>IF(AL713="&gt;1000",IF(L714&gt;=3500,IF(A714&lt;&gt;"",A714,A713),"&gt;1000"),AL713)</f>
        <v/>
      </c>
    </row>
    <row r="715">
      <c r="A715" s="59">
        <f>IF(B715="","",COUNT($B$32:B715))</f>
        <v/>
      </c>
      <c r="B715" s="58">
        <f>IF(C715&lt;&gt;"G",SUM(B714,1),"")</f>
        <v/>
      </c>
      <c r="C715" s="24">
        <f>IF(O715="",IF(AH714&gt;=$E$22,"G",IF(RAND()&lt;$F$22,"W","L")),O715)</f>
        <v/>
      </c>
      <c r="D715" s="58">
        <f>IF(M715="",IF(G714&lt;5500,G714,5500),M715)</f>
        <v/>
      </c>
      <c r="E715" s="58">
        <f>_xlfn.IFS(C714="W",E714+1,C714="L",0,C714="G",E714)</f>
        <v/>
      </c>
      <c r="F715" s="59">
        <f>_xlfn.IFS(C715="W",_xlfn.IFS(E715=0,LOOKUP(D715,$D$2:$D$17,$F$2:$F$17),E715=1,LOOKUP(D715,$D$2:$D$17,$G$2:$G$17),E715=2,LOOKUP(D715,$D$2:$D$17,$H$2:$H$17),E715=3,LOOKUP(D715,$D$2:$D$17,$I$2:$I$17),E715&gt;=4,LOOKUP(D715,$D$2:$D$17,$J$2:$J$17)),C715="L",LOOKUP(D715,$D$2:$D$17,$E$2:$E$17),C715="G",IF(OR(B714&lt;3,B714=""),0,LOOKUP(D715,$D$2:$D$17,$K$2:$K$17)))</f>
        <v/>
      </c>
      <c r="G715" s="59">
        <f>_xlfn.IFS(F715+D715&lt;0,0,F715+D715&gt;5500,5500,TRUE,F715+D715)</f>
        <v/>
      </c>
      <c r="H715" s="40">
        <f>LOOKUP(G715,$D$2:$D$17,$A$2:$A$17)</f>
        <v/>
      </c>
      <c r="I715" s="58">
        <f>IF(C715="W",1+I714,I714)</f>
        <v/>
      </c>
      <c r="J715" s="58">
        <f>IF(C715="L",1+J714,J714)</f>
        <v/>
      </c>
      <c r="K715" s="25">
        <f>I715/(J715+I715)</f>
        <v/>
      </c>
      <c r="L715" s="44">
        <f>IF(F715&gt;0,F715+L714,L714)</f>
        <v/>
      </c>
      <c r="M715" s="23" t="n"/>
      <c r="N715" s="58">
        <f>IF(M715="","",M715-G714)</f>
        <v/>
      </c>
      <c r="O715" s="58" t="n"/>
      <c r="P715" s="27">
        <f>IF(AI715&gt;AI714,$G$22+(7*AI715),"")</f>
        <v/>
      </c>
      <c r="R715" s="58" t="n"/>
      <c r="S715" s="58" t="n"/>
      <c r="T715" s="58" t="n"/>
      <c r="U715" s="58" t="n"/>
      <c r="V715" s="58" t="n"/>
      <c r="W715" s="58" t="n"/>
      <c r="X715" s="57" t="n"/>
      <c r="Y715" s="49">
        <f>_xlfn.IFS(R715 = "","",V715&gt;0,T715/V715,TRUE,T715/1)</f>
        <v/>
      </c>
      <c r="Z715" s="49">
        <f>_xlfn.IFS(R715 = "","",V715&gt;0,(T715+U715)/V715,TRUE,(T715+U715)/1)</f>
        <v/>
      </c>
      <c r="AA715" s="58" t="n"/>
      <c r="AC715" s="35" t="n"/>
      <c r="AD715">
        <f>IF(G715&gt;=2100,0,IF(C715="G",1,0))</f>
        <v/>
      </c>
      <c r="AE715">
        <f>IF(G715&gt;=5500,0,IF(C715="G",1,0))</f>
        <v/>
      </c>
      <c r="AF715">
        <f>IF(G715&gt;=2100,1,0)</f>
        <v/>
      </c>
      <c r="AG715">
        <f>IF(G715&gt;=5500,1,0)</f>
        <v/>
      </c>
      <c r="AH715">
        <f>IF(C715="G",0,AH714+1)</f>
        <v/>
      </c>
      <c r="AI715">
        <f>IF(C715="G",AI714+1,AI714)</f>
        <v/>
      </c>
      <c r="AJ715">
        <f>IF(AJ714="&gt;1000",IF(AF715&gt;0,IF(A715&lt;&gt;"",A715,A714),"&gt;1000"),AJ714)</f>
        <v/>
      </c>
      <c r="AK715">
        <f>IF(AK714="&gt;1000",IF(AG715&gt;0,IF(A715&lt;&gt;"",A715,A714),"&gt;1000"),AK714)</f>
        <v/>
      </c>
      <c r="AL715">
        <f>IF(AL714="&gt;1000",IF(L715&gt;=3500,IF(A715&lt;&gt;"",A715,A714),"&gt;1000"),AL714)</f>
        <v/>
      </c>
    </row>
    <row r="716">
      <c r="A716" s="59">
        <f>IF(B716="","",COUNT($B$32:B716))</f>
        <v/>
      </c>
      <c r="B716" s="58">
        <f>IF(C716&lt;&gt;"G",SUM(B715,1),"")</f>
        <v/>
      </c>
      <c r="C716" s="24">
        <f>IF(O716="",IF(AH715&gt;=$E$22,"G",IF(RAND()&lt;$F$22,"W","L")),O716)</f>
        <v/>
      </c>
      <c r="D716" s="58">
        <f>IF(M716="",IF(G715&lt;5500,G715,5500),M716)</f>
        <v/>
      </c>
      <c r="E716" s="58">
        <f>_xlfn.IFS(C715="W",E715+1,C715="L",0,C715="G",E715)</f>
        <v/>
      </c>
      <c r="F716" s="59">
        <f>_xlfn.IFS(C716="W",_xlfn.IFS(E716=0,LOOKUP(D716,$D$2:$D$17,$F$2:$F$17),E716=1,LOOKUP(D716,$D$2:$D$17,$G$2:$G$17),E716=2,LOOKUP(D716,$D$2:$D$17,$H$2:$H$17),E716=3,LOOKUP(D716,$D$2:$D$17,$I$2:$I$17),E716&gt;=4,LOOKUP(D716,$D$2:$D$17,$J$2:$J$17)),C716="L",LOOKUP(D716,$D$2:$D$17,$E$2:$E$17),C716="G",IF(OR(B715&lt;3,B715=""),0,LOOKUP(D716,$D$2:$D$17,$K$2:$K$17)))</f>
        <v/>
      </c>
      <c r="G716" s="59">
        <f>_xlfn.IFS(F716+D716&lt;0,0,F716+D716&gt;5500,5500,TRUE,F716+D716)</f>
        <v/>
      </c>
      <c r="H716" s="40">
        <f>LOOKUP(G716,$D$2:$D$17,$A$2:$A$17)</f>
        <v/>
      </c>
      <c r="I716" s="58">
        <f>IF(C716="W",1+I715,I715)</f>
        <v/>
      </c>
      <c r="J716" s="58">
        <f>IF(C716="L",1+J715,J715)</f>
        <v/>
      </c>
      <c r="K716" s="25">
        <f>I716/(J716+I716)</f>
        <v/>
      </c>
      <c r="L716" s="44">
        <f>IF(F716&gt;0,F716+L715,L715)</f>
        <v/>
      </c>
      <c r="M716" s="23" t="n"/>
      <c r="N716" s="58">
        <f>IF(M716="","",M716-G715)</f>
        <v/>
      </c>
      <c r="O716" s="58" t="n"/>
      <c r="P716" s="27">
        <f>IF(AI716&gt;AI715,$G$22+(7*AI716),"")</f>
        <v/>
      </c>
      <c r="R716" s="58" t="n"/>
      <c r="S716" s="58" t="n"/>
      <c r="T716" s="58" t="n"/>
      <c r="U716" s="58" t="n"/>
      <c r="V716" s="58" t="n"/>
      <c r="W716" s="58" t="n"/>
      <c r="X716" s="57" t="n"/>
      <c r="Y716" s="49">
        <f>_xlfn.IFS(R716 = "","",V716&gt;0,T716/V716,TRUE,T716/1)</f>
        <v/>
      </c>
      <c r="Z716" s="49">
        <f>_xlfn.IFS(R716 = "","",V716&gt;0,(T716+U716)/V716,TRUE,(T716+U716)/1)</f>
        <v/>
      </c>
      <c r="AA716" s="58" t="n"/>
      <c r="AC716" s="35" t="n"/>
      <c r="AD716">
        <f>IF(G716&gt;=2100,0,IF(C716="G",1,0))</f>
        <v/>
      </c>
      <c r="AE716">
        <f>IF(G716&gt;=5500,0,IF(C716="G",1,0))</f>
        <v/>
      </c>
      <c r="AF716">
        <f>IF(G716&gt;=2100,1,0)</f>
        <v/>
      </c>
      <c r="AG716">
        <f>IF(G716&gt;=5500,1,0)</f>
        <v/>
      </c>
      <c r="AH716">
        <f>IF(C716="G",0,AH715+1)</f>
        <v/>
      </c>
      <c r="AI716">
        <f>IF(C716="G",AI715+1,AI715)</f>
        <v/>
      </c>
      <c r="AJ716">
        <f>IF(AJ715="&gt;1000",IF(AF716&gt;0,IF(A716&lt;&gt;"",A716,A715),"&gt;1000"),AJ715)</f>
        <v/>
      </c>
      <c r="AK716">
        <f>IF(AK715="&gt;1000",IF(AG716&gt;0,IF(A716&lt;&gt;"",A716,A715),"&gt;1000"),AK715)</f>
        <v/>
      </c>
      <c r="AL716">
        <f>IF(AL715="&gt;1000",IF(L716&gt;=3500,IF(A716&lt;&gt;"",A716,A715),"&gt;1000"),AL715)</f>
        <v/>
      </c>
    </row>
    <row r="717">
      <c r="A717" s="59">
        <f>IF(B717="","",COUNT($B$32:B717))</f>
        <v/>
      </c>
      <c r="B717" s="58">
        <f>IF(C717&lt;&gt;"G",SUM(B716,1),"")</f>
        <v/>
      </c>
      <c r="C717" s="24">
        <f>IF(O717="",IF(AH716&gt;=$E$22,"G",IF(RAND()&lt;$F$22,"W","L")),O717)</f>
        <v/>
      </c>
      <c r="D717" s="58">
        <f>IF(M717="",IF(G716&lt;5500,G716,5500),M717)</f>
        <v/>
      </c>
      <c r="E717" s="58">
        <f>_xlfn.IFS(C716="W",E716+1,C716="L",0,C716="G",E716)</f>
        <v/>
      </c>
      <c r="F717" s="59">
        <f>_xlfn.IFS(C717="W",_xlfn.IFS(E717=0,LOOKUP(D717,$D$2:$D$17,$F$2:$F$17),E717=1,LOOKUP(D717,$D$2:$D$17,$G$2:$G$17),E717=2,LOOKUP(D717,$D$2:$D$17,$H$2:$H$17),E717=3,LOOKUP(D717,$D$2:$D$17,$I$2:$I$17),E717&gt;=4,LOOKUP(D717,$D$2:$D$17,$J$2:$J$17)),C717="L",LOOKUP(D717,$D$2:$D$17,$E$2:$E$17),C717="G",IF(OR(B716&lt;3,B716=""),0,LOOKUP(D717,$D$2:$D$17,$K$2:$K$17)))</f>
        <v/>
      </c>
      <c r="G717" s="59">
        <f>_xlfn.IFS(F717+D717&lt;0,0,F717+D717&gt;5500,5500,TRUE,F717+D717)</f>
        <v/>
      </c>
      <c r="H717" s="40">
        <f>LOOKUP(G717,$D$2:$D$17,$A$2:$A$17)</f>
        <v/>
      </c>
      <c r="I717" s="58">
        <f>IF(C717="W",1+I716,I716)</f>
        <v/>
      </c>
      <c r="J717" s="58">
        <f>IF(C717="L",1+J716,J716)</f>
        <v/>
      </c>
      <c r="K717" s="25">
        <f>I717/(J717+I717)</f>
        <v/>
      </c>
      <c r="L717" s="44">
        <f>IF(F717&gt;0,F717+L716,L716)</f>
        <v/>
      </c>
      <c r="M717" s="23" t="n"/>
      <c r="N717" s="58">
        <f>IF(M717="","",M717-G716)</f>
        <v/>
      </c>
      <c r="O717" s="58" t="n"/>
      <c r="P717" s="27">
        <f>IF(AI717&gt;AI716,$G$22+(7*AI717),"")</f>
        <v/>
      </c>
      <c r="R717" s="58" t="n"/>
      <c r="S717" s="58" t="n"/>
      <c r="T717" s="58" t="n"/>
      <c r="U717" s="58" t="n"/>
      <c r="V717" s="58" t="n"/>
      <c r="W717" s="58" t="n"/>
      <c r="X717" s="57" t="n"/>
      <c r="Y717" s="49">
        <f>_xlfn.IFS(R717 = "","",V717&gt;0,T717/V717,TRUE,T717/1)</f>
        <v/>
      </c>
      <c r="Z717" s="49">
        <f>_xlfn.IFS(R717 = "","",V717&gt;0,(T717+U717)/V717,TRUE,(T717+U717)/1)</f>
        <v/>
      </c>
      <c r="AA717" s="58" t="n"/>
      <c r="AC717" s="35" t="n"/>
      <c r="AD717">
        <f>IF(G717&gt;=2100,0,IF(C717="G",1,0))</f>
        <v/>
      </c>
      <c r="AE717">
        <f>IF(G717&gt;=5500,0,IF(C717="G",1,0))</f>
        <v/>
      </c>
      <c r="AF717">
        <f>IF(G717&gt;=2100,1,0)</f>
        <v/>
      </c>
      <c r="AG717">
        <f>IF(G717&gt;=5500,1,0)</f>
        <v/>
      </c>
      <c r="AH717">
        <f>IF(C717="G",0,AH716+1)</f>
        <v/>
      </c>
      <c r="AI717">
        <f>IF(C717="G",AI716+1,AI716)</f>
        <v/>
      </c>
      <c r="AJ717">
        <f>IF(AJ716="&gt;1000",IF(AF717&gt;0,IF(A717&lt;&gt;"",A717,A716),"&gt;1000"),AJ716)</f>
        <v/>
      </c>
      <c r="AK717">
        <f>IF(AK716="&gt;1000",IF(AG717&gt;0,IF(A717&lt;&gt;"",A717,A716),"&gt;1000"),AK716)</f>
        <v/>
      </c>
      <c r="AL717">
        <f>IF(AL716="&gt;1000",IF(L717&gt;=3500,IF(A717&lt;&gt;"",A717,A716),"&gt;1000"),AL716)</f>
        <v/>
      </c>
    </row>
    <row r="718">
      <c r="A718" s="59">
        <f>IF(B718="","",COUNT($B$32:B718))</f>
        <v/>
      </c>
      <c r="B718" s="58">
        <f>IF(C718&lt;&gt;"G",SUM(B717,1),"")</f>
        <v/>
      </c>
      <c r="C718" s="24">
        <f>IF(O718="",IF(AH717&gt;=$E$22,"G",IF(RAND()&lt;$F$22,"W","L")),O718)</f>
        <v/>
      </c>
      <c r="D718" s="58">
        <f>IF(M718="",IF(G717&lt;5500,G717,5500),M718)</f>
        <v/>
      </c>
      <c r="E718" s="58">
        <f>_xlfn.IFS(C717="W",E717+1,C717="L",0,C717="G",E717)</f>
        <v/>
      </c>
      <c r="F718" s="59">
        <f>_xlfn.IFS(C718="W",_xlfn.IFS(E718=0,LOOKUP(D718,$D$2:$D$17,$F$2:$F$17),E718=1,LOOKUP(D718,$D$2:$D$17,$G$2:$G$17),E718=2,LOOKUP(D718,$D$2:$D$17,$H$2:$H$17),E718=3,LOOKUP(D718,$D$2:$D$17,$I$2:$I$17),E718&gt;=4,LOOKUP(D718,$D$2:$D$17,$J$2:$J$17)),C718="L",LOOKUP(D718,$D$2:$D$17,$E$2:$E$17),C718="G",IF(OR(B717&lt;3,B717=""),0,LOOKUP(D718,$D$2:$D$17,$K$2:$K$17)))</f>
        <v/>
      </c>
      <c r="G718" s="59">
        <f>_xlfn.IFS(F718+D718&lt;0,0,F718+D718&gt;5500,5500,TRUE,F718+D718)</f>
        <v/>
      </c>
      <c r="H718" s="40">
        <f>LOOKUP(G718,$D$2:$D$17,$A$2:$A$17)</f>
        <v/>
      </c>
      <c r="I718" s="58">
        <f>IF(C718="W",1+I717,I717)</f>
        <v/>
      </c>
      <c r="J718" s="58">
        <f>IF(C718="L",1+J717,J717)</f>
        <v/>
      </c>
      <c r="K718" s="25">
        <f>I718/(J718+I718)</f>
        <v/>
      </c>
      <c r="L718" s="44">
        <f>IF(F718&gt;0,F718+L717,L717)</f>
        <v/>
      </c>
      <c r="M718" s="23" t="n"/>
      <c r="N718" s="58">
        <f>IF(M718="","",M718-G717)</f>
        <v/>
      </c>
      <c r="O718" s="58" t="n"/>
      <c r="P718" s="27">
        <f>IF(AI718&gt;AI717,$G$22+(7*AI718),"")</f>
        <v/>
      </c>
      <c r="R718" s="58" t="n"/>
      <c r="S718" s="58" t="n"/>
      <c r="T718" s="58" t="n"/>
      <c r="U718" s="58" t="n"/>
      <c r="V718" s="58" t="n"/>
      <c r="W718" s="58" t="n"/>
      <c r="X718" s="57" t="n"/>
      <c r="Y718" s="49">
        <f>_xlfn.IFS(R718 = "","",V718&gt;0,T718/V718,TRUE,T718/1)</f>
        <v/>
      </c>
      <c r="Z718" s="49">
        <f>_xlfn.IFS(R718 = "","",V718&gt;0,(T718+U718)/V718,TRUE,(T718+U718)/1)</f>
        <v/>
      </c>
      <c r="AA718" s="58" t="n"/>
      <c r="AC718" s="35" t="n"/>
      <c r="AD718">
        <f>IF(G718&gt;=2100,0,IF(C718="G",1,0))</f>
        <v/>
      </c>
      <c r="AE718">
        <f>IF(G718&gt;=5500,0,IF(C718="G",1,0))</f>
        <v/>
      </c>
      <c r="AF718">
        <f>IF(G718&gt;=2100,1,0)</f>
        <v/>
      </c>
      <c r="AG718">
        <f>IF(G718&gt;=5500,1,0)</f>
        <v/>
      </c>
      <c r="AH718">
        <f>IF(C718="G",0,AH717+1)</f>
        <v/>
      </c>
      <c r="AI718">
        <f>IF(C718="G",AI717+1,AI717)</f>
        <v/>
      </c>
      <c r="AJ718">
        <f>IF(AJ717="&gt;1000",IF(AF718&gt;0,IF(A718&lt;&gt;"",A718,A717),"&gt;1000"),AJ717)</f>
        <v/>
      </c>
      <c r="AK718">
        <f>IF(AK717="&gt;1000",IF(AG718&gt;0,IF(A718&lt;&gt;"",A718,A717),"&gt;1000"),AK717)</f>
        <v/>
      </c>
      <c r="AL718">
        <f>IF(AL717="&gt;1000",IF(L718&gt;=3500,IF(A718&lt;&gt;"",A718,A717),"&gt;1000"),AL717)</f>
        <v/>
      </c>
    </row>
    <row r="719">
      <c r="A719" s="59">
        <f>IF(B719="","",COUNT($B$32:B719))</f>
        <v/>
      </c>
      <c r="B719" s="58">
        <f>IF(C719&lt;&gt;"G",SUM(B718,1),"")</f>
        <v/>
      </c>
      <c r="C719" s="24">
        <f>IF(O719="",IF(AH718&gt;=$E$22,"G",IF(RAND()&lt;$F$22,"W","L")),O719)</f>
        <v/>
      </c>
      <c r="D719" s="58">
        <f>IF(M719="",IF(G718&lt;5500,G718,5500),M719)</f>
        <v/>
      </c>
      <c r="E719" s="58">
        <f>_xlfn.IFS(C718="W",E718+1,C718="L",0,C718="G",E718)</f>
        <v/>
      </c>
      <c r="F719" s="59">
        <f>_xlfn.IFS(C719="W",_xlfn.IFS(E719=0,LOOKUP(D719,$D$2:$D$17,$F$2:$F$17),E719=1,LOOKUP(D719,$D$2:$D$17,$G$2:$G$17),E719=2,LOOKUP(D719,$D$2:$D$17,$H$2:$H$17),E719=3,LOOKUP(D719,$D$2:$D$17,$I$2:$I$17),E719&gt;=4,LOOKUP(D719,$D$2:$D$17,$J$2:$J$17)),C719="L",LOOKUP(D719,$D$2:$D$17,$E$2:$E$17),C719="G",IF(OR(B718&lt;3,B718=""),0,LOOKUP(D719,$D$2:$D$17,$K$2:$K$17)))</f>
        <v/>
      </c>
      <c r="G719" s="59">
        <f>_xlfn.IFS(F719+D719&lt;0,0,F719+D719&gt;5500,5500,TRUE,F719+D719)</f>
        <v/>
      </c>
      <c r="H719" s="40">
        <f>LOOKUP(G719,$D$2:$D$17,$A$2:$A$17)</f>
        <v/>
      </c>
      <c r="I719" s="58">
        <f>IF(C719="W",1+I718,I718)</f>
        <v/>
      </c>
      <c r="J719" s="58">
        <f>IF(C719="L",1+J718,J718)</f>
        <v/>
      </c>
      <c r="K719" s="25">
        <f>I719/(J719+I719)</f>
        <v/>
      </c>
      <c r="L719" s="44">
        <f>IF(F719&gt;0,F719+L718,L718)</f>
        <v/>
      </c>
      <c r="M719" s="23" t="n"/>
      <c r="N719" s="58">
        <f>IF(M719="","",M719-G718)</f>
        <v/>
      </c>
      <c r="O719" s="58" t="n"/>
      <c r="P719" s="27">
        <f>IF(AI719&gt;AI718,$G$22+(7*AI719),"")</f>
        <v/>
      </c>
      <c r="R719" s="58" t="n"/>
      <c r="S719" s="58" t="n"/>
      <c r="T719" s="58" t="n"/>
      <c r="U719" s="58" t="n"/>
      <c r="V719" s="58" t="n"/>
      <c r="W719" s="58" t="n"/>
      <c r="X719" s="57" t="n"/>
      <c r="Y719" s="49">
        <f>_xlfn.IFS(R719 = "","",V719&gt;0,T719/V719,TRUE,T719/1)</f>
        <v/>
      </c>
      <c r="Z719" s="49">
        <f>_xlfn.IFS(R719 = "","",V719&gt;0,(T719+U719)/V719,TRUE,(T719+U719)/1)</f>
        <v/>
      </c>
      <c r="AA719" s="58" t="n"/>
      <c r="AC719" s="35" t="n"/>
      <c r="AD719">
        <f>IF(G719&gt;=2100,0,IF(C719="G",1,0))</f>
        <v/>
      </c>
      <c r="AE719">
        <f>IF(G719&gt;=5500,0,IF(C719="G",1,0))</f>
        <v/>
      </c>
      <c r="AF719">
        <f>IF(G719&gt;=2100,1,0)</f>
        <v/>
      </c>
      <c r="AG719">
        <f>IF(G719&gt;=5500,1,0)</f>
        <v/>
      </c>
      <c r="AH719">
        <f>IF(C719="G",0,AH718+1)</f>
        <v/>
      </c>
      <c r="AI719">
        <f>IF(C719="G",AI718+1,AI718)</f>
        <v/>
      </c>
      <c r="AJ719">
        <f>IF(AJ718="&gt;1000",IF(AF719&gt;0,IF(A719&lt;&gt;"",A719,A718),"&gt;1000"),AJ718)</f>
        <v/>
      </c>
      <c r="AK719">
        <f>IF(AK718="&gt;1000",IF(AG719&gt;0,IF(A719&lt;&gt;"",A719,A718),"&gt;1000"),AK718)</f>
        <v/>
      </c>
      <c r="AL719">
        <f>IF(AL718="&gt;1000",IF(L719&gt;=3500,IF(A719&lt;&gt;"",A719,A718),"&gt;1000"),AL718)</f>
        <v/>
      </c>
    </row>
    <row r="720">
      <c r="A720" s="59">
        <f>IF(B720="","",COUNT($B$32:B720))</f>
        <v/>
      </c>
      <c r="B720" s="58">
        <f>IF(C720&lt;&gt;"G",SUM(B719,1),"")</f>
        <v/>
      </c>
      <c r="C720" s="24">
        <f>IF(O720="",IF(AH719&gt;=$E$22,"G",IF(RAND()&lt;$F$22,"W","L")),O720)</f>
        <v/>
      </c>
      <c r="D720" s="58">
        <f>IF(M720="",IF(G719&lt;5500,G719,5500),M720)</f>
        <v/>
      </c>
      <c r="E720" s="58">
        <f>_xlfn.IFS(C719="W",E719+1,C719="L",0,C719="G",E719)</f>
        <v/>
      </c>
      <c r="F720" s="59">
        <f>_xlfn.IFS(C720="W",_xlfn.IFS(E720=0,LOOKUP(D720,$D$2:$D$17,$F$2:$F$17),E720=1,LOOKUP(D720,$D$2:$D$17,$G$2:$G$17),E720=2,LOOKUP(D720,$D$2:$D$17,$H$2:$H$17),E720=3,LOOKUP(D720,$D$2:$D$17,$I$2:$I$17),E720&gt;=4,LOOKUP(D720,$D$2:$D$17,$J$2:$J$17)),C720="L",LOOKUP(D720,$D$2:$D$17,$E$2:$E$17),C720="G",IF(OR(B719&lt;3,B719=""),0,LOOKUP(D720,$D$2:$D$17,$K$2:$K$17)))</f>
        <v/>
      </c>
      <c r="G720" s="59">
        <f>_xlfn.IFS(F720+D720&lt;0,0,F720+D720&gt;5500,5500,TRUE,F720+D720)</f>
        <v/>
      </c>
      <c r="H720" s="40">
        <f>LOOKUP(G720,$D$2:$D$17,$A$2:$A$17)</f>
        <v/>
      </c>
      <c r="I720" s="58">
        <f>IF(C720="W",1+I719,I719)</f>
        <v/>
      </c>
      <c r="J720" s="58">
        <f>IF(C720="L",1+J719,J719)</f>
        <v/>
      </c>
      <c r="K720" s="25">
        <f>I720/(J720+I720)</f>
        <v/>
      </c>
      <c r="L720" s="44">
        <f>IF(F720&gt;0,F720+L719,L719)</f>
        <v/>
      </c>
      <c r="M720" s="23" t="n"/>
      <c r="N720" s="58">
        <f>IF(M720="","",M720-G719)</f>
        <v/>
      </c>
      <c r="O720" s="58" t="n"/>
      <c r="P720" s="27">
        <f>IF(AI720&gt;AI719,$G$22+(7*AI720),"")</f>
        <v/>
      </c>
      <c r="R720" s="58" t="n"/>
      <c r="S720" s="58" t="n"/>
      <c r="T720" s="58" t="n"/>
      <c r="U720" s="58" t="n"/>
      <c r="V720" s="58" t="n"/>
      <c r="W720" s="58" t="n"/>
      <c r="X720" s="57" t="n"/>
      <c r="Y720" s="49">
        <f>_xlfn.IFS(R720 = "","",V720&gt;0,T720/V720,TRUE,T720/1)</f>
        <v/>
      </c>
      <c r="Z720" s="49">
        <f>_xlfn.IFS(R720 = "","",V720&gt;0,(T720+U720)/V720,TRUE,(T720+U720)/1)</f>
        <v/>
      </c>
      <c r="AA720" s="58" t="n"/>
      <c r="AC720" s="35" t="n"/>
      <c r="AD720">
        <f>IF(G720&gt;=2100,0,IF(C720="G",1,0))</f>
        <v/>
      </c>
      <c r="AE720">
        <f>IF(G720&gt;=5500,0,IF(C720="G",1,0))</f>
        <v/>
      </c>
      <c r="AF720">
        <f>IF(G720&gt;=2100,1,0)</f>
        <v/>
      </c>
      <c r="AG720">
        <f>IF(G720&gt;=5500,1,0)</f>
        <v/>
      </c>
      <c r="AH720">
        <f>IF(C720="G",0,AH719+1)</f>
        <v/>
      </c>
      <c r="AI720">
        <f>IF(C720="G",AI719+1,AI719)</f>
        <v/>
      </c>
      <c r="AJ720">
        <f>IF(AJ719="&gt;1000",IF(AF720&gt;0,IF(A720&lt;&gt;"",A720,A719),"&gt;1000"),AJ719)</f>
        <v/>
      </c>
      <c r="AK720">
        <f>IF(AK719="&gt;1000",IF(AG720&gt;0,IF(A720&lt;&gt;"",A720,A719),"&gt;1000"),AK719)</f>
        <v/>
      </c>
      <c r="AL720">
        <f>IF(AL719="&gt;1000",IF(L720&gt;=3500,IF(A720&lt;&gt;"",A720,A719),"&gt;1000"),AL719)</f>
        <v/>
      </c>
    </row>
    <row r="721">
      <c r="A721" s="59">
        <f>IF(B721="","",COUNT($B$32:B721))</f>
        <v/>
      </c>
      <c r="B721" s="58">
        <f>IF(C721&lt;&gt;"G",SUM(B720,1),"")</f>
        <v/>
      </c>
      <c r="C721" s="24">
        <f>IF(O721="",IF(AH720&gt;=$E$22,"G",IF(RAND()&lt;$F$22,"W","L")),O721)</f>
        <v/>
      </c>
      <c r="D721" s="58">
        <f>IF(M721="",IF(G720&lt;5500,G720,5500),M721)</f>
        <v/>
      </c>
      <c r="E721" s="58">
        <f>_xlfn.IFS(C720="W",E720+1,C720="L",0,C720="G",E720)</f>
        <v/>
      </c>
      <c r="F721" s="59">
        <f>_xlfn.IFS(C721="W",_xlfn.IFS(E721=0,LOOKUP(D721,$D$2:$D$17,$F$2:$F$17),E721=1,LOOKUP(D721,$D$2:$D$17,$G$2:$G$17),E721=2,LOOKUP(D721,$D$2:$D$17,$H$2:$H$17),E721=3,LOOKUP(D721,$D$2:$D$17,$I$2:$I$17),E721&gt;=4,LOOKUP(D721,$D$2:$D$17,$J$2:$J$17)),C721="L",LOOKUP(D721,$D$2:$D$17,$E$2:$E$17),C721="G",IF(OR(B720&lt;3,B720=""),0,LOOKUP(D721,$D$2:$D$17,$K$2:$K$17)))</f>
        <v/>
      </c>
      <c r="G721" s="59">
        <f>_xlfn.IFS(F721+D721&lt;0,0,F721+D721&gt;5500,5500,TRUE,F721+D721)</f>
        <v/>
      </c>
      <c r="H721" s="40">
        <f>LOOKUP(G721,$D$2:$D$17,$A$2:$A$17)</f>
        <v/>
      </c>
      <c r="I721" s="58">
        <f>IF(C721="W",1+I720,I720)</f>
        <v/>
      </c>
      <c r="J721" s="58">
        <f>IF(C721="L",1+J720,J720)</f>
        <v/>
      </c>
      <c r="K721" s="25">
        <f>I721/(J721+I721)</f>
        <v/>
      </c>
      <c r="L721" s="44">
        <f>IF(F721&gt;0,F721+L720,L720)</f>
        <v/>
      </c>
      <c r="M721" s="23" t="n"/>
      <c r="N721" s="58">
        <f>IF(M721="","",M721-G720)</f>
        <v/>
      </c>
      <c r="O721" s="58" t="n"/>
      <c r="P721" s="27">
        <f>IF(AI721&gt;AI720,$G$22+(7*AI721),"")</f>
        <v/>
      </c>
      <c r="R721" s="58" t="n"/>
      <c r="S721" s="58" t="n"/>
      <c r="T721" s="58" t="n"/>
      <c r="U721" s="58" t="n"/>
      <c r="V721" s="58" t="n"/>
      <c r="W721" s="58" t="n"/>
      <c r="X721" s="57" t="n"/>
      <c r="Y721" s="49">
        <f>_xlfn.IFS(R721 = "","",V721&gt;0,T721/V721,TRUE,T721/1)</f>
        <v/>
      </c>
      <c r="Z721" s="49">
        <f>_xlfn.IFS(R721 = "","",V721&gt;0,(T721+U721)/V721,TRUE,(T721+U721)/1)</f>
        <v/>
      </c>
      <c r="AA721" s="58" t="n"/>
      <c r="AC721" s="35" t="n"/>
      <c r="AD721">
        <f>IF(G721&gt;=2100,0,IF(C721="G",1,0))</f>
        <v/>
      </c>
      <c r="AE721">
        <f>IF(G721&gt;=5500,0,IF(C721="G",1,0))</f>
        <v/>
      </c>
      <c r="AF721">
        <f>IF(G721&gt;=2100,1,0)</f>
        <v/>
      </c>
      <c r="AG721">
        <f>IF(G721&gt;=5500,1,0)</f>
        <v/>
      </c>
      <c r="AH721">
        <f>IF(C721="G",0,AH720+1)</f>
        <v/>
      </c>
      <c r="AI721">
        <f>IF(C721="G",AI720+1,AI720)</f>
        <v/>
      </c>
      <c r="AJ721">
        <f>IF(AJ720="&gt;1000",IF(AF721&gt;0,IF(A721&lt;&gt;"",A721,A720),"&gt;1000"),AJ720)</f>
        <v/>
      </c>
      <c r="AK721">
        <f>IF(AK720="&gt;1000",IF(AG721&gt;0,IF(A721&lt;&gt;"",A721,A720),"&gt;1000"),AK720)</f>
        <v/>
      </c>
      <c r="AL721">
        <f>IF(AL720="&gt;1000",IF(L721&gt;=3500,IF(A721&lt;&gt;"",A721,A720),"&gt;1000"),AL720)</f>
        <v/>
      </c>
    </row>
    <row r="722">
      <c r="A722" s="59">
        <f>IF(B722="","",COUNT($B$32:B722))</f>
        <v/>
      </c>
      <c r="B722" s="58">
        <f>IF(C722&lt;&gt;"G",SUM(B721,1),"")</f>
        <v/>
      </c>
      <c r="C722" s="24">
        <f>IF(O722="",IF(AH721&gt;=$E$22,"G",IF(RAND()&lt;$F$22,"W","L")),O722)</f>
        <v/>
      </c>
      <c r="D722" s="58">
        <f>IF(M722="",IF(G721&lt;5500,G721,5500),M722)</f>
        <v/>
      </c>
      <c r="E722" s="58">
        <f>_xlfn.IFS(C721="W",E721+1,C721="L",0,C721="G",E721)</f>
        <v/>
      </c>
      <c r="F722" s="59">
        <f>_xlfn.IFS(C722="W",_xlfn.IFS(E722=0,LOOKUP(D722,$D$2:$D$17,$F$2:$F$17),E722=1,LOOKUP(D722,$D$2:$D$17,$G$2:$G$17),E722=2,LOOKUP(D722,$D$2:$D$17,$H$2:$H$17),E722=3,LOOKUP(D722,$D$2:$D$17,$I$2:$I$17),E722&gt;=4,LOOKUP(D722,$D$2:$D$17,$J$2:$J$17)),C722="L",LOOKUP(D722,$D$2:$D$17,$E$2:$E$17),C722="G",IF(OR(B721&lt;3,B721=""),0,LOOKUP(D722,$D$2:$D$17,$K$2:$K$17)))</f>
        <v/>
      </c>
      <c r="G722" s="59">
        <f>_xlfn.IFS(F722+D722&lt;0,0,F722+D722&gt;5500,5500,TRUE,F722+D722)</f>
        <v/>
      </c>
      <c r="H722" s="40">
        <f>LOOKUP(G722,$D$2:$D$17,$A$2:$A$17)</f>
        <v/>
      </c>
      <c r="I722" s="58">
        <f>IF(C722="W",1+I721,I721)</f>
        <v/>
      </c>
      <c r="J722" s="58">
        <f>IF(C722="L",1+J721,J721)</f>
        <v/>
      </c>
      <c r="K722" s="25">
        <f>I722/(J722+I722)</f>
        <v/>
      </c>
      <c r="L722" s="44">
        <f>IF(F722&gt;0,F722+L721,L721)</f>
        <v/>
      </c>
      <c r="M722" s="23" t="n"/>
      <c r="N722" s="58">
        <f>IF(M722="","",M722-G721)</f>
        <v/>
      </c>
      <c r="O722" s="58" t="n"/>
      <c r="P722" s="27">
        <f>IF(AI722&gt;AI721,$G$22+(7*AI722),"")</f>
        <v/>
      </c>
      <c r="R722" s="58" t="n"/>
      <c r="S722" s="58" t="n"/>
      <c r="T722" s="58" t="n"/>
      <c r="U722" s="58" t="n"/>
      <c r="V722" s="58" t="n"/>
      <c r="W722" s="58" t="n"/>
      <c r="X722" s="57" t="n"/>
      <c r="Y722" s="49">
        <f>_xlfn.IFS(R722 = "","",V722&gt;0,T722/V722,TRUE,T722/1)</f>
        <v/>
      </c>
      <c r="Z722" s="49">
        <f>_xlfn.IFS(R722 = "","",V722&gt;0,(T722+U722)/V722,TRUE,(T722+U722)/1)</f>
        <v/>
      </c>
      <c r="AA722" s="58" t="n"/>
      <c r="AC722" s="35" t="n"/>
      <c r="AD722">
        <f>IF(G722&gt;=2100,0,IF(C722="G",1,0))</f>
        <v/>
      </c>
      <c r="AE722">
        <f>IF(G722&gt;=5500,0,IF(C722="G",1,0))</f>
        <v/>
      </c>
      <c r="AF722">
        <f>IF(G722&gt;=2100,1,0)</f>
        <v/>
      </c>
      <c r="AG722">
        <f>IF(G722&gt;=5500,1,0)</f>
        <v/>
      </c>
      <c r="AH722">
        <f>IF(C722="G",0,AH721+1)</f>
        <v/>
      </c>
      <c r="AI722">
        <f>IF(C722="G",AI721+1,AI721)</f>
        <v/>
      </c>
      <c r="AJ722">
        <f>IF(AJ721="&gt;1000",IF(AF722&gt;0,IF(A722&lt;&gt;"",A722,A721),"&gt;1000"),AJ721)</f>
        <v/>
      </c>
      <c r="AK722">
        <f>IF(AK721="&gt;1000",IF(AG722&gt;0,IF(A722&lt;&gt;"",A722,A721),"&gt;1000"),AK721)</f>
        <v/>
      </c>
      <c r="AL722">
        <f>IF(AL721="&gt;1000",IF(L722&gt;=3500,IF(A722&lt;&gt;"",A722,A721),"&gt;1000"),AL721)</f>
        <v/>
      </c>
    </row>
    <row r="723">
      <c r="A723" s="59">
        <f>IF(B723="","",COUNT($B$32:B723))</f>
        <v/>
      </c>
      <c r="B723" s="58">
        <f>IF(C723&lt;&gt;"G",SUM(B722,1),"")</f>
        <v/>
      </c>
      <c r="C723" s="24">
        <f>IF(O723="",IF(AH722&gt;=$E$22,"G",IF(RAND()&lt;$F$22,"W","L")),O723)</f>
        <v/>
      </c>
      <c r="D723" s="58">
        <f>IF(M723="",IF(G722&lt;5500,G722,5500),M723)</f>
        <v/>
      </c>
      <c r="E723" s="58">
        <f>_xlfn.IFS(C722="W",E722+1,C722="L",0,C722="G",E722)</f>
        <v/>
      </c>
      <c r="F723" s="59">
        <f>_xlfn.IFS(C723="W",_xlfn.IFS(E723=0,LOOKUP(D723,$D$2:$D$17,$F$2:$F$17),E723=1,LOOKUP(D723,$D$2:$D$17,$G$2:$G$17),E723=2,LOOKUP(D723,$D$2:$D$17,$H$2:$H$17),E723=3,LOOKUP(D723,$D$2:$D$17,$I$2:$I$17),E723&gt;=4,LOOKUP(D723,$D$2:$D$17,$J$2:$J$17)),C723="L",LOOKUP(D723,$D$2:$D$17,$E$2:$E$17),C723="G",IF(OR(B722&lt;3,B722=""),0,LOOKUP(D723,$D$2:$D$17,$K$2:$K$17)))</f>
        <v/>
      </c>
      <c r="G723" s="59">
        <f>_xlfn.IFS(F723+D723&lt;0,0,F723+D723&gt;5500,5500,TRUE,F723+D723)</f>
        <v/>
      </c>
      <c r="H723" s="40">
        <f>LOOKUP(G723,$D$2:$D$17,$A$2:$A$17)</f>
        <v/>
      </c>
      <c r="I723" s="58">
        <f>IF(C723="W",1+I722,I722)</f>
        <v/>
      </c>
      <c r="J723" s="58">
        <f>IF(C723="L",1+J722,J722)</f>
        <v/>
      </c>
      <c r="K723" s="25">
        <f>I723/(J723+I723)</f>
        <v/>
      </c>
      <c r="L723" s="44">
        <f>IF(F723&gt;0,F723+L722,L722)</f>
        <v/>
      </c>
      <c r="M723" s="23" t="n"/>
      <c r="N723" s="58">
        <f>IF(M723="","",M723-G722)</f>
        <v/>
      </c>
      <c r="O723" s="58" t="n"/>
      <c r="P723" s="27">
        <f>IF(AI723&gt;AI722,$G$22+(7*AI723),"")</f>
        <v/>
      </c>
      <c r="R723" s="58" t="n"/>
      <c r="S723" s="58" t="n"/>
      <c r="T723" s="58" t="n"/>
      <c r="U723" s="58" t="n"/>
      <c r="V723" s="58" t="n"/>
      <c r="W723" s="58" t="n"/>
      <c r="X723" s="57" t="n"/>
      <c r="Y723" s="49">
        <f>_xlfn.IFS(R723 = "","",V723&gt;0,T723/V723,TRUE,T723/1)</f>
        <v/>
      </c>
      <c r="Z723" s="49">
        <f>_xlfn.IFS(R723 = "","",V723&gt;0,(T723+U723)/V723,TRUE,(T723+U723)/1)</f>
        <v/>
      </c>
      <c r="AA723" s="58" t="n"/>
      <c r="AC723" s="35" t="n"/>
      <c r="AD723">
        <f>IF(G723&gt;=2100,0,IF(C723="G",1,0))</f>
        <v/>
      </c>
      <c r="AE723">
        <f>IF(G723&gt;=5500,0,IF(C723="G",1,0))</f>
        <v/>
      </c>
      <c r="AF723">
        <f>IF(G723&gt;=2100,1,0)</f>
        <v/>
      </c>
      <c r="AG723">
        <f>IF(G723&gt;=5500,1,0)</f>
        <v/>
      </c>
      <c r="AH723">
        <f>IF(C723="G",0,AH722+1)</f>
        <v/>
      </c>
      <c r="AI723">
        <f>IF(C723="G",AI722+1,AI722)</f>
        <v/>
      </c>
      <c r="AJ723">
        <f>IF(AJ722="&gt;1000",IF(AF723&gt;0,IF(A723&lt;&gt;"",A723,A722),"&gt;1000"),AJ722)</f>
        <v/>
      </c>
      <c r="AK723">
        <f>IF(AK722="&gt;1000",IF(AG723&gt;0,IF(A723&lt;&gt;"",A723,A722),"&gt;1000"),AK722)</f>
        <v/>
      </c>
      <c r="AL723">
        <f>IF(AL722="&gt;1000",IF(L723&gt;=3500,IF(A723&lt;&gt;"",A723,A722),"&gt;1000"),AL722)</f>
        <v/>
      </c>
    </row>
    <row r="724">
      <c r="A724" s="59">
        <f>IF(B724="","",COUNT($B$32:B724))</f>
        <v/>
      </c>
      <c r="B724" s="58">
        <f>IF(C724&lt;&gt;"G",SUM(B723,1),"")</f>
        <v/>
      </c>
      <c r="C724" s="24">
        <f>IF(O724="",IF(AH723&gt;=$E$22,"G",IF(RAND()&lt;$F$22,"W","L")),O724)</f>
        <v/>
      </c>
      <c r="D724" s="58">
        <f>IF(M724="",IF(G723&lt;5500,G723,5500),M724)</f>
        <v/>
      </c>
      <c r="E724" s="58">
        <f>_xlfn.IFS(C723="W",E723+1,C723="L",0,C723="G",E723)</f>
        <v/>
      </c>
      <c r="F724" s="59">
        <f>_xlfn.IFS(C724="W",_xlfn.IFS(E724=0,LOOKUP(D724,$D$2:$D$17,$F$2:$F$17),E724=1,LOOKUP(D724,$D$2:$D$17,$G$2:$G$17),E724=2,LOOKUP(D724,$D$2:$D$17,$H$2:$H$17),E724=3,LOOKUP(D724,$D$2:$D$17,$I$2:$I$17),E724&gt;=4,LOOKUP(D724,$D$2:$D$17,$J$2:$J$17)),C724="L",LOOKUP(D724,$D$2:$D$17,$E$2:$E$17),C724="G",IF(OR(B723&lt;3,B723=""),0,LOOKUP(D724,$D$2:$D$17,$K$2:$K$17)))</f>
        <v/>
      </c>
      <c r="G724" s="59">
        <f>_xlfn.IFS(F724+D724&lt;0,0,F724+D724&gt;5500,5500,TRUE,F724+D724)</f>
        <v/>
      </c>
      <c r="H724" s="40">
        <f>LOOKUP(G724,$D$2:$D$17,$A$2:$A$17)</f>
        <v/>
      </c>
      <c r="I724" s="58">
        <f>IF(C724="W",1+I723,I723)</f>
        <v/>
      </c>
      <c r="J724" s="58">
        <f>IF(C724="L",1+J723,J723)</f>
        <v/>
      </c>
      <c r="K724" s="25">
        <f>I724/(J724+I724)</f>
        <v/>
      </c>
      <c r="L724" s="44">
        <f>IF(F724&gt;0,F724+L723,L723)</f>
        <v/>
      </c>
      <c r="M724" s="23" t="n"/>
      <c r="N724" s="58">
        <f>IF(M724="","",M724-G723)</f>
        <v/>
      </c>
      <c r="O724" s="58" t="n"/>
      <c r="P724" s="27">
        <f>IF(AI724&gt;AI723,$G$22+(7*AI724),"")</f>
        <v/>
      </c>
      <c r="R724" s="58" t="n"/>
      <c r="S724" s="58" t="n"/>
      <c r="T724" s="58" t="n"/>
      <c r="U724" s="58" t="n"/>
      <c r="V724" s="58" t="n"/>
      <c r="W724" s="58" t="n"/>
      <c r="X724" s="57" t="n"/>
      <c r="Y724" s="49">
        <f>_xlfn.IFS(R724 = "","",V724&gt;0,T724/V724,TRUE,T724/1)</f>
        <v/>
      </c>
      <c r="Z724" s="49">
        <f>_xlfn.IFS(R724 = "","",V724&gt;0,(T724+U724)/V724,TRUE,(T724+U724)/1)</f>
        <v/>
      </c>
      <c r="AA724" s="58" t="n"/>
      <c r="AC724" s="35" t="n"/>
      <c r="AD724">
        <f>IF(G724&gt;=2100,0,IF(C724="G",1,0))</f>
        <v/>
      </c>
      <c r="AE724">
        <f>IF(G724&gt;=5500,0,IF(C724="G",1,0))</f>
        <v/>
      </c>
      <c r="AF724">
        <f>IF(G724&gt;=2100,1,0)</f>
        <v/>
      </c>
      <c r="AG724">
        <f>IF(G724&gt;=5500,1,0)</f>
        <v/>
      </c>
      <c r="AH724">
        <f>IF(C724="G",0,AH723+1)</f>
        <v/>
      </c>
      <c r="AI724">
        <f>IF(C724="G",AI723+1,AI723)</f>
        <v/>
      </c>
      <c r="AJ724">
        <f>IF(AJ723="&gt;1000",IF(AF724&gt;0,IF(A724&lt;&gt;"",A724,A723),"&gt;1000"),AJ723)</f>
        <v/>
      </c>
      <c r="AK724">
        <f>IF(AK723="&gt;1000",IF(AG724&gt;0,IF(A724&lt;&gt;"",A724,A723),"&gt;1000"),AK723)</f>
        <v/>
      </c>
      <c r="AL724">
        <f>IF(AL723="&gt;1000",IF(L724&gt;=3500,IF(A724&lt;&gt;"",A724,A723),"&gt;1000"),AL723)</f>
        <v/>
      </c>
    </row>
    <row r="725">
      <c r="A725" s="59">
        <f>IF(B725="","",COUNT($B$32:B725))</f>
        <v/>
      </c>
      <c r="B725" s="58">
        <f>IF(C725&lt;&gt;"G",SUM(B724,1),"")</f>
        <v/>
      </c>
      <c r="C725" s="24">
        <f>IF(O725="",IF(AH724&gt;=$E$22,"G",IF(RAND()&lt;$F$22,"W","L")),O725)</f>
        <v/>
      </c>
      <c r="D725" s="58">
        <f>IF(M725="",IF(G724&lt;5500,G724,5500),M725)</f>
        <v/>
      </c>
      <c r="E725" s="58">
        <f>_xlfn.IFS(C724="W",E724+1,C724="L",0,C724="G",E724)</f>
        <v/>
      </c>
      <c r="F725" s="59">
        <f>_xlfn.IFS(C725="W",_xlfn.IFS(E725=0,LOOKUP(D725,$D$2:$D$17,$F$2:$F$17),E725=1,LOOKUP(D725,$D$2:$D$17,$G$2:$G$17),E725=2,LOOKUP(D725,$D$2:$D$17,$H$2:$H$17),E725=3,LOOKUP(D725,$D$2:$D$17,$I$2:$I$17),E725&gt;=4,LOOKUP(D725,$D$2:$D$17,$J$2:$J$17)),C725="L",LOOKUP(D725,$D$2:$D$17,$E$2:$E$17),C725="G",IF(OR(B724&lt;3,B724=""),0,LOOKUP(D725,$D$2:$D$17,$K$2:$K$17)))</f>
        <v/>
      </c>
      <c r="G725" s="59">
        <f>_xlfn.IFS(F725+D725&lt;0,0,F725+D725&gt;5500,5500,TRUE,F725+D725)</f>
        <v/>
      </c>
      <c r="H725" s="40">
        <f>LOOKUP(G725,$D$2:$D$17,$A$2:$A$17)</f>
        <v/>
      </c>
      <c r="I725" s="58">
        <f>IF(C725="W",1+I724,I724)</f>
        <v/>
      </c>
      <c r="J725" s="58">
        <f>IF(C725="L",1+J724,J724)</f>
        <v/>
      </c>
      <c r="K725" s="25">
        <f>I725/(J725+I725)</f>
        <v/>
      </c>
      <c r="L725" s="44">
        <f>IF(F725&gt;0,F725+L724,L724)</f>
        <v/>
      </c>
      <c r="M725" s="23" t="n"/>
      <c r="N725" s="58">
        <f>IF(M725="","",M725-G724)</f>
        <v/>
      </c>
      <c r="O725" s="58" t="n"/>
      <c r="P725" s="27">
        <f>IF(AI725&gt;AI724,$G$22+(7*AI725),"")</f>
        <v/>
      </c>
      <c r="R725" s="58" t="n"/>
      <c r="S725" s="58" t="n"/>
      <c r="T725" s="58" t="n"/>
      <c r="U725" s="58" t="n"/>
      <c r="V725" s="58" t="n"/>
      <c r="W725" s="58" t="n"/>
      <c r="X725" s="57" t="n"/>
      <c r="Y725" s="49">
        <f>_xlfn.IFS(R725 = "","",V725&gt;0,T725/V725,TRUE,T725/1)</f>
        <v/>
      </c>
      <c r="Z725" s="49">
        <f>_xlfn.IFS(R725 = "","",V725&gt;0,(T725+U725)/V725,TRUE,(T725+U725)/1)</f>
        <v/>
      </c>
      <c r="AA725" s="58" t="n"/>
      <c r="AC725" s="35" t="n"/>
      <c r="AD725">
        <f>IF(G725&gt;=2100,0,IF(C725="G",1,0))</f>
        <v/>
      </c>
      <c r="AE725">
        <f>IF(G725&gt;=5500,0,IF(C725="G",1,0))</f>
        <v/>
      </c>
      <c r="AF725">
        <f>IF(G725&gt;=2100,1,0)</f>
        <v/>
      </c>
      <c r="AG725">
        <f>IF(G725&gt;=5500,1,0)</f>
        <v/>
      </c>
      <c r="AH725">
        <f>IF(C725="G",0,AH724+1)</f>
        <v/>
      </c>
      <c r="AI725">
        <f>IF(C725="G",AI724+1,AI724)</f>
        <v/>
      </c>
      <c r="AJ725">
        <f>IF(AJ724="&gt;1000",IF(AF725&gt;0,IF(A725&lt;&gt;"",A725,A724),"&gt;1000"),AJ724)</f>
        <v/>
      </c>
      <c r="AK725">
        <f>IF(AK724="&gt;1000",IF(AG725&gt;0,IF(A725&lt;&gt;"",A725,A724),"&gt;1000"),AK724)</f>
        <v/>
      </c>
      <c r="AL725">
        <f>IF(AL724="&gt;1000",IF(L725&gt;=3500,IF(A725&lt;&gt;"",A725,A724),"&gt;1000"),AL724)</f>
        <v/>
      </c>
    </row>
    <row r="726">
      <c r="A726" s="59">
        <f>IF(B726="","",COUNT($B$32:B726))</f>
        <v/>
      </c>
      <c r="B726" s="58">
        <f>IF(C726&lt;&gt;"G",SUM(B725,1),"")</f>
        <v/>
      </c>
      <c r="C726" s="24">
        <f>IF(O726="",IF(AH725&gt;=$E$22,"G",IF(RAND()&lt;$F$22,"W","L")),O726)</f>
        <v/>
      </c>
      <c r="D726" s="58">
        <f>IF(M726="",IF(G725&lt;5500,G725,5500),M726)</f>
        <v/>
      </c>
      <c r="E726" s="58">
        <f>_xlfn.IFS(C725="W",E725+1,C725="L",0,C725="G",E725)</f>
        <v/>
      </c>
      <c r="F726" s="59">
        <f>_xlfn.IFS(C726="W",_xlfn.IFS(E726=0,LOOKUP(D726,$D$2:$D$17,$F$2:$F$17),E726=1,LOOKUP(D726,$D$2:$D$17,$G$2:$G$17),E726=2,LOOKUP(D726,$D$2:$D$17,$H$2:$H$17),E726=3,LOOKUP(D726,$D$2:$D$17,$I$2:$I$17),E726&gt;=4,LOOKUP(D726,$D$2:$D$17,$J$2:$J$17)),C726="L",LOOKUP(D726,$D$2:$D$17,$E$2:$E$17),C726="G",IF(OR(B725&lt;3,B725=""),0,LOOKUP(D726,$D$2:$D$17,$K$2:$K$17)))</f>
        <v/>
      </c>
      <c r="G726" s="59">
        <f>_xlfn.IFS(F726+D726&lt;0,0,F726+D726&gt;5500,5500,TRUE,F726+D726)</f>
        <v/>
      </c>
      <c r="H726" s="40">
        <f>LOOKUP(G726,$D$2:$D$17,$A$2:$A$17)</f>
        <v/>
      </c>
      <c r="I726" s="58">
        <f>IF(C726="W",1+I725,I725)</f>
        <v/>
      </c>
      <c r="J726" s="58">
        <f>IF(C726="L",1+J725,J725)</f>
        <v/>
      </c>
      <c r="K726" s="25">
        <f>I726/(J726+I726)</f>
        <v/>
      </c>
      <c r="L726" s="44">
        <f>IF(F726&gt;0,F726+L725,L725)</f>
        <v/>
      </c>
      <c r="M726" s="23" t="n"/>
      <c r="N726" s="58">
        <f>IF(M726="","",M726-G725)</f>
        <v/>
      </c>
      <c r="O726" s="58" t="n"/>
      <c r="P726" s="27">
        <f>IF(AI726&gt;AI725,$G$22+(7*AI726),"")</f>
        <v/>
      </c>
      <c r="R726" s="58" t="n"/>
      <c r="S726" s="58" t="n"/>
      <c r="T726" s="58" t="n"/>
      <c r="U726" s="58" t="n"/>
      <c r="V726" s="58" t="n"/>
      <c r="W726" s="58" t="n"/>
      <c r="X726" s="57" t="n"/>
      <c r="Y726" s="49">
        <f>_xlfn.IFS(R726 = "","",V726&gt;0,T726/V726,TRUE,T726/1)</f>
        <v/>
      </c>
      <c r="Z726" s="49">
        <f>_xlfn.IFS(R726 = "","",V726&gt;0,(T726+U726)/V726,TRUE,(T726+U726)/1)</f>
        <v/>
      </c>
      <c r="AA726" s="58" t="n"/>
      <c r="AC726" s="35" t="n"/>
      <c r="AD726">
        <f>IF(G726&gt;=2100,0,IF(C726="G",1,0))</f>
        <v/>
      </c>
      <c r="AE726">
        <f>IF(G726&gt;=5500,0,IF(C726="G",1,0))</f>
        <v/>
      </c>
      <c r="AF726">
        <f>IF(G726&gt;=2100,1,0)</f>
        <v/>
      </c>
      <c r="AG726">
        <f>IF(G726&gt;=5500,1,0)</f>
        <v/>
      </c>
      <c r="AH726">
        <f>IF(C726="G",0,AH725+1)</f>
        <v/>
      </c>
      <c r="AI726">
        <f>IF(C726="G",AI725+1,AI725)</f>
        <v/>
      </c>
      <c r="AJ726">
        <f>IF(AJ725="&gt;1000",IF(AF726&gt;0,IF(A726&lt;&gt;"",A726,A725),"&gt;1000"),AJ725)</f>
        <v/>
      </c>
      <c r="AK726">
        <f>IF(AK725="&gt;1000",IF(AG726&gt;0,IF(A726&lt;&gt;"",A726,A725),"&gt;1000"),AK725)</f>
        <v/>
      </c>
      <c r="AL726">
        <f>IF(AL725="&gt;1000",IF(L726&gt;=3500,IF(A726&lt;&gt;"",A726,A725),"&gt;1000"),AL725)</f>
        <v/>
      </c>
    </row>
    <row r="727">
      <c r="A727" s="59">
        <f>IF(B727="","",COUNT($B$32:B727))</f>
        <v/>
      </c>
      <c r="B727" s="58">
        <f>IF(C727&lt;&gt;"G",SUM(B726,1),"")</f>
        <v/>
      </c>
      <c r="C727" s="24">
        <f>IF(O727="",IF(AH726&gt;=$E$22,"G",IF(RAND()&lt;$F$22,"W","L")),O727)</f>
        <v/>
      </c>
      <c r="D727" s="58">
        <f>IF(M727="",IF(G726&lt;5500,G726,5500),M727)</f>
        <v/>
      </c>
      <c r="E727" s="58">
        <f>_xlfn.IFS(C726="W",E726+1,C726="L",0,C726="G",E726)</f>
        <v/>
      </c>
      <c r="F727" s="59">
        <f>_xlfn.IFS(C727="W",_xlfn.IFS(E727=0,LOOKUP(D727,$D$2:$D$17,$F$2:$F$17),E727=1,LOOKUP(D727,$D$2:$D$17,$G$2:$G$17),E727=2,LOOKUP(D727,$D$2:$D$17,$H$2:$H$17),E727=3,LOOKUP(D727,$D$2:$D$17,$I$2:$I$17),E727&gt;=4,LOOKUP(D727,$D$2:$D$17,$J$2:$J$17)),C727="L",LOOKUP(D727,$D$2:$D$17,$E$2:$E$17),C727="G",IF(OR(B726&lt;3,B726=""),0,LOOKUP(D727,$D$2:$D$17,$K$2:$K$17)))</f>
        <v/>
      </c>
      <c r="G727" s="59">
        <f>_xlfn.IFS(F727+D727&lt;0,0,F727+D727&gt;5500,5500,TRUE,F727+D727)</f>
        <v/>
      </c>
      <c r="H727" s="40">
        <f>LOOKUP(G727,$D$2:$D$17,$A$2:$A$17)</f>
        <v/>
      </c>
      <c r="I727" s="58">
        <f>IF(C727="W",1+I726,I726)</f>
        <v/>
      </c>
      <c r="J727" s="58">
        <f>IF(C727="L",1+J726,J726)</f>
        <v/>
      </c>
      <c r="K727" s="25">
        <f>I727/(J727+I727)</f>
        <v/>
      </c>
      <c r="L727" s="44">
        <f>IF(F727&gt;0,F727+L726,L726)</f>
        <v/>
      </c>
      <c r="M727" s="23" t="n"/>
      <c r="N727" s="58">
        <f>IF(M727="","",M727-G726)</f>
        <v/>
      </c>
      <c r="O727" s="58" t="n"/>
      <c r="P727" s="27">
        <f>IF(AI727&gt;AI726,$G$22+(7*AI727),"")</f>
        <v/>
      </c>
      <c r="R727" s="58" t="n"/>
      <c r="S727" s="58" t="n"/>
      <c r="T727" s="58" t="n"/>
      <c r="U727" s="58" t="n"/>
      <c r="V727" s="58" t="n"/>
      <c r="W727" s="58" t="n"/>
      <c r="X727" s="57" t="n"/>
      <c r="Y727" s="49">
        <f>_xlfn.IFS(R727 = "","",V727&gt;0,T727/V727,TRUE,T727/1)</f>
        <v/>
      </c>
      <c r="Z727" s="49">
        <f>_xlfn.IFS(R727 = "","",V727&gt;0,(T727+U727)/V727,TRUE,(T727+U727)/1)</f>
        <v/>
      </c>
      <c r="AA727" s="58" t="n"/>
      <c r="AC727" s="35" t="n"/>
      <c r="AD727">
        <f>IF(G727&gt;=2100,0,IF(C727="G",1,0))</f>
        <v/>
      </c>
      <c r="AE727">
        <f>IF(G727&gt;=5500,0,IF(C727="G",1,0))</f>
        <v/>
      </c>
      <c r="AF727">
        <f>IF(G727&gt;=2100,1,0)</f>
        <v/>
      </c>
      <c r="AG727">
        <f>IF(G727&gt;=5500,1,0)</f>
        <v/>
      </c>
      <c r="AH727">
        <f>IF(C727="G",0,AH726+1)</f>
        <v/>
      </c>
      <c r="AI727">
        <f>IF(C727="G",AI726+1,AI726)</f>
        <v/>
      </c>
      <c r="AJ727">
        <f>IF(AJ726="&gt;1000",IF(AF727&gt;0,IF(A727&lt;&gt;"",A727,A726),"&gt;1000"),AJ726)</f>
        <v/>
      </c>
      <c r="AK727">
        <f>IF(AK726="&gt;1000",IF(AG727&gt;0,IF(A727&lt;&gt;"",A727,A726),"&gt;1000"),AK726)</f>
        <v/>
      </c>
      <c r="AL727">
        <f>IF(AL726="&gt;1000",IF(L727&gt;=3500,IF(A727&lt;&gt;"",A727,A726),"&gt;1000"),AL726)</f>
        <v/>
      </c>
    </row>
    <row r="728">
      <c r="A728" s="59">
        <f>IF(B728="","",COUNT($B$32:B728))</f>
        <v/>
      </c>
      <c r="B728" s="58">
        <f>IF(C728&lt;&gt;"G",SUM(B727,1),"")</f>
        <v/>
      </c>
      <c r="C728" s="24">
        <f>IF(O728="",IF(AH727&gt;=$E$22,"G",IF(RAND()&lt;$F$22,"W","L")),O728)</f>
        <v/>
      </c>
      <c r="D728" s="58">
        <f>IF(M728="",IF(G727&lt;5500,G727,5500),M728)</f>
        <v/>
      </c>
      <c r="E728" s="58">
        <f>_xlfn.IFS(C727="W",E727+1,C727="L",0,C727="G",E727)</f>
        <v/>
      </c>
      <c r="F728" s="59">
        <f>_xlfn.IFS(C728="W",_xlfn.IFS(E728=0,LOOKUP(D728,$D$2:$D$17,$F$2:$F$17),E728=1,LOOKUP(D728,$D$2:$D$17,$G$2:$G$17),E728=2,LOOKUP(D728,$D$2:$D$17,$H$2:$H$17),E728=3,LOOKUP(D728,$D$2:$D$17,$I$2:$I$17),E728&gt;=4,LOOKUP(D728,$D$2:$D$17,$J$2:$J$17)),C728="L",LOOKUP(D728,$D$2:$D$17,$E$2:$E$17),C728="G",IF(OR(B727&lt;3,B727=""),0,LOOKUP(D728,$D$2:$D$17,$K$2:$K$17)))</f>
        <v/>
      </c>
      <c r="G728" s="59">
        <f>_xlfn.IFS(F728+D728&lt;0,0,F728+D728&gt;5500,5500,TRUE,F728+D728)</f>
        <v/>
      </c>
      <c r="H728" s="40">
        <f>LOOKUP(G728,$D$2:$D$17,$A$2:$A$17)</f>
        <v/>
      </c>
      <c r="I728" s="58">
        <f>IF(C728="W",1+I727,I727)</f>
        <v/>
      </c>
      <c r="J728" s="58">
        <f>IF(C728="L",1+J727,J727)</f>
        <v/>
      </c>
      <c r="K728" s="25">
        <f>I728/(J728+I728)</f>
        <v/>
      </c>
      <c r="L728" s="44">
        <f>IF(F728&gt;0,F728+L727,L727)</f>
        <v/>
      </c>
      <c r="M728" s="23" t="n"/>
      <c r="N728" s="58">
        <f>IF(M728="","",M728-G727)</f>
        <v/>
      </c>
      <c r="O728" s="58" t="n"/>
      <c r="P728" s="27">
        <f>IF(AI728&gt;AI727,$G$22+(7*AI728),"")</f>
        <v/>
      </c>
      <c r="R728" s="58" t="n"/>
      <c r="S728" s="58" t="n"/>
      <c r="T728" s="58" t="n"/>
      <c r="U728" s="58" t="n"/>
      <c r="V728" s="58" t="n"/>
      <c r="W728" s="58" t="n"/>
      <c r="X728" s="57" t="n"/>
      <c r="Y728" s="49">
        <f>_xlfn.IFS(R728 = "","",V728&gt;0,T728/V728,TRUE,T728/1)</f>
        <v/>
      </c>
      <c r="Z728" s="49">
        <f>_xlfn.IFS(R728 = "","",V728&gt;0,(T728+U728)/V728,TRUE,(T728+U728)/1)</f>
        <v/>
      </c>
      <c r="AA728" s="58" t="n"/>
      <c r="AC728" s="35" t="n"/>
      <c r="AD728">
        <f>IF(G728&gt;=2100,0,IF(C728="G",1,0))</f>
        <v/>
      </c>
      <c r="AE728">
        <f>IF(G728&gt;=5500,0,IF(C728="G",1,0))</f>
        <v/>
      </c>
      <c r="AF728">
        <f>IF(G728&gt;=2100,1,0)</f>
        <v/>
      </c>
      <c r="AG728">
        <f>IF(G728&gt;=5500,1,0)</f>
        <v/>
      </c>
      <c r="AH728">
        <f>IF(C728="G",0,AH727+1)</f>
        <v/>
      </c>
      <c r="AI728">
        <f>IF(C728="G",AI727+1,AI727)</f>
        <v/>
      </c>
      <c r="AJ728">
        <f>IF(AJ727="&gt;1000",IF(AF728&gt;0,IF(A728&lt;&gt;"",A728,A727),"&gt;1000"),AJ727)</f>
        <v/>
      </c>
      <c r="AK728">
        <f>IF(AK727="&gt;1000",IF(AG728&gt;0,IF(A728&lt;&gt;"",A728,A727),"&gt;1000"),AK727)</f>
        <v/>
      </c>
      <c r="AL728">
        <f>IF(AL727="&gt;1000",IF(L728&gt;=3500,IF(A728&lt;&gt;"",A728,A727),"&gt;1000"),AL727)</f>
        <v/>
      </c>
    </row>
    <row r="729">
      <c r="A729" s="59">
        <f>IF(B729="","",COUNT($B$32:B729))</f>
        <v/>
      </c>
      <c r="B729" s="58">
        <f>IF(C729&lt;&gt;"G",SUM(B728,1),"")</f>
        <v/>
      </c>
      <c r="C729" s="24">
        <f>IF(O729="",IF(AH728&gt;=$E$22,"G",IF(RAND()&lt;$F$22,"W","L")),O729)</f>
        <v/>
      </c>
      <c r="D729" s="58">
        <f>IF(M729="",IF(G728&lt;5500,G728,5500),M729)</f>
        <v/>
      </c>
      <c r="E729" s="58">
        <f>_xlfn.IFS(C728="W",E728+1,C728="L",0,C728="G",E728)</f>
        <v/>
      </c>
      <c r="F729" s="59">
        <f>_xlfn.IFS(C729="W",_xlfn.IFS(E729=0,LOOKUP(D729,$D$2:$D$17,$F$2:$F$17),E729=1,LOOKUP(D729,$D$2:$D$17,$G$2:$G$17),E729=2,LOOKUP(D729,$D$2:$D$17,$H$2:$H$17),E729=3,LOOKUP(D729,$D$2:$D$17,$I$2:$I$17),E729&gt;=4,LOOKUP(D729,$D$2:$D$17,$J$2:$J$17)),C729="L",LOOKUP(D729,$D$2:$D$17,$E$2:$E$17),C729="G",IF(OR(B728&lt;3,B728=""),0,LOOKUP(D729,$D$2:$D$17,$K$2:$K$17)))</f>
        <v/>
      </c>
      <c r="G729" s="59">
        <f>_xlfn.IFS(F729+D729&lt;0,0,F729+D729&gt;5500,5500,TRUE,F729+D729)</f>
        <v/>
      </c>
      <c r="H729" s="40">
        <f>LOOKUP(G729,$D$2:$D$17,$A$2:$A$17)</f>
        <v/>
      </c>
      <c r="I729" s="58">
        <f>IF(C729="W",1+I728,I728)</f>
        <v/>
      </c>
      <c r="J729" s="58">
        <f>IF(C729="L",1+J728,J728)</f>
        <v/>
      </c>
      <c r="K729" s="25">
        <f>I729/(J729+I729)</f>
        <v/>
      </c>
      <c r="L729" s="44">
        <f>IF(F729&gt;0,F729+L728,L728)</f>
        <v/>
      </c>
      <c r="M729" s="23" t="n"/>
      <c r="N729" s="58">
        <f>IF(M729="","",M729-G728)</f>
        <v/>
      </c>
      <c r="O729" s="58" t="n"/>
      <c r="P729" s="27">
        <f>IF(AI729&gt;AI728,$G$22+(7*AI729),"")</f>
        <v/>
      </c>
      <c r="R729" s="58" t="n"/>
      <c r="S729" s="58" t="n"/>
      <c r="T729" s="58" t="n"/>
      <c r="U729" s="58" t="n"/>
      <c r="V729" s="58" t="n"/>
      <c r="W729" s="58" t="n"/>
      <c r="X729" s="57" t="n"/>
      <c r="Y729" s="49">
        <f>_xlfn.IFS(R729 = "","",V729&gt;0,T729/V729,TRUE,T729/1)</f>
        <v/>
      </c>
      <c r="Z729" s="49">
        <f>_xlfn.IFS(R729 = "","",V729&gt;0,(T729+U729)/V729,TRUE,(T729+U729)/1)</f>
        <v/>
      </c>
      <c r="AA729" s="58" t="n"/>
      <c r="AC729" s="35" t="n"/>
      <c r="AD729">
        <f>IF(G729&gt;=2100,0,IF(C729="G",1,0))</f>
        <v/>
      </c>
      <c r="AE729">
        <f>IF(G729&gt;=5500,0,IF(C729="G",1,0))</f>
        <v/>
      </c>
      <c r="AF729">
        <f>IF(G729&gt;=2100,1,0)</f>
        <v/>
      </c>
      <c r="AG729">
        <f>IF(G729&gt;=5500,1,0)</f>
        <v/>
      </c>
      <c r="AH729">
        <f>IF(C729="G",0,AH728+1)</f>
        <v/>
      </c>
      <c r="AI729">
        <f>IF(C729="G",AI728+1,AI728)</f>
        <v/>
      </c>
      <c r="AJ729">
        <f>IF(AJ728="&gt;1000",IF(AF729&gt;0,IF(A729&lt;&gt;"",A729,A728),"&gt;1000"),AJ728)</f>
        <v/>
      </c>
      <c r="AK729">
        <f>IF(AK728="&gt;1000",IF(AG729&gt;0,IF(A729&lt;&gt;"",A729,A728),"&gt;1000"),AK728)</f>
        <v/>
      </c>
      <c r="AL729">
        <f>IF(AL728="&gt;1000",IF(L729&gt;=3500,IF(A729&lt;&gt;"",A729,A728),"&gt;1000"),AL728)</f>
        <v/>
      </c>
    </row>
    <row r="730">
      <c r="A730" s="59">
        <f>IF(B730="","",COUNT($B$32:B730))</f>
        <v/>
      </c>
      <c r="B730" s="58">
        <f>IF(C730&lt;&gt;"G",SUM(B729,1),"")</f>
        <v/>
      </c>
      <c r="C730" s="24">
        <f>IF(O730="",IF(AH729&gt;=$E$22,"G",IF(RAND()&lt;$F$22,"W","L")),O730)</f>
        <v/>
      </c>
      <c r="D730" s="58">
        <f>IF(M730="",IF(G729&lt;5500,G729,5500),M730)</f>
        <v/>
      </c>
      <c r="E730" s="58">
        <f>_xlfn.IFS(C729="W",E729+1,C729="L",0,C729="G",E729)</f>
        <v/>
      </c>
      <c r="F730" s="59">
        <f>_xlfn.IFS(C730="W",_xlfn.IFS(E730=0,LOOKUP(D730,$D$2:$D$17,$F$2:$F$17),E730=1,LOOKUP(D730,$D$2:$D$17,$G$2:$G$17),E730=2,LOOKUP(D730,$D$2:$D$17,$H$2:$H$17),E730=3,LOOKUP(D730,$D$2:$D$17,$I$2:$I$17),E730&gt;=4,LOOKUP(D730,$D$2:$D$17,$J$2:$J$17)),C730="L",LOOKUP(D730,$D$2:$D$17,$E$2:$E$17),C730="G",IF(OR(B729&lt;3,B729=""),0,LOOKUP(D730,$D$2:$D$17,$K$2:$K$17)))</f>
        <v/>
      </c>
      <c r="G730" s="59">
        <f>_xlfn.IFS(F730+D730&lt;0,0,F730+D730&gt;5500,5500,TRUE,F730+D730)</f>
        <v/>
      </c>
      <c r="H730" s="40">
        <f>LOOKUP(G730,$D$2:$D$17,$A$2:$A$17)</f>
        <v/>
      </c>
      <c r="I730" s="58">
        <f>IF(C730="W",1+I729,I729)</f>
        <v/>
      </c>
      <c r="J730" s="58">
        <f>IF(C730="L",1+J729,J729)</f>
        <v/>
      </c>
      <c r="K730" s="25">
        <f>I730/(J730+I730)</f>
        <v/>
      </c>
      <c r="L730" s="44">
        <f>IF(F730&gt;0,F730+L729,L729)</f>
        <v/>
      </c>
      <c r="M730" s="23" t="n"/>
      <c r="N730" s="58">
        <f>IF(M730="","",M730-G729)</f>
        <v/>
      </c>
      <c r="O730" s="58" t="n"/>
      <c r="P730" s="27">
        <f>IF(AI730&gt;AI729,$G$22+(7*AI730),"")</f>
        <v/>
      </c>
      <c r="R730" s="58" t="n"/>
      <c r="S730" s="58" t="n"/>
      <c r="T730" s="58" t="n"/>
      <c r="U730" s="58" t="n"/>
      <c r="V730" s="58" t="n"/>
      <c r="W730" s="58" t="n"/>
      <c r="X730" s="57" t="n"/>
      <c r="Y730" s="49">
        <f>_xlfn.IFS(R730 = "","",V730&gt;0,T730/V730,TRUE,T730/1)</f>
        <v/>
      </c>
      <c r="Z730" s="49">
        <f>_xlfn.IFS(R730 = "","",V730&gt;0,(T730+U730)/V730,TRUE,(T730+U730)/1)</f>
        <v/>
      </c>
      <c r="AA730" s="58" t="n"/>
      <c r="AC730" s="35" t="n"/>
      <c r="AD730">
        <f>IF(G730&gt;=2100,0,IF(C730="G",1,0))</f>
        <v/>
      </c>
      <c r="AE730">
        <f>IF(G730&gt;=5500,0,IF(C730="G",1,0))</f>
        <v/>
      </c>
      <c r="AF730">
        <f>IF(G730&gt;=2100,1,0)</f>
        <v/>
      </c>
      <c r="AG730">
        <f>IF(G730&gt;=5500,1,0)</f>
        <v/>
      </c>
      <c r="AH730">
        <f>IF(C730="G",0,AH729+1)</f>
        <v/>
      </c>
      <c r="AI730">
        <f>IF(C730="G",AI729+1,AI729)</f>
        <v/>
      </c>
      <c r="AJ730">
        <f>IF(AJ729="&gt;1000",IF(AF730&gt;0,IF(A730&lt;&gt;"",A730,A729),"&gt;1000"),AJ729)</f>
        <v/>
      </c>
      <c r="AK730">
        <f>IF(AK729="&gt;1000",IF(AG730&gt;0,IF(A730&lt;&gt;"",A730,A729),"&gt;1000"),AK729)</f>
        <v/>
      </c>
      <c r="AL730">
        <f>IF(AL729="&gt;1000",IF(L730&gt;=3500,IF(A730&lt;&gt;"",A730,A729),"&gt;1000"),AL729)</f>
        <v/>
      </c>
    </row>
    <row r="731">
      <c r="A731" s="59">
        <f>IF(B731="","",COUNT($B$32:B731))</f>
        <v/>
      </c>
      <c r="B731" s="58">
        <f>IF(C731&lt;&gt;"G",SUM(B730,1),"")</f>
        <v/>
      </c>
      <c r="C731" s="24">
        <f>IF(O731="",IF(AH730&gt;=$E$22,"G",IF(RAND()&lt;$F$22,"W","L")),O731)</f>
        <v/>
      </c>
      <c r="D731" s="58">
        <f>IF(M731="",IF(G730&lt;5500,G730,5500),M731)</f>
        <v/>
      </c>
      <c r="E731" s="58">
        <f>_xlfn.IFS(C730="W",E730+1,C730="L",0,C730="G",E730)</f>
        <v/>
      </c>
      <c r="F731" s="59">
        <f>_xlfn.IFS(C731="W",_xlfn.IFS(E731=0,LOOKUP(D731,$D$2:$D$17,$F$2:$F$17),E731=1,LOOKUP(D731,$D$2:$D$17,$G$2:$G$17),E731=2,LOOKUP(D731,$D$2:$D$17,$H$2:$H$17),E731=3,LOOKUP(D731,$D$2:$D$17,$I$2:$I$17),E731&gt;=4,LOOKUP(D731,$D$2:$D$17,$J$2:$J$17)),C731="L",LOOKUP(D731,$D$2:$D$17,$E$2:$E$17),C731="G",IF(OR(B730&lt;3,B730=""),0,LOOKUP(D731,$D$2:$D$17,$K$2:$K$17)))</f>
        <v/>
      </c>
      <c r="G731" s="59">
        <f>_xlfn.IFS(F731+D731&lt;0,0,F731+D731&gt;5500,5500,TRUE,F731+D731)</f>
        <v/>
      </c>
      <c r="H731" s="40">
        <f>LOOKUP(G731,$D$2:$D$17,$A$2:$A$17)</f>
        <v/>
      </c>
      <c r="I731" s="58">
        <f>IF(C731="W",1+I730,I730)</f>
        <v/>
      </c>
      <c r="J731" s="58">
        <f>IF(C731="L",1+J730,J730)</f>
        <v/>
      </c>
      <c r="K731" s="25">
        <f>I731/(J731+I731)</f>
        <v/>
      </c>
      <c r="L731" s="44">
        <f>IF(F731&gt;0,F731+L730,L730)</f>
        <v/>
      </c>
      <c r="M731" s="23" t="n"/>
      <c r="N731" s="58">
        <f>IF(M731="","",M731-G730)</f>
        <v/>
      </c>
      <c r="O731" s="58" t="n"/>
      <c r="P731" s="27">
        <f>IF(AI731&gt;AI730,$G$22+(7*AI731),"")</f>
        <v/>
      </c>
      <c r="R731" s="58" t="n"/>
      <c r="S731" s="58" t="n"/>
      <c r="T731" s="58" t="n"/>
      <c r="U731" s="58" t="n"/>
      <c r="V731" s="58" t="n"/>
      <c r="W731" s="58" t="n"/>
      <c r="X731" s="57" t="n"/>
      <c r="Y731" s="49">
        <f>_xlfn.IFS(R731 = "","",V731&gt;0,T731/V731,TRUE,T731/1)</f>
        <v/>
      </c>
      <c r="Z731" s="49">
        <f>_xlfn.IFS(R731 = "","",V731&gt;0,(T731+U731)/V731,TRUE,(T731+U731)/1)</f>
        <v/>
      </c>
      <c r="AA731" s="58" t="n"/>
      <c r="AC731" s="35" t="n"/>
      <c r="AD731">
        <f>IF(G731&gt;=2100,0,IF(C731="G",1,0))</f>
        <v/>
      </c>
      <c r="AE731">
        <f>IF(G731&gt;=5500,0,IF(C731="G",1,0))</f>
        <v/>
      </c>
      <c r="AF731">
        <f>IF(G731&gt;=2100,1,0)</f>
        <v/>
      </c>
      <c r="AG731">
        <f>IF(G731&gt;=5500,1,0)</f>
        <v/>
      </c>
      <c r="AH731">
        <f>IF(C731="G",0,AH730+1)</f>
        <v/>
      </c>
      <c r="AI731">
        <f>IF(C731="G",AI730+1,AI730)</f>
        <v/>
      </c>
      <c r="AJ731">
        <f>IF(AJ730="&gt;1000",IF(AF731&gt;0,IF(A731&lt;&gt;"",A731,A730),"&gt;1000"),AJ730)</f>
        <v/>
      </c>
      <c r="AK731">
        <f>IF(AK730="&gt;1000",IF(AG731&gt;0,IF(A731&lt;&gt;"",A731,A730),"&gt;1000"),AK730)</f>
        <v/>
      </c>
      <c r="AL731">
        <f>IF(AL730="&gt;1000",IF(L731&gt;=3500,IF(A731&lt;&gt;"",A731,A730),"&gt;1000"),AL730)</f>
        <v/>
      </c>
    </row>
    <row r="732">
      <c r="A732" s="59">
        <f>IF(B732="","",COUNT($B$32:B732))</f>
        <v/>
      </c>
      <c r="B732" s="58">
        <f>IF(C732&lt;&gt;"G",SUM(B731,1),"")</f>
        <v/>
      </c>
      <c r="C732" s="24">
        <f>IF(O732="",IF(AH731&gt;=$E$22,"G",IF(RAND()&lt;$F$22,"W","L")),O732)</f>
        <v/>
      </c>
      <c r="D732" s="58">
        <f>IF(M732="",IF(G731&lt;5500,G731,5500),M732)</f>
        <v/>
      </c>
      <c r="E732" s="58">
        <f>_xlfn.IFS(C731="W",E731+1,C731="L",0,C731="G",E731)</f>
        <v/>
      </c>
      <c r="F732" s="59">
        <f>_xlfn.IFS(C732="W",_xlfn.IFS(E732=0,LOOKUP(D732,$D$2:$D$17,$F$2:$F$17),E732=1,LOOKUP(D732,$D$2:$D$17,$G$2:$G$17),E732=2,LOOKUP(D732,$D$2:$D$17,$H$2:$H$17),E732=3,LOOKUP(D732,$D$2:$D$17,$I$2:$I$17),E732&gt;=4,LOOKUP(D732,$D$2:$D$17,$J$2:$J$17)),C732="L",LOOKUP(D732,$D$2:$D$17,$E$2:$E$17),C732="G",IF(OR(B731&lt;3,B731=""),0,LOOKUP(D732,$D$2:$D$17,$K$2:$K$17)))</f>
        <v/>
      </c>
      <c r="G732" s="59">
        <f>_xlfn.IFS(F732+D732&lt;0,0,F732+D732&gt;5500,5500,TRUE,F732+D732)</f>
        <v/>
      </c>
      <c r="H732" s="40">
        <f>LOOKUP(G732,$D$2:$D$17,$A$2:$A$17)</f>
        <v/>
      </c>
      <c r="I732" s="58">
        <f>IF(C732="W",1+I731,I731)</f>
        <v/>
      </c>
      <c r="J732" s="58">
        <f>IF(C732="L",1+J731,J731)</f>
        <v/>
      </c>
      <c r="K732" s="25">
        <f>I732/(J732+I732)</f>
        <v/>
      </c>
      <c r="L732" s="44">
        <f>IF(F732&gt;0,F732+L731,L731)</f>
        <v/>
      </c>
      <c r="M732" s="23" t="n"/>
      <c r="N732" s="58">
        <f>IF(M732="","",M732-G731)</f>
        <v/>
      </c>
      <c r="O732" s="58" t="n"/>
      <c r="P732" s="27">
        <f>IF(AI732&gt;AI731,$G$22+(7*AI732),"")</f>
        <v/>
      </c>
      <c r="R732" s="58" t="n"/>
      <c r="S732" s="58" t="n"/>
      <c r="T732" s="58" t="n"/>
      <c r="U732" s="58" t="n"/>
      <c r="V732" s="58" t="n"/>
      <c r="W732" s="58" t="n"/>
      <c r="X732" s="57" t="n"/>
      <c r="Y732" s="49">
        <f>_xlfn.IFS(R732 = "","",V732&gt;0,T732/V732,TRUE,T732/1)</f>
        <v/>
      </c>
      <c r="Z732" s="49">
        <f>_xlfn.IFS(R732 = "","",V732&gt;0,(T732+U732)/V732,TRUE,(T732+U732)/1)</f>
        <v/>
      </c>
      <c r="AA732" s="58" t="n"/>
      <c r="AC732" s="35" t="n"/>
      <c r="AD732">
        <f>IF(G732&gt;=2100,0,IF(C732="G",1,0))</f>
        <v/>
      </c>
      <c r="AE732">
        <f>IF(G732&gt;=5500,0,IF(C732="G",1,0))</f>
        <v/>
      </c>
      <c r="AF732">
        <f>IF(G732&gt;=2100,1,0)</f>
        <v/>
      </c>
      <c r="AG732">
        <f>IF(G732&gt;=5500,1,0)</f>
        <v/>
      </c>
      <c r="AH732">
        <f>IF(C732="G",0,AH731+1)</f>
        <v/>
      </c>
      <c r="AI732">
        <f>IF(C732="G",AI731+1,AI731)</f>
        <v/>
      </c>
      <c r="AJ732">
        <f>IF(AJ731="&gt;1000",IF(AF732&gt;0,IF(A732&lt;&gt;"",A732,A731),"&gt;1000"),AJ731)</f>
        <v/>
      </c>
      <c r="AK732">
        <f>IF(AK731="&gt;1000",IF(AG732&gt;0,IF(A732&lt;&gt;"",A732,A731),"&gt;1000"),AK731)</f>
        <v/>
      </c>
      <c r="AL732">
        <f>IF(AL731="&gt;1000",IF(L732&gt;=3500,IF(A732&lt;&gt;"",A732,A731),"&gt;1000"),AL731)</f>
        <v/>
      </c>
    </row>
    <row r="733">
      <c r="A733" s="59">
        <f>IF(B733="","",COUNT($B$32:B733))</f>
        <v/>
      </c>
      <c r="B733" s="58">
        <f>IF(C733&lt;&gt;"G",SUM(B732,1),"")</f>
        <v/>
      </c>
      <c r="C733" s="24">
        <f>IF(O733="",IF(AH732&gt;=$E$22,"G",IF(RAND()&lt;$F$22,"W","L")),O733)</f>
        <v/>
      </c>
      <c r="D733" s="58">
        <f>IF(M733="",IF(G732&lt;5500,G732,5500),M733)</f>
        <v/>
      </c>
      <c r="E733" s="58">
        <f>_xlfn.IFS(C732="W",E732+1,C732="L",0,C732="G",E732)</f>
        <v/>
      </c>
      <c r="F733" s="59">
        <f>_xlfn.IFS(C733="W",_xlfn.IFS(E733=0,LOOKUP(D733,$D$2:$D$17,$F$2:$F$17),E733=1,LOOKUP(D733,$D$2:$D$17,$G$2:$G$17),E733=2,LOOKUP(D733,$D$2:$D$17,$H$2:$H$17),E733=3,LOOKUP(D733,$D$2:$D$17,$I$2:$I$17),E733&gt;=4,LOOKUP(D733,$D$2:$D$17,$J$2:$J$17)),C733="L",LOOKUP(D733,$D$2:$D$17,$E$2:$E$17),C733="G",IF(OR(B732&lt;3,B732=""),0,LOOKUP(D733,$D$2:$D$17,$K$2:$K$17)))</f>
        <v/>
      </c>
      <c r="G733" s="59">
        <f>_xlfn.IFS(F733+D733&lt;0,0,F733+D733&gt;5500,5500,TRUE,F733+D733)</f>
        <v/>
      </c>
      <c r="H733" s="40">
        <f>LOOKUP(G733,$D$2:$D$17,$A$2:$A$17)</f>
        <v/>
      </c>
      <c r="I733" s="58">
        <f>IF(C733="W",1+I732,I732)</f>
        <v/>
      </c>
      <c r="J733" s="58">
        <f>IF(C733="L",1+J732,J732)</f>
        <v/>
      </c>
      <c r="K733" s="25">
        <f>I733/(J733+I733)</f>
        <v/>
      </c>
      <c r="L733" s="44">
        <f>IF(F733&gt;0,F733+L732,L732)</f>
        <v/>
      </c>
      <c r="M733" s="23" t="n"/>
      <c r="N733" s="58">
        <f>IF(M733="","",M733-G732)</f>
        <v/>
      </c>
      <c r="O733" s="58" t="n"/>
      <c r="P733" s="27">
        <f>IF(AI733&gt;AI732,$G$22+(7*AI733),"")</f>
        <v/>
      </c>
      <c r="R733" s="58" t="n"/>
      <c r="S733" s="58" t="n"/>
      <c r="T733" s="58" t="n"/>
      <c r="U733" s="58" t="n"/>
      <c r="V733" s="58" t="n"/>
      <c r="W733" s="58" t="n"/>
      <c r="X733" s="57" t="n"/>
      <c r="Y733" s="49">
        <f>_xlfn.IFS(R733 = "","",V733&gt;0,T733/V733,TRUE,T733/1)</f>
        <v/>
      </c>
      <c r="Z733" s="49">
        <f>_xlfn.IFS(R733 = "","",V733&gt;0,(T733+U733)/V733,TRUE,(T733+U733)/1)</f>
        <v/>
      </c>
      <c r="AA733" s="58" t="n"/>
      <c r="AC733" s="35" t="n"/>
      <c r="AD733">
        <f>IF(G733&gt;=2100,0,IF(C733="G",1,0))</f>
        <v/>
      </c>
      <c r="AE733">
        <f>IF(G733&gt;=5500,0,IF(C733="G",1,0))</f>
        <v/>
      </c>
      <c r="AF733">
        <f>IF(G733&gt;=2100,1,0)</f>
        <v/>
      </c>
      <c r="AG733">
        <f>IF(G733&gt;=5500,1,0)</f>
        <v/>
      </c>
      <c r="AH733">
        <f>IF(C733="G",0,AH732+1)</f>
        <v/>
      </c>
      <c r="AI733">
        <f>IF(C733="G",AI732+1,AI732)</f>
        <v/>
      </c>
      <c r="AJ733">
        <f>IF(AJ732="&gt;1000",IF(AF733&gt;0,IF(A733&lt;&gt;"",A733,A732),"&gt;1000"),AJ732)</f>
        <v/>
      </c>
      <c r="AK733">
        <f>IF(AK732="&gt;1000",IF(AG733&gt;0,IF(A733&lt;&gt;"",A733,A732),"&gt;1000"),AK732)</f>
        <v/>
      </c>
      <c r="AL733">
        <f>IF(AL732="&gt;1000",IF(L733&gt;=3500,IF(A733&lt;&gt;"",A733,A732),"&gt;1000"),AL732)</f>
        <v/>
      </c>
    </row>
    <row r="734">
      <c r="A734" s="59">
        <f>IF(B734="","",COUNT($B$32:B734))</f>
        <v/>
      </c>
      <c r="B734" s="58">
        <f>IF(C734&lt;&gt;"G",SUM(B733,1),"")</f>
        <v/>
      </c>
      <c r="C734" s="24">
        <f>IF(O734="",IF(AH733&gt;=$E$22,"G",IF(RAND()&lt;$F$22,"W","L")),O734)</f>
        <v/>
      </c>
      <c r="D734" s="58">
        <f>IF(M734="",IF(G733&lt;5500,G733,5500),M734)</f>
        <v/>
      </c>
      <c r="E734" s="58">
        <f>_xlfn.IFS(C733="W",E733+1,C733="L",0,C733="G",E733)</f>
        <v/>
      </c>
      <c r="F734" s="59">
        <f>_xlfn.IFS(C734="W",_xlfn.IFS(E734=0,LOOKUP(D734,$D$2:$D$17,$F$2:$F$17),E734=1,LOOKUP(D734,$D$2:$D$17,$G$2:$G$17),E734=2,LOOKUP(D734,$D$2:$D$17,$H$2:$H$17),E734=3,LOOKUP(D734,$D$2:$D$17,$I$2:$I$17),E734&gt;=4,LOOKUP(D734,$D$2:$D$17,$J$2:$J$17)),C734="L",LOOKUP(D734,$D$2:$D$17,$E$2:$E$17),C734="G",IF(OR(B733&lt;3,B733=""),0,LOOKUP(D734,$D$2:$D$17,$K$2:$K$17)))</f>
        <v/>
      </c>
      <c r="G734" s="59">
        <f>_xlfn.IFS(F734+D734&lt;0,0,F734+D734&gt;5500,5500,TRUE,F734+D734)</f>
        <v/>
      </c>
      <c r="H734" s="40">
        <f>LOOKUP(G734,$D$2:$D$17,$A$2:$A$17)</f>
        <v/>
      </c>
      <c r="I734" s="58">
        <f>IF(C734="W",1+I733,I733)</f>
        <v/>
      </c>
      <c r="J734" s="58">
        <f>IF(C734="L",1+J733,J733)</f>
        <v/>
      </c>
      <c r="K734" s="25">
        <f>I734/(J734+I734)</f>
        <v/>
      </c>
      <c r="L734" s="44">
        <f>IF(F734&gt;0,F734+L733,L733)</f>
        <v/>
      </c>
      <c r="M734" s="23" t="n"/>
      <c r="N734" s="58">
        <f>IF(M734="","",M734-G733)</f>
        <v/>
      </c>
      <c r="O734" s="58" t="n"/>
      <c r="P734" s="27">
        <f>IF(AI734&gt;AI733,$G$22+(7*AI734),"")</f>
        <v/>
      </c>
      <c r="R734" s="58" t="n"/>
      <c r="S734" s="58" t="n"/>
      <c r="T734" s="58" t="n"/>
      <c r="U734" s="58" t="n"/>
      <c r="V734" s="58" t="n"/>
      <c r="W734" s="58" t="n"/>
      <c r="X734" s="57" t="n"/>
      <c r="Y734" s="49">
        <f>_xlfn.IFS(R734 = "","",V734&gt;0,T734/V734,TRUE,T734/1)</f>
        <v/>
      </c>
      <c r="Z734" s="49">
        <f>_xlfn.IFS(R734 = "","",V734&gt;0,(T734+U734)/V734,TRUE,(T734+U734)/1)</f>
        <v/>
      </c>
      <c r="AA734" s="58" t="n"/>
      <c r="AC734" s="35" t="n"/>
      <c r="AD734">
        <f>IF(G734&gt;=2100,0,IF(C734="G",1,0))</f>
        <v/>
      </c>
      <c r="AE734">
        <f>IF(G734&gt;=5500,0,IF(C734="G",1,0))</f>
        <v/>
      </c>
      <c r="AF734">
        <f>IF(G734&gt;=2100,1,0)</f>
        <v/>
      </c>
      <c r="AG734">
        <f>IF(G734&gt;=5500,1,0)</f>
        <v/>
      </c>
      <c r="AH734">
        <f>IF(C734="G",0,AH733+1)</f>
        <v/>
      </c>
      <c r="AI734">
        <f>IF(C734="G",AI733+1,AI733)</f>
        <v/>
      </c>
      <c r="AJ734">
        <f>IF(AJ733="&gt;1000",IF(AF734&gt;0,IF(A734&lt;&gt;"",A734,A733),"&gt;1000"),AJ733)</f>
        <v/>
      </c>
      <c r="AK734">
        <f>IF(AK733="&gt;1000",IF(AG734&gt;0,IF(A734&lt;&gt;"",A734,A733),"&gt;1000"),AK733)</f>
        <v/>
      </c>
      <c r="AL734">
        <f>IF(AL733="&gt;1000",IF(L734&gt;=3500,IF(A734&lt;&gt;"",A734,A733),"&gt;1000"),AL733)</f>
        <v/>
      </c>
    </row>
    <row r="735">
      <c r="A735" s="59">
        <f>IF(B735="","",COUNT($B$32:B735))</f>
        <v/>
      </c>
      <c r="B735" s="58">
        <f>IF(C735&lt;&gt;"G",SUM(B734,1),"")</f>
        <v/>
      </c>
      <c r="C735" s="24">
        <f>IF(O735="",IF(AH734&gt;=$E$22,"G",IF(RAND()&lt;$F$22,"W","L")),O735)</f>
        <v/>
      </c>
      <c r="D735" s="58">
        <f>IF(M735="",IF(G734&lt;5500,G734,5500),M735)</f>
        <v/>
      </c>
      <c r="E735" s="58">
        <f>_xlfn.IFS(C734="W",E734+1,C734="L",0,C734="G",E734)</f>
        <v/>
      </c>
      <c r="F735" s="59">
        <f>_xlfn.IFS(C735="W",_xlfn.IFS(E735=0,LOOKUP(D735,$D$2:$D$17,$F$2:$F$17),E735=1,LOOKUP(D735,$D$2:$D$17,$G$2:$G$17),E735=2,LOOKUP(D735,$D$2:$D$17,$H$2:$H$17),E735=3,LOOKUP(D735,$D$2:$D$17,$I$2:$I$17),E735&gt;=4,LOOKUP(D735,$D$2:$D$17,$J$2:$J$17)),C735="L",LOOKUP(D735,$D$2:$D$17,$E$2:$E$17),C735="G",IF(OR(B734&lt;3,B734=""),0,LOOKUP(D735,$D$2:$D$17,$K$2:$K$17)))</f>
        <v/>
      </c>
      <c r="G735" s="59">
        <f>_xlfn.IFS(F735+D735&lt;0,0,F735+D735&gt;5500,5500,TRUE,F735+D735)</f>
        <v/>
      </c>
      <c r="H735" s="40">
        <f>LOOKUP(G735,$D$2:$D$17,$A$2:$A$17)</f>
        <v/>
      </c>
      <c r="I735" s="58">
        <f>IF(C735="W",1+I734,I734)</f>
        <v/>
      </c>
      <c r="J735" s="58">
        <f>IF(C735="L",1+J734,J734)</f>
        <v/>
      </c>
      <c r="K735" s="25">
        <f>I735/(J735+I735)</f>
        <v/>
      </c>
      <c r="L735" s="44">
        <f>IF(F735&gt;0,F735+L734,L734)</f>
        <v/>
      </c>
      <c r="M735" s="23" t="n"/>
      <c r="N735" s="58">
        <f>IF(M735="","",M735-G734)</f>
        <v/>
      </c>
      <c r="O735" s="58" t="n"/>
      <c r="P735" s="27">
        <f>IF(AI735&gt;AI734,$G$22+(7*AI735),"")</f>
        <v/>
      </c>
      <c r="R735" s="58" t="n"/>
      <c r="S735" s="58" t="n"/>
      <c r="T735" s="58" t="n"/>
      <c r="U735" s="58" t="n"/>
      <c r="V735" s="58" t="n"/>
      <c r="W735" s="58" t="n"/>
      <c r="X735" s="57" t="n"/>
      <c r="Y735" s="49">
        <f>_xlfn.IFS(R735 = "","",V735&gt;0,T735/V735,TRUE,T735/1)</f>
        <v/>
      </c>
      <c r="Z735" s="49">
        <f>_xlfn.IFS(R735 = "","",V735&gt;0,(T735+U735)/V735,TRUE,(T735+U735)/1)</f>
        <v/>
      </c>
      <c r="AA735" s="58" t="n"/>
      <c r="AC735" s="35" t="n"/>
      <c r="AD735">
        <f>IF(G735&gt;=2100,0,IF(C735="G",1,0))</f>
        <v/>
      </c>
      <c r="AE735">
        <f>IF(G735&gt;=5500,0,IF(C735="G",1,0))</f>
        <v/>
      </c>
      <c r="AF735">
        <f>IF(G735&gt;=2100,1,0)</f>
        <v/>
      </c>
      <c r="AG735">
        <f>IF(G735&gt;=5500,1,0)</f>
        <v/>
      </c>
      <c r="AH735">
        <f>IF(C735="G",0,AH734+1)</f>
        <v/>
      </c>
      <c r="AI735">
        <f>IF(C735="G",AI734+1,AI734)</f>
        <v/>
      </c>
      <c r="AJ735">
        <f>IF(AJ734="&gt;1000",IF(AF735&gt;0,IF(A735&lt;&gt;"",A735,A734),"&gt;1000"),AJ734)</f>
        <v/>
      </c>
      <c r="AK735">
        <f>IF(AK734="&gt;1000",IF(AG735&gt;0,IF(A735&lt;&gt;"",A735,A734),"&gt;1000"),AK734)</f>
        <v/>
      </c>
      <c r="AL735">
        <f>IF(AL734="&gt;1000",IF(L735&gt;=3500,IF(A735&lt;&gt;"",A735,A734),"&gt;1000"),AL734)</f>
        <v/>
      </c>
    </row>
    <row r="736">
      <c r="A736" s="59">
        <f>IF(B736="","",COUNT($B$32:B736))</f>
        <v/>
      </c>
      <c r="B736" s="58">
        <f>IF(C736&lt;&gt;"G",SUM(B735,1),"")</f>
        <v/>
      </c>
      <c r="C736" s="24">
        <f>IF(O736="",IF(AH735&gt;=$E$22,"G",IF(RAND()&lt;$F$22,"W","L")),O736)</f>
        <v/>
      </c>
      <c r="D736" s="58">
        <f>IF(M736="",IF(G735&lt;5500,G735,5500),M736)</f>
        <v/>
      </c>
      <c r="E736" s="58">
        <f>_xlfn.IFS(C735="W",E735+1,C735="L",0,C735="G",E735)</f>
        <v/>
      </c>
      <c r="F736" s="59">
        <f>_xlfn.IFS(C736="W",_xlfn.IFS(E736=0,LOOKUP(D736,$D$2:$D$17,$F$2:$F$17),E736=1,LOOKUP(D736,$D$2:$D$17,$G$2:$G$17),E736=2,LOOKUP(D736,$D$2:$D$17,$H$2:$H$17),E736=3,LOOKUP(D736,$D$2:$D$17,$I$2:$I$17),E736&gt;=4,LOOKUP(D736,$D$2:$D$17,$J$2:$J$17)),C736="L",LOOKUP(D736,$D$2:$D$17,$E$2:$E$17),C736="G",IF(OR(B735&lt;3,B735=""),0,LOOKUP(D736,$D$2:$D$17,$K$2:$K$17)))</f>
        <v/>
      </c>
      <c r="G736" s="59">
        <f>_xlfn.IFS(F736+D736&lt;0,0,F736+D736&gt;5500,5500,TRUE,F736+D736)</f>
        <v/>
      </c>
      <c r="H736" s="40">
        <f>LOOKUP(G736,$D$2:$D$17,$A$2:$A$17)</f>
        <v/>
      </c>
      <c r="I736" s="58">
        <f>IF(C736="W",1+I735,I735)</f>
        <v/>
      </c>
      <c r="J736" s="58">
        <f>IF(C736="L",1+J735,J735)</f>
        <v/>
      </c>
      <c r="K736" s="25">
        <f>I736/(J736+I736)</f>
        <v/>
      </c>
      <c r="L736" s="44">
        <f>IF(F736&gt;0,F736+L735,L735)</f>
        <v/>
      </c>
      <c r="M736" s="23" t="n"/>
      <c r="N736" s="58">
        <f>IF(M736="","",M736-G735)</f>
        <v/>
      </c>
      <c r="O736" s="58" t="n"/>
      <c r="P736" s="27">
        <f>IF(AI736&gt;AI735,$G$22+(7*AI736),"")</f>
        <v/>
      </c>
      <c r="R736" s="58" t="n"/>
      <c r="S736" s="58" t="n"/>
      <c r="T736" s="58" t="n"/>
      <c r="U736" s="58" t="n"/>
      <c r="V736" s="58" t="n"/>
      <c r="W736" s="58" t="n"/>
      <c r="X736" s="57" t="n"/>
      <c r="Y736" s="49">
        <f>_xlfn.IFS(R736 = "","",V736&gt;0,T736/V736,TRUE,T736/1)</f>
        <v/>
      </c>
      <c r="Z736" s="49">
        <f>_xlfn.IFS(R736 = "","",V736&gt;0,(T736+U736)/V736,TRUE,(T736+U736)/1)</f>
        <v/>
      </c>
      <c r="AA736" s="58" t="n"/>
      <c r="AC736" s="35" t="n"/>
      <c r="AD736">
        <f>IF(G736&gt;=2100,0,IF(C736="G",1,0))</f>
        <v/>
      </c>
      <c r="AE736">
        <f>IF(G736&gt;=5500,0,IF(C736="G",1,0))</f>
        <v/>
      </c>
      <c r="AF736">
        <f>IF(G736&gt;=2100,1,0)</f>
        <v/>
      </c>
      <c r="AG736">
        <f>IF(G736&gt;=5500,1,0)</f>
        <v/>
      </c>
      <c r="AH736">
        <f>IF(C736="G",0,AH735+1)</f>
        <v/>
      </c>
      <c r="AI736">
        <f>IF(C736="G",AI735+1,AI735)</f>
        <v/>
      </c>
      <c r="AJ736">
        <f>IF(AJ735="&gt;1000",IF(AF736&gt;0,IF(A736&lt;&gt;"",A736,A735),"&gt;1000"),AJ735)</f>
        <v/>
      </c>
      <c r="AK736">
        <f>IF(AK735="&gt;1000",IF(AG736&gt;0,IF(A736&lt;&gt;"",A736,A735),"&gt;1000"),AK735)</f>
        <v/>
      </c>
      <c r="AL736">
        <f>IF(AL735="&gt;1000",IF(L736&gt;=3500,IF(A736&lt;&gt;"",A736,A735),"&gt;1000"),AL735)</f>
        <v/>
      </c>
    </row>
    <row r="737">
      <c r="A737" s="59">
        <f>IF(B737="","",COUNT($B$32:B737))</f>
        <v/>
      </c>
      <c r="B737" s="58">
        <f>IF(C737&lt;&gt;"G",SUM(B736,1),"")</f>
        <v/>
      </c>
      <c r="C737" s="24">
        <f>IF(O737="",IF(AH736&gt;=$E$22,"G",IF(RAND()&lt;$F$22,"W","L")),O737)</f>
        <v/>
      </c>
      <c r="D737" s="58">
        <f>IF(M737="",IF(G736&lt;5500,G736,5500),M737)</f>
        <v/>
      </c>
      <c r="E737" s="58">
        <f>_xlfn.IFS(C736="W",E736+1,C736="L",0,C736="G",E736)</f>
        <v/>
      </c>
      <c r="F737" s="59">
        <f>_xlfn.IFS(C737="W",_xlfn.IFS(E737=0,LOOKUP(D737,$D$2:$D$17,$F$2:$F$17),E737=1,LOOKUP(D737,$D$2:$D$17,$G$2:$G$17),E737=2,LOOKUP(D737,$D$2:$D$17,$H$2:$H$17),E737=3,LOOKUP(D737,$D$2:$D$17,$I$2:$I$17),E737&gt;=4,LOOKUP(D737,$D$2:$D$17,$J$2:$J$17)),C737="L",LOOKUP(D737,$D$2:$D$17,$E$2:$E$17),C737="G",IF(OR(B736&lt;3,B736=""),0,LOOKUP(D737,$D$2:$D$17,$K$2:$K$17)))</f>
        <v/>
      </c>
      <c r="G737" s="59">
        <f>_xlfn.IFS(F737+D737&lt;0,0,F737+D737&gt;5500,5500,TRUE,F737+D737)</f>
        <v/>
      </c>
      <c r="H737" s="40">
        <f>LOOKUP(G737,$D$2:$D$17,$A$2:$A$17)</f>
        <v/>
      </c>
      <c r="I737" s="58">
        <f>IF(C737="W",1+I736,I736)</f>
        <v/>
      </c>
      <c r="J737" s="58">
        <f>IF(C737="L",1+J736,J736)</f>
        <v/>
      </c>
      <c r="K737" s="25">
        <f>I737/(J737+I737)</f>
        <v/>
      </c>
      <c r="L737" s="44">
        <f>IF(F737&gt;0,F737+L736,L736)</f>
        <v/>
      </c>
      <c r="M737" s="23" t="n"/>
      <c r="N737" s="58">
        <f>IF(M737="","",M737-G736)</f>
        <v/>
      </c>
      <c r="O737" s="58" t="n"/>
      <c r="P737" s="27">
        <f>IF(AI737&gt;AI736,$G$22+(7*AI737),"")</f>
        <v/>
      </c>
      <c r="R737" s="58" t="n"/>
      <c r="S737" s="58" t="n"/>
      <c r="T737" s="58" t="n"/>
      <c r="U737" s="58" t="n"/>
      <c r="V737" s="58" t="n"/>
      <c r="W737" s="58" t="n"/>
      <c r="X737" s="57" t="n"/>
      <c r="Y737" s="49">
        <f>_xlfn.IFS(R737 = "","",V737&gt;0,T737/V737,TRUE,T737/1)</f>
        <v/>
      </c>
      <c r="Z737" s="49">
        <f>_xlfn.IFS(R737 = "","",V737&gt;0,(T737+U737)/V737,TRUE,(T737+U737)/1)</f>
        <v/>
      </c>
      <c r="AA737" s="58" t="n"/>
      <c r="AC737" s="35" t="n"/>
      <c r="AD737">
        <f>IF(G737&gt;=2100,0,IF(C737="G",1,0))</f>
        <v/>
      </c>
      <c r="AE737">
        <f>IF(G737&gt;=5500,0,IF(C737="G",1,0))</f>
        <v/>
      </c>
      <c r="AF737">
        <f>IF(G737&gt;=2100,1,0)</f>
        <v/>
      </c>
      <c r="AG737">
        <f>IF(G737&gt;=5500,1,0)</f>
        <v/>
      </c>
      <c r="AH737">
        <f>IF(C737="G",0,AH736+1)</f>
        <v/>
      </c>
      <c r="AI737">
        <f>IF(C737="G",AI736+1,AI736)</f>
        <v/>
      </c>
      <c r="AJ737">
        <f>IF(AJ736="&gt;1000",IF(AF737&gt;0,IF(A737&lt;&gt;"",A737,A736),"&gt;1000"),AJ736)</f>
        <v/>
      </c>
      <c r="AK737">
        <f>IF(AK736="&gt;1000",IF(AG737&gt;0,IF(A737&lt;&gt;"",A737,A736),"&gt;1000"),AK736)</f>
        <v/>
      </c>
      <c r="AL737">
        <f>IF(AL736="&gt;1000",IF(L737&gt;=3500,IF(A737&lt;&gt;"",A737,A736),"&gt;1000"),AL736)</f>
        <v/>
      </c>
    </row>
    <row r="738">
      <c r="A738" s="59">
        <f>IF(B738="","",COUNT($B$32:B738))</f>
        <v/>
      </c>
      <c r="B738" s="58">
        <f>IF(C738&lt;&gt;"G",SUM(B737,1),"")</f>
        <v/>
      </c>
      <c r="C738" s="24">
        <f>IF(O738="",IF(AH737&gt;=$E$22,"G",IF(RAND()&lt;$F$22,"W","L")),O738)</f>
        <v/>
      </c>
      <c r="D738" s="58">
        <f>IF(M738="",IF(G737&lt;5500,G737,5500),M738)</f>
        <v/>
      </c>
      <c r="E738" s="58">
        <f>_xlfn.IFS(C737="W",E737+1,C737="L",0,C737="G",E737)</f>
        <v/>
      </c>
      <c r="F738" s="59">
        <f>_xlfn.IFS(C738="W",_xlfn.IFS(E738=0,LOOKUP(D738,$D$2:$D$17,$F$2:$F$17),E738=1,LOOKUP(D738,$D$2:$D$17,$G$2:$G$17),E738=2,LOOKUP(D738,$D$2:$D$17,$H$2:$H$17),E738=3,LOOKUP(D738,$D$2:$D$17,$I$2:$I$17),E738&gt;=4,LOOKUP(D738,$D$2:$D$17,$J$2:$J$17)),C738="L",LOOKUP(D738,$D$2:$D$17,$E$2:$E$17),C738="G",IF(OR(B737&lt;3,B737=""),0,LOOKUP(D738,$D$2:$D$17,$K$2:$K$17)))</f>
        <v/>
      </c>
      <c r="G738" s="59">
        <f>_xlfn.IFS(F738+D738&lt;0,0,F738+D738&gt;5500,5500,TRUE,F738+D738)</f>
        <v/>
      </c>
      <c r="H738" s="40">
        <f>LOOKUP(G738,$D$2:$D$17,$A$2:$A$17)</f>
        <v/>
      </c>
      <c r="I738" s="58">
        <f>IF(C738="W",1+I737,I737)</f>
        <v/>
      </c>
      <c r="J738" s="58">
        <f>IF(C738="L",1+J737,J737)</f>
        <v/>
      </c>
      <c r="K738" s="25">
        <f>I738/(J738+I738)</f>
        <v/>
      </c>
      <c r="L738" s="44">
        <f>IF(F738&gt;0,F738+L737,L737)</f>
        <v/>
      </c>
      <c r="M738" s="23" t="n"/>
      <c r="N738" s="58">
        <f>IF(M738="","",M738-G737)</f>
        <v/>
      </c>
      <c r="O738" s="58" t="n"/>
      <c r="P738" s="27">
        <f>IF(AI738&gt;AI737,$G$22+(7*AI738),"")</f>
        <v/>
      </c>
      <c r="R738" s="58" t="n"/>
      <c r="S738" s="58" t="n"/>
      <c r="T738" s="58" t="n"/>
      <c r="U738" s="58" t="n"/>
      <c r="V738" s="58" t="n"/>
      <c r="W738" s="58" t="n"/>
      <c r="X738" s="57" t="n"/>
      <c r="Y738" s="49">
        <f>_xlfn.IFS(R738 = "","",V738&gt;0,T738/V738,TRUE,T738/1)</f>
        <v/>
      </c>
      <c r="Z738" s="49">
        <f>_xlfn.IFS(R738 = "","",V738&gt;0,(T738+U738)/V738,TRUE,(T738+U738)/1)</f>
        <v/>
      </c>
      <c r="AA738" s="58" t="n"/>
      <c r="AC738" s="35" t="n"/>
      <c r="AD738">
        <f>IF(G738&gt;=2100,0,IF(C738="G",1,0))</f>
        <v/>
      </c>
      <c r="AE738">
        <f>IF(G738&gt;=5500,0,IF(C738="G",1,0))</f>
        <v/>
      </c>
      <c r="AF738">
        <f>IF(G738&gt;=2100,1,0)</f>
        <v/>
      </c>
      <c r="AG738">
        <f>IF(G738&gt;=5500,1,0)</f>
        <v/>
      </c>
      <c r="AH738">
        <f>IF(C738="G",0,AH737+1)</f>
        <v/>
      </c>
      <c r="AI738">
        <f>IF(C738="G",AI737+1,AI737)</f>
        <v/>
      </c>
      <c r="AJ738">
        <f>IF(AJ737="&gt;1000",IF(AF738&gt;0,IF(A738&lt;&gt;"",A738,A737),"&gt;1000"),AJ737)</f>
        <v/>
      </c>
      <c r="AK738">
        <f>IF(AK737="&gt;1000",IF(AG738&gt;0,IF(A738&lt;&gt;"",A738,A737),"&gt;1000"),AK737)</f>
        <v/>
      </c>
      <c r="AL738">
        <f>IF(AL737="&gt;1000",IF(L738&gt;=3500,IF(A738&lt;&gt;"",A738,A737),"&gt;1000"),AL737)</f>
        <v/>
      </c>
    </row>
    <row r="739">
      <c r="A739" s="59">
        <f>IF(B739="","",COUNT($B$32:B739))</f>
        <v/>
      </c>
      <c r="B739" s="58">
        <f>IF(C739&lt;&gt;"G",SUM(B738,1),"")</f>
        <v/>
      </c>
      <c r="C739" s="24">
        <f>IF(O739="",IF(AH738&gt;=$E$22,"G",IF(RAND()&lt;$F$22,"W","L")),O739)</f>
        <v/>
      </c>
      <c r="D739" s="58">
        <f>IF(M739="",IF(G738&lt;5500,G738,5500),M739)</f>
        <v/>
      </c>
      <c r="E739" s="58">
        <f>_xlfn.IFS(C738="W",E738+1,C738="L",0,C738="G",E738)</f>
        <v/>
      </c>
      <c r="F739" s="59">
        <f>_xlfn.IFS(C739="W",_xlfn.IFS(E739=0,LOOKUP(D739,$D$2:$D$17,$F$2:$F$17),E739=1,LOOKUP(D739,$D$2:$D$17,$G$2:$G$17),E739=2,LOOKUP(D739,$D$2:$D$17,$H$2:$H$17),E739=3,LOOKUP(D739,$D$2:$D$17,$I$2:$I$17),E739&gt;=4,LOOKUP(D739,$D$2:$D$17,$J$2:$J$17)),C739="L",LOOKUP(D739,$D$2:$D$17,$E$2:$E$17),C739="G",IF(OR(B738&lt;3,B738=""),0,LOOKUP(D739,$D$2:$D$17,$K$2:$K$17)))</f>
        <v/>
      </c>
      <c r="G739" s="59">
        <f>_xlfn.IFS(F739+D739&lt;0,0,F739+D739&gt;5500,5500,TRUE,F739+D739)</f>
        <v/>
      </c>
      <c r="H739" s="40">
        <f>LOOKUP(G739,$D$2:$D$17,$A$2:$A$17)</f>
        <v/>
      </c>
      <c r="I739" s="58">
        <f>IF(C739="W",1+I738,I738)</f>
        <v/>
      </c>
      <c r="J739" s="58">
        <f>IF(C739="L",1+J738,J738)</f>
        <v/>
      </c>
      <c r="K739" s="25">
        <f>I739/(J739+I739)</f>
        <v/>
      </c>
      <c r="L739" s="44">
        <f>IF(F739&gt;0,F739+L738,L738)</f>
        <v/>
      </c>
      <c r="M739" s="23" t="n"/>
      <c r="N739" s="58">
        <f>IF(M739="","",M739-G738)</f>
        <v/>
      </c>
      <c r="O739" s="58" t="n"/>
      <c r="P739" s="27">
        <f>IF(AI739&gt;AI738,$G$22+(7*AI739),"")</f>
        <v/>
      </c>
      <c r="R739" s="58" t="n"/>
      <c r="S739" s="58" t="n"/>
      <c r="T739" s="58" t="n"/>
      <c r="U739" s="58" t="n"/>
      <c r="V739" s="58" t="n"/>
      <c r="W739" s="58" t="n"/>
      <c r="X739" s="57" t="n"/>
      <c r="Y739" s="49">
        <f>_xlfn.IFS(R739 = "","",V739&gt;0,T739/V739,TRUE,T739/1)</f>
        <v/>
      </c>
      <c r="Z739" s="49">
        <f>_xlfn.IFS(R739 = "","",V739&gt;0,(T739+U739)/V739,TRUE,(T739+U739)/1)</f>
        <v/>
      </c>
      <c r="AA739" s="58" t="n"/>
      <c r="AC739" s="35" t="n"/>
      <c r="AD739">
        <f>IF(G739&gt;=2100,0,IF(C739="G",1,0))</f>
        <v/>
      </c>
      <c r="AE739">
        <f>IF(G739&gt;=5500,0,IF(C739="G",1,0))</f>
        <v/>
      </c>
      <c r="AF739">
        <f>IF(G739&gt;=2100,1,0)</f>
        <v/>
      </c>
      <c r="AG739">
        <f>IF(G739&gt;=5500,1,0)</f>
        <v/>
      </c>
      <c r="AH739">
        <f>IF(C739="G",0,AH738+1)</f>
        <v/>
      </c>
      <c r="AI739">
        <f>IF(C739="G",AI738+1,AI738)</f>
        <v/>
      </c>
      <c r="AJ739">
        <f>IF(AJ738="&gt;1000",IF(AF739&gt;0,IF(A739&lt;&gt;"",A739,A738),"&gt;1000"),AJ738)</f>
        <v/>
      </c>
      <c r="AK739">
        <f>IF(AK738="&gt;1000",IF(AG739&gt;0,IF(A739&lt;&gt;"",A739,A738),"&gt;1000"),AK738)</f>
        <v/>
      </c>
      <c r="AL739">
        <f>IF(AL738="&gt;1000",IF(L739&gt;=3500,IF(A739&lt;&gt;"",A739,A738),"&gt;1000"),AL738)</f>
        <v/>
      </c>
    </row>
    <row r="740">
      <c r="A740" s="59">
        <f>IF(B740="","",COUNT($B$32:B740))</f>
        <v/>
      </c>
      <c r="B740" s="58">
        <f>IF(C740&lt;&gt;"G",SUM(B739,1),"")</f>
        <v/>
      </c>
      <c r="C740" s="24">
        <f>IF(O740="",IF(AH739&gt;=$E$22,"G",IF(RAND()&lt;$F$22,"W","L")),O740)</f>
        <v/>
      </c>
      <c r="D740" s="58">
        <f>IF(M740="",IF(G739&lt;5500,G739,5500),M740)</f>
        <v/>
      </c>
      <c r="E740" s="58">
        <f>_xlfn.IFS(C739="W",E739+1,C739="L",0,C739="G",E739)</f>
        <v/>
      </c>
      <c r="F740" s="59">
        <f>_xlfn.IFS(C740="W",_xlfn.IFS(E740=0,LOOKUP(D740,$D$2:$D$17,$F$2:$F$17),E740=1,LOOKUP(D740,$D$2:$D$17,$G$2:$G$17),E740=2,LOOKUP(D740,$D$2:$D$17,$H$2:$H$17),E740=3,LOOKUP(D740,$D$2:$D$17,$I$2:$I$17),E740&gt;=4,LOOKUP(D740,$D$2:$D$17,$J$2:$J$17)),C740="L",LOOKUP(D740,$D$2:$D$17,$E$2:$E$17),C740="G",IF(OR(B739&lt;3,B739=""),0,LOOKUP(D740,$D$2:$D$17,$K$2:$K$17)))</f>
        <v/>
      </c>
      <c r="G740" s="59">
        <f>_xlfn.IFS(F740+D740&lt;0,0,F740+D740&gt;5500,5500,TRUE,F740+D740)</f>
        <v/>
      </c>
      <c r="H740" s="40">
        <f>LOOKUP(G740,$D$2:$D$17,$A$2:$A$17)</f>
        <v/>
      </c>
      <c r="I740" s="58">
        <f>IF(C740="W",1+I739,I739)</f>
        <v/>
      </c>
      <c r="J740" s="58">
        <f>IF(C740="L",1+J739,J739)</f>
        <v/>
      </c>
      <c r="K740" s="25">
        <f>I740/(J740+I740)</f>
        <v/>
      </c>
      <c r="L740" s="44">
        <f>IF(F740&gt;0,F740+L739,L739)</f>
        <v/>
      </c>
      <c r="M740" s="23" t="n"/>
      <c r="N740" s="58">
        <f>IF(M740="","",M740-G739)</f>
        <v/>
      </c>
      <c r="O740" s="58" t="n"/>
      <c r="P740" s="27">
        <f>IF(AI740&gt;AI739,$G$22+(7*AI740),"")</f>
        <v/>
      </c>
      <c r="R740" s="58" t="n"/>
      <c r="S740" s="58" t="n"/>
      <c r="T740" s="58" t="n"/>
      <c r="U740" s="58" t="n"/>
      <c r="V740" s="58" t="n"/>
      <c r="W740" s="58" t="n"/>
      <c r="X740" s="57" t="n"/>
      <c r="Y740" s="49">
        <f>_xlfn.IFS(R740 = "","",V740&gt;0,T740/V740,TRUE,T740/1)</f>
        <v/>
      </c>
      <c r="Z740" s="49">
        <f>_xlfn.IFS(R740 = "","",V740&gt;0,(T740+U740)/V740,TRUE,(T740+U740)/1)</f>
        <v/>
      </c>
      <c r="AA740" s="58" t="n"/>
      <c r="AC740" s="35" t="n"/>
      <c r="AD740">
        <f>IF(G740&gt;=2100,0,IF(C740="G",1,0))</f>
        <v/>
      </c>
      <c r="AE740">
        <f>IF(G740&gt;=5500,0,IF(C740="G",1,0))</f>
        <v/>
      </c>
      <c r="AF740">
        <f>IF(G740&gt;=2100,1,0)</f>
        <v/>
      </c>
      <c r="AG740">
        <f>IF(G740&gt;=5500,1,0)</f>
        <v/>
      </c>
      <c r="AH740">
        <f>IF(C740="G",0,AH739+1)</f>
        <v/>
      </c>
      <c r="AI740">
        <f>IF(C740="G",AI739+1,AI739)</f>
        <v/>
      </c>
      <c r="AJ740">
        <f>IF(AJ739="&gt;1000",IF(AF740&gt;0,IF(A740&lt;&gt;"",A740,A739),"&gt;1000"),AJ739)</f>
        <v/>
      </c>
      <c r="AK740">
        <f>IF(AK739="&gt;1000",IF(AG740&gt;0,IF(A740&lt;&gt;"",A740,A739),"&gt;1000"),AK739)</f>
        <v/>
      </c>
      <c r="AL740">
        <f>IF(AL739="&gt;1000",IF(L740&gt;=3500,IF(A740&lt;&gt;"",A740,A739),"&gt;1000"),AL739)</f>
        <v/>
      </c>
    </row>
    <row r="741">
      <c r="A741" s="59">
        <f>IF(B741="","",COUNT($B$32:B741))</f>
        <v/>
      </c>
      <c r="B741" s="58">
        <f>IF(C741&lt;&gt;"G",SUM(B740,1),"")</f>
        <v/>
      </c>
      <c r="C741" s="24">
        <f>IF(O741="",IF(AH740&gt;=$E$22,"G",IF(RAND()&lt;$F$22,"W","L")),O741)</f>
        <v/>
      </c>
      <c r="D741" s="58">
        <f>IF(M741="",IF(G740&lt;5500,G740,5500),M741)</f>
        <v/>
      </c>
      <c r="E741" s="58">
        <f>_xlfn.IFS(C740="W",E740+1,C740="L",0,C740="G",E740)</f>
        <v/>
      </c>
      <c r="F741" s="59">
        <f>_xlfn.IFS(C741="W",_xlfn.IFS(E741=0,LOOKUP(D741,$D$2:$D$17,$F$2:$F$17),E741=1,LOOKUP(D741,$D$2:$D$17,$G$2:$G$17),E741=2,LOOKUP(D741,$D$2:$D$17,$H$2:$H$17),E741=3,LOOKUP(D741,$D$2:$D$17,$I$2:$I$17),E741&gt;=4,LOOKUP(D741,$D$2:$D$17,$J$2:$J$17)),C741="L",LOOKUP(D741,$D$2:$D$17,$E$2:$E$17),C741="G",IF(OR(B740&lt;3,B740=""),0,LOOKUP(D741,$D$2:$D$17,$K$2:$K$17)))</f>
        <v/>
      </c>
      <c r="G741" s="59">
        <f>_xlfn.IFS(F741+D741&lt;0,0,F741+D741&gt;5500,5500,TRUE,F741+D741)</f>
        <v/>
      </c>
      <c r="H741" s="40">
        <f>LOOKUP(G741,$D$2:$D$17,$A$2:$A$17)</f>
        <v/>
      </c>
      <c r="I741" s="58">
        <f>IF(C741="W",1+I740,I740)</f>
        <v/>
      </c>
      <c r="J741" s="58">
        <f>IF(C741="L",1+J740,J740)</f>
        <v/>
      </c>
      <c r="K741" s="25">
        <f>I741/(J741+I741)</f>
        <v/>
      </c>
      <c r="L741" s="44">
        <f>IF(F741&gt;0,F741+L740,L740)</f>
        <v/>
      </c>
      <c r="M741" s="23" t="n"/>
      <c r="N741" s="58">
        <f>IF(M741="","",M741-G740)</f>
        <v/>
      </c>
      <c r="O741" s="58" t="n"/>
      <c r="P741" s="27">
        <f>IF(AI741&gt;AI740,$G$22+(7*AI741),"")</f>
        <v/>
      </c>
      <c r="R741" s="58" t="n"/>
      <c r="S741" s="58" t="n"/>
      <c r="T741" s="58" t="n"/>
      <c r="U741" s="58" t="n"/>
      <c r="V741" s="58" t="n"/>
      <c r="W741" s="58" t="n"/>
      <c r="X741" s="57" t="n"/>
      <c r="Y741" s="49">
        <f>_xlfn.IFS(R741 = "","",V741&gt;0,T741/V741,TRUE,T741/1)</f>
        <v/>
      </c>
      <c r="Z741" s="49">
        <f>_xlfn.IFS(R741 = "","",V741&gt;0,(T741+U741)/V741,TRUE,(T741+U741)/1)</f>
        <v/>
      </c>
      <c r="AA741" s="58" t="n"/>
      <c r="AC741" s="35" t="n"/>
      <c r="AD741">
        <f>IF(G741&gt;=2100,0,IF(C741="G",1,0))</f>
        <v/>
      </c>
      <c r="AE741">
        <f>IF(G741&gt;=5500,0,IF(C741="G",1,0))</f>
        <v/>
      </c>
      <c r="AF741">
        <f>IF(G741&gt;=2100,1,0)</f>
        <v/>
      </c>
      <c r="AG741">
        <f>IF(G741&gt;=5500,1,0)</f>
        <v/>
      </c>
      <c r="AH741">
        <f>IF(C741="G",0,AH740+1)</f>
        <v/>
      </c>
      <c r="AI741">
        <f>IF(C741="G",AI740+1,AI740)</f>
        <v/>
      </c>
      <c r="AJ741">
        <f>IF(AJ740="&gt;1000",IF(AF741&gt;0,IF(A741&lt;&gt;"",A741,A740),"&gt;1000"),AJ740)</f>
        <v/>
      </c>
      <c r="AK741">
        <f>IF(AK740="&gt;1000",IF(AG741&gt;0,IF(A741&lt;&gt;"",A741,A740),"&gt;1000"),AK740)</f>
        <v/>
      </c>
      <c r="AL741">
        <f>IF(AL740="&gt;1000",IF(L741&gt;=3500,IF(A741&lt;&gt;"",A741,A740),"&gt;1000"),AL740)</f>
        <v/>
      </c>
    </row>
    <row r="742">
      <c r="A742" s="59">
        <f>IF(B742="","",COUNT($B$32:B742))</f>
        <v/>
      </c>
      <c r="B742" s="58">
        <f>IF(C742&lt;&gt;"G",SUM(B741,1),"")</f>
        <v/>
      </c>
      <c r="C742" s="24">
        <f>IF(O742="",IF(AH741&gt;=$E$22,"G",IF(RAND()&lt;$F$22,"W","L")),O742)</f>
        <v/>
      </c>
      <c r="D742" s="58">
        <f>IF(M742="",IF(G741&lt;5500,G741,5500),M742)</f>
        <v/>
      </c>
      <c r="E742" s="58">
        <f>_xlfn.IFS(C741="W",E741+1,C741="L",0,C741="G",E741)</f>
        <v/>
      </c>
      <c r="F742" s="59">
        <f>_xlfn.IFS(C742="W",_xlfn.IFS(E742=0,LOOKUP(D742,$D$2:$D$17,$F$2:$F$17),E742=1,LOOKUP(D742,$D$2:$D$17,$G$2:$G$17),E742=2,LOOKUP(D742,$D$2:$D$17,$H$2:$H$17),E742=3,LOOKUP(D742,$D$2:$D$17,$I$2:$I$17),E742&gt;=4,LOOKUP(D742,$D$2:$D$17,$J$2:$J$17)),C742="L",LOOKUP(D742,$D$2:$D$17,$E$2:$E$17),C742="G",IF(OR(B741&lt;3,B741=""),0,LOOKUP(D742,$D$2:$D$17,$K$2:$K$17)))</f>
        <v/>
      </c>
      <c r="G742" s="59">
        <f>_xlfn.IFS(F742+D742&lt;0,0,F742+D742&gt;5500,5500,TRUE,F742+D742)</f>
        <v/>
      </c>
      <c r="H742" s="40">
        <f>LOOKUP(G742,$D$2:$D$17,$A$2:$A$17)</f>
        <v/>
      </c>
      <c r="I742" s="58">
        <f>IF(C742="W",1+I741,I741)</f>
        <v/>
      </c>
      <c r="J742" s="58">
        <f>IF(C742="L",1+J741,J741)</f>
        <v/>
      </c>
      <c r="K742" s="25">
        <f>I742/(J742+I742)</f>
        <v/>
      </c>
      <c r="L742" s="44">
        <f>IF(F742&gt;0,F742+L741,L741)</f>
        <v/>
      </c>
      <c r="M742" s="23" t="n"/>
      <c r="N742" s="58">
        <f>IF(M742="","",M742-G741)</f>
        <v/>
      </c>
      <c r="O742" s="58" t="n"/>
      <c r="P742" s="27">
        <f>IF(AI742&gt;AI741,$G$22+(7*AI742),"")</f>
        <v/>
      </c>
      <c r="R742" s="58" t="n"/>
      <c r="S742" s="58" t="n"/>
      <c r="T742" s="58" t="n"/>
      <c r="U742" s="58" t="n"/>
      <c r="V742" s="58" t="n"/>
      <c r="W742" s="58" t="n"/>
      <c r="X742" s="57" t="n"/>
      <c r="Y742" s="49">
        <f>_xlfn.IFS(R742 = "","",V742&gt;0,T742/V742,TRUE,T742/1)</f>
        <v/>
      </c>
      <c r="Z742" s="49">
        <f>_xlfn.IFS(R742 = "","",V742&gt;0,(T742+U742)/V742,TRUE,(T742+U742)/1)</f>
        <v/>
      </c>
      <c r="AA742" s="58" t="n"/>
      <c r="AC742" s="35" t="n"/>
      <c r="AD742">
        <f>IF(G742&gt;=2100,0,IF(C742="G",1,0))</f>
        <v/>
      </c>
      <c r="AE742">
        <f>IF(G742&gt;=5500,0,IF(C742="G",1,0))</f>
        <v/>
      </c>
      <c r="AF742">
        <f>IF(G742&gt;=2100,1,0)</f>
        <v/>
      </c>
      <c r="AG742">
        <f>IF(G742&gt;=5500,1,0)</f>
        <v/>
      </c>
      <c r="AH742">
        <f>IF(C742="G",0,AH741+1)</f>
        <v/>
      </c>
      <c r="AI742">
        <f>IF(C742="G",AI741+1,AI741)</f>
        <v/>
      </c>
      <c r="AJ742">
        <f>IF(AJ741="&gt;1000",IF(AF742&gt;0,IF(A742&lt;&gt;"",A742,A741),"&gt;1000"),AJ741)</f>
        <v/>
      </c>
      <c r="AK742">
        <f>IF(AK741="&gt;1000",IF(AG742&gt;0,IF(A742&lt;&gt;"",A742,A741),"&gt;1000"),AK741)</f>
        <v/>
      </c>
      <c r="AL742">
        <f>IF(AL741="&gt;1000",IF(L742&gt;=3500,IF(A742&lt;&gt;"",A742,A741),"&gt;1000"),AL741)</f>
        <v/>
      </c>
    </row>
    <row r="743">
      <c r="A743" s="59">
        <f>IF(B743="","",COUNT($B$32:B743))</f>
        <v/>
      </c>
      <c r="B743" s="58">
        <f>IF(C743&lt;&gt;"G",SUM(B742,1),"")</f>
        <v/>
      </c>
      <c r="C743" s="24">
        <f>IF(O743="",IF(AH742&gt;=$E$22,"G",IF(RAND()&lt;$F$22,"W","L")),O743)</f>
        <v/>
      </c>
      <c r="D743" s="58">
        <f>IF(M743="",IF(G742&lt;5500,G742,5500),M743)</f>
        <v/>
      </c>
      <c r="E743" s="58">
        <f>_xlfn.IFS(C742="W",E742+1,C742="L",0,C742="G",E742)</f>
        <v/>
      </c>
      <c r="F743" s="59">
        <f>_xlfn.IFS(C743="W",_xlfn.IFS(E743=0,LOOKUP(D743,$D$2:$D$17,$F$2:$F$17),E743=1,LOOKUP(D743,$D$2:$D$17,$G$2:$G$17),E743=2,LOOKUP(D743,$D$2:$D$17,$H$2:$H$17),E743=3,LOOKUP(D743,$D$2:$D$17,$I$2:$I$17),E743&gt;=4,LOOKUP(D743,$D$2:$D$17,$J$2:$J$17)),C743="L",LOOKUP(D743,$D$2:$D$17,$E$2:$E$17),C743="G",IF(OR(B742&lt;3,B742=""),0,LOOKUP(D743,$D$2:$D$17,$K$2:$K$17)))</f>
        <v/>
      </c>
      <c r="G743" s="59">
        <f>_xlfn.IFS(F743+D743&lt;0,0,F743+D743&gt;5500,5500,TRUE,F743+D743)</f>
        <v/>
      </c>
      <c r="H743" s="40">
        <f>LOOKUP(G743,$D$2:$D$17,$A$2:$A$17)</f>
        <v/>
      </c>
      <c r="I743" s="58">
        <f>IF(C743="W",1+I742,I742)</f>
        <v/>
      </c>
      <c r="J743" s="58">
        <f>IF(C743="L",1+J742,J742)</f>
        <v/>
      </c>
      <c r="K743" s="25">
        <f>I743/(J743+I743)</f>
        <v/>
      </c>
      <c r="L743" s="44">
        <f>IF(F743&gt;0,F743+L742,L742)</f>
        <v/>
      </c>
      <c r="M743" s="23" t="n"/>
      <c r="N743" s="58">
        <f>IF(M743="","",M743-G742)</f>
        <v/>
      </c>
      <c r="O743" s="58" t="n"/>
      <c r="P743" s="27">
        <f>IF(AI743&gt;AI742,$G$22+(7*AI743),"")</f>
        <v/>
      </c>
      <c r="R743" s="58" t="n"/>
      <c r="S743" s="58" t="n"/>
      <c r="T743" s="58" t="n"/>
      <c r="U743" s="58" t="n"/>
      <c r="V743" s="58" t="n"/>
      <c r="W743" s="58" t="n"/>
      <c r="X743" s="57" t="n"/>
      <c r="Y743" s="49">
        <f>_xlfn.IFS(R743 = "","",V743&gt;0,T743/V743,TRUE,T743/1)</f>
        <v/>
      </c>
      <c r="Z743" s="49">
        <f>_xlfn.IFS(R743 = "","",V743&gt;0,(T743+U743)/V743,TRUE,(T743+U743)/1)</f>
        <v/>
      </c>
      <c r="AA743" s="58" t="n"/>
      <c r="AC743" s="35" t="n"/>
      <c r="AD743">
        <f>IF(G743&gt;=2100,0,IF(C743="G",1,0))</f>
        <v/>
      </c>
      <c r="AE743">
        <f>IF(G743&gt;=5500,0,IF(C743="G",1,0))</f>
        <v/>
      </c>
      <c r="AF743">
        <f>IF(G743&gt;=2100,1,0)</f>
        <v/>
      </c>
      <c r="AG743">
        <f>IF(G743&gt;=5500,1,0)</f>
        <v/>
      </c>
      <c r="AH743">
        <f>IF(C743="G",0,AH742+1)</f>
        <v/>
      </c>
      <c r="AI743">
        <f>IF(C743="G",AI742+1,AI742)</f>
        <v/>
      </c>
      <c r="AJ743">
        <f>IF(AJ742="&gt;1000",IF(AF743&gt;0,IF(A743&lt;&gt;"",A743,A742),"&gt;1000"),AJ742)</f>
        <v/>
      </c>
      <c r="AK743">
        <f>IF(AK742="&gt;1000",IF(AG743&gt;0,IF(A743&lt;&gt;"",A743,A742),"&gt;1000"),AK742)</f>
        <v/>
      </c>
      <c r="AL743">
        <f>IF(AL742="&gt;1000",IF(L743&gt;=3500,IF(A743&lt;&gt;"",A743,A742),"&gt;1000"),AL742)</f>
        <v/>
      </c>
    </row>
    <row r="744">
      <c r="A744" s="59">
        <f>IF(B744="","",COUNT($B$32:B744))</f>
        <v/>
      </c>
      <c r="B744" s="58">
        <f>IF(C744&lt;&gt;"G",SUM(B743,1),"")</f>
        <v/>
      </c>
      <c r="C744" s="24">
        <f>IF(O744="",IF(AH743&gt;=$E$22,"G",IF(RAND()&lt;$F$22,"W","L")),O744)</f>
        <v/>
      </c>
      <c r="D744" s="58">
        <f>IF(M744="",IF(G743&lt;5500,G743,5500),M744)</f>
        <v/>
      </c>
      <c r="E744" s="58">
        <f>_xlfn.IFS(C743="W",E743+1,C743="L",0,C743="G",E743)</f>
        <v/>
      </c>
      <c r="F744" s="59">
        <f>_xlfn.IFS(C744="W",_xlfn.IFS(E744=0,LOOKUP(D744,$D$2:$D$17,$F$2:$F$17),E744=1,LOOKUP(D744,$D$2:$D$17,$G$2:$G$17),E744=2,LOOKUP(D744,$D$2:$D$17,$H$2:$H$17),E744=3,LOOKUP(D744,$D$2:$D$17,$I$2:$I$17),E744&gt;=4,LOOKUP(D744,$D$2:$D$17,$J$2:$J$17)),C744="L",LOOKUP(D744,$D$2:$D$17,$E$2:$E$17),C744="G",IF(OR(B743&lt;3,B743=""),0,LOOKUP(D744,$D$2:$D$17,$K$2:$K$17)))</f>
        <v/>
      </c>
      <c r="G744" s="59">
        <f>_xlfn.IFS(F744+D744&lt;0,0,F744+D744&gt;5500,5500,TRUE,F744+D744)</f>
        <v/>
      </c>
      <c r="H744" s="40">
        <f>LOOKUP(G744,$D$2:$D$17,$A$2:$A$17)</f>
        <v/>
      </c>
      <c r="I744" s="58">
        <f>IF(C744="W",1+I743,I743)</f>
        <v/>
      </c>
      <c r="J744" s="58">
        <f>IF(C744="L",1+J743,J743)</f>
        <v/>
      </c>
      <c r="K744" s="25">
        <f>I744/(J744+I744)</f>
        <v/>
      </c>
      <c r="L744" s="44">
        <f>IF(F744&gt;0,F744+L743,L743)</f>
        <v/>
      </c>
      <c r="M744" s="23" t="n"/>
      <c r="N744" s="58">
        <f>IF(M744="","",M744-G743)</f>
        <v/>
      </c>
      <c r="O744" s="58" t="n"/>
      <c r="P744" s="27">
        <f>IF(AI744&gt;AI743,$G$22+(7*AI744),"")</f>
        <v/>
      </c>
      <c r="R744" s="58" t="n"/>
      <c r="S744" s="58" t="n"/>
      <c r="T744" s="58" t="n"/>
      <c r="U744" s="58" t="n"/>
      <c r="V744" s="58" t="n"/>
      <c r="W744" s="58" t="n"/>
      <c r="X744" s="57" t="n"/>
      <c r="Y744" s="49">
        <f>_xlfn.IFS(R744 = "","",V744&gt;0,T744/V744,TRUE,T744/1)</f>
        <v/>
      </c>
      <c r="Z744" s="49">
        <f>_xlfn.IFS(R744 = "","",V744&gt;0,(T744+U744)/V744,TRUE,(T744+U744)/1)</f>
        <v/>
      </c>
      <c r="AA744" s="58" t="n"/>
      <c r="AC744" s="35" t="n"/>
      <c r="AD744">
        <f>IF(G744&gt;=2100,0,IF(C744="G",1,0))</f>
        <v/>
      </c>
      <c r="AE744">
        <f>IF(G744&gt;=5500,0,IF(C744="G",1,0))</f>
        <v/>
      </c>
      <c r="AF744">
        <f>IF(G744&gt;=2100,1,0)</f>
        <v/>
      </c>
      <c r="AG744">
        <f>IF(G744&gt;=5500,1,0)</f>
        <v/>
      </c>
      <c r="AH744">
        <f>IF(C744="G",0,AH743+1)</f>
        <v/>
      </c>
      <c r="AI744">
        <f>IF(C744="G",AI743+1,AI743)</f>
        <v/>
      </c>
      <c r="AJ744">
        <f>IF(AJ743="&gt;1000",IF(AF744&gt;0,IF(A744&lt;&gt;"",A744,A743),"&gt;1000"),AJ743)</f>
        <v/>
      </c>
      <c r="AK744">
        <f>IF(AK743="&gt;1000",IF(AG744&gt;0,IF(A744&lt;&gt;"",A744,A743),"&gt;1000"),AK743)</f>
        <v/>
      </c>
      <c r="AL744">
        <f>IF(AL743="&gt;1000",IF(L744&gt;=3500,IF(A744&lt;&gt;"",A744,A743),"&gt;1000"),AL743)</f>
        <v/>
      </c>
    </row>
    <row r="745">
      <c r="A745" s="59">
        <f>IF(B745="","",COUNT($B$32:B745))</f>
        <v/>
      </c>
      <c r="B745" s="58">
        <f>IF(C745&lt;&gt;"G",SUM(B744,1),"")</f>
        <v/>
      </c>
      <c r="C745" s="24">
        <f>IF(O745="",IF(AH744&gt;=$E$22,"G",IF(RAND()&lt;$F$22,"W","L")),O745)</f>
        <v/>
      </c>
      <c r="D745" s="58">
        <f>IF(M745="",IF(G744&lt;5500,G744,5500),M745)</f>
        <v/>
      </c>
      <c r="E745" s="58">
        <f>_xlfn.IFS(C744="W",E744+1,C744="L",0,C744="G",E744)</f>
        <v/>
      </c>
      <c r="F745" s="59">
        <f>_xlfn.IFS(C745="W",_xlfn.IFS(E745=0,LOOKUP(D745,$D$2:$D$17,$F$2:$F$17),E745=1,LOOKUP(D745,$D$2:$D$17,$G$2:$G$17),E745=2,LOOKUP(D745,$D$2:$D$17,$H$2:$H$17),E745=3,LOOKUP(D745,$D$2:$D$17,$I$2:$I$17),E745&gt;=4,LOOKUP(D745,$D$2:$D$17,$J$2:$J$17)),C745="L",LOOKUP(D745,$D$2:$D$17,$E$2:$E$17),C745="G",IF(OR(B744&lt;3,B744=""),0,LOOKUP(D745,$D$2:$D$17,$K$2:$K$17)))</f>
        <v/>
      </c>
      <c r="G745" s="59">
        <f>_xlfn.IFS(F745+D745&lt;0,0,F745+D745&gt;5500,5500,TRUE,F745+D745)</f>
        <v/>
      </c>
      <c r="H745" s="40">
        <f>LOOKUP(G745,$D$2:$D$17,$A$2:$A$17)</f>
        <v/>
      </c>
      <c r="I745" s="58">
        <f>IF(C745="W",1+I744,I744)</f>
        <v/>
      </c>
      <c r="J745" s="58">
        <f>IF(C745="L",1+J744,J744)</f>
        <v/>
      </c>
      <c r="K745" s="25">
        <f>I745/(J745+I745)</f>
        <v/>
      </c>
      <c r="L745" s="44">
        <f>IF(F745&gt;0,F745+L744,L744)</f>
        <v/>
      </c>
      <c r="M745" s="23" t="n"/>
      <c r="N745" s="58">
        <f>IF(M745="","",M745-G744)</f>
        <v/>
      </c>
      <c r="O745" s="58" t="n"/>
      <c r="P745" s="27">
        <f>IF(AI745&gt;AI744,$G$22+(7*AI745),"")</f>
        <v/>
      </c>
      <c r="R745" s="58" t="n"/>
      <c r="S745" s="58" t="n"/>
      <c r="T745" s="58" t="n"/>
      <c r="U745" s="58" t="n"/>
      <c r="V745" s="58" t="n"/>
      <c r="W745" s="58" t="n"/>
      <c r="X745" s="57" t="n"/>
      <c r="Y745" s="49">
        <f>_xlfn.IFS(R745 = "","",V745&gt;0,T745/V745,TRUE,T745/1)</f>
        <v/>
      </c>
      <c r="Z745" s="49">
        <f>_xlfn.IFS(R745 = "","",V745&gt;0,(T745+U745)/V745,TRUE,(T745+U745)/1)</f>
        <v/>
      </c>
      <c r="AA745" s="58" t="n"/>
      <c r="AC745" s="35" t="n"/>
      <c r="AD745">
        <f>IF(G745&gt;=2100,0,IF(C745="G",1,0))</f>
        <v/>
      </c>
      <c r="AE745">
        <f>IF(G745&gt;=5500,0,IF(C745="G",1,0))</f>
        <v/>
      </c>
      <c r="AF745">
        <f>IF(G745&gt;=2100,1,0)</f>
        <v/>
      </c>
      <c r="AG745">
        <f>IF(G745&gt;=5500,1,0)</f>
        <v/>
      </c>
      <c r="AH745">
        <f>IF(C745="G",0,AH744+1)</f>
        <v/>
      </c>
      <c r="AI745">
        <f>IF(C745="G",AI744+1,AI744)</f>
        <v/>
      </c>
      <c r="AJ745">
        <f>IF(AJ744="&gt;1000",IF(AF745&gt;0,IF(A745&lt;&gt;"",A745,A744),"&gt;1000"),AJ744)</f>
        <v/>
      </c>
      <c r="AK745">
        <f>IF(AK744="&gt;1000",IF(AG745&gt;0,IF(A745&lt;&gt;"",A745,A744),"&gt;1000"),AK744)</f>
        <v/>
      </c>
      <c r="AL745">
        <f>IF(AL744="&gt;1000",IF(L745&gt;=3500,IF(A745&lt;&gt;"",A745,A744),"&gt;1000"),AL744)</f>
        <v/>
      </c>
    </row>
    <row r="746">
      <c r="A746" s="59">
        <f>IF(B746="","",COUNT($B$32:B746))</f>
        <v/>
      </c>
      <c r="B746" s="58">
        <f>IF(C746&lt;&gt;"G",SUM(B745,1),"")</f>
        <v/>
      </c>
      <c r="C746" s="24">
        <f>IF(O746="",IF(AH745&gt;=$E$22,"G",IF(RAND()&lt;$F$22,"W","L")),O746)</f>
        <v/>
      </c>
      <c r="D746" s="58">
        <f>IF(M746="",IF(G745&lt;5500,G745,5500),M746)</f>
        <v/>
      </c>
      <c r="E746" s="58">
        <f>_xlfn.IFS(C745="W",E745+1,C745="L",0,C745="G",E745)</f>
        <v/>
      </c>
      <c r="F746" s="59">
        <f>_xlfn.IFS(C746="W",_xlfn.IFS(E746=0,LOOKUP(D746,$D$2:$D$17,$F$2:$F$17),E746=1,LOOKUP(D746,$D$2:$D$17,$G$2:$G$17),E746=2,LOOKUP(D746,$D$2:$D$17,$H$2:$H$17),E746=3,LOOKUP(D746,$D$2:$D$17,$I$2:$I$17),E746&gt;=4,LOOKUP(D746,$D$2:$D$17,$J$2:$J$17)),C746="L",LOOKUP(D746,$D$2:$D$17,$E$2:$E$17),C746="G",IF(OR(B745&lt;3,B745=""),0,LOOKUP(D746,$D$2:$D$17,$K$2:$K$17)))</f>
        <v/>
      </c>
      <c r="G746" s="59">
        <f>_xlfn.IFS(F746+D746&lt;0,0,F746+D746&gt;5500,5500,TRUE,F746+D746)</f>
        <v/>
      </c>
      <c r="H746" s="40">
        <f>LOOKUP(G746,$D$2:$D$17,$A$2:$A$17)</f>
        <v/>
      </c>
      <c r="I746" s="58">
        <f>IF(C746="W",1+I745,I745)</f>
        <v/>
      </c>
      <c r="J746" s="58">
        <f>IF(C746="L",1+J745,J745)</f>
        <v/>
      </c>
      <c r="K746" s="25">
        <f>I746/(J746+I746)</f>
        <v/>
      </c>
      <c r="L746" s="44">
        <f>IF(F746&gt;0,F746+L745,L745)</f>
        <v/>
      </c>
      <c r="M746" s="23" t="n"/>
      <c r="N746" s="58">
        <f>IF(M746="","",M746-G745)</f>
        <v/>
      </c>
      <c r="O746" s="58" t="n"/>
      <c r="P746" s="27">
        <f>IF(AI746&gt;AI745,$G$22+(7*AI746),"")</f>
        <v/>
      </c>
      <c r="R746" s="58" t="n"/>
      <c r="S746" s="58" t="n"/>
      <c r="T746" s="58" t="n"/>
      <c r="U746" s="58" t="n"/>
      <c r="V746" s="58" t="n"/>
      <c r="W746" s="58" t="n"/>
      <c r="X746" s="57" t="n"/>
      <c r="Y746" s="49">
        <f>_xlfn.IFS(R746 = "","",V746&gt;0,T746/V746,TRUE,T746/1)</f>
        <v/>
      </c>
      <c r="Z746" s="49">
        <f>_xlfn.IFS(R746 = "","",V746&gt;0,(T746+U746)/V746,TRUE,(T746+U746)/1)</f>
        <v/>
      </c>
      <c r="AA746" s="58" t="n"/>
      <c r="AC746" s="35" t="n"/>
      <c r="AD746">
        <f>IF(G746&gt;=2100,0,IF(C746="G",1,0))</f>
        <v/>
      </c>
      <c r="AE746">
        <f>IF(G746&gt;=5500,0,IF(C746="G",1,0))</f>
        <v/>
      </c>
      <c r="AF746">
        <f>IF(G746&gt;=2100,1,0)</f>
        <v/>
      </c>
      <c r="AG746">
        <f>IF(G746&gt;=5500,1,0)</f>
        <v/>
      </c>
      <c r="AH746">
        <f>IF(C746="G",0,AH745+1)</f>
        <v/>
      </c>
      <c r="AI746">
        <f>IF(C746="G",AI745+1,AI745)</f>
        <v/>
      </c>
      <c r="AJ746">
        <f>IF(AJ745="&gt;1000",IF(AF746&gt;0,IF(A746&lt;&gt;"",A746,A745),"&gt;1000"),AJ745)</f>
        <v/>
      </c>
      <c r="AK746">
        <f>IF(AK745="&gt;1000",IF(AG746&gt;0,IF(A746&lt;&gt;"",A746,A745),"&gt;1000"),AK745)</f>
        <v/>
      </c>
      <c r="AL746">
        <f>IF(AL745="&gt;1000",IF(L746&gt;=3500,IF(A746&lt;&gt;"",A746,A745),"&gt;1000"),AL745)</f>
        <v/>
      </c>
    </row>
    <row r="747">
      <c r="A747" s="59">
        <f>IF(B747="","",COUNT($B$32:B747))</f>
        <v/>
      </c>
      <c r="B747" s="58">
        <f>IF(C747&lt;&gt;"G",SUM(B746,1),"")</f>
        <v/>
      </c>
      <c r="C747" s="24">
        <f>IF(O747="",IF(AH746&gt;=$E$22,"G",IF(RAND()&lt;$F$22,"W","L")),O747)</f>
        <v/>
      </c>
      <c r="D747" s="58">
        <f>IF(M747="",IF(G746&lt;5500,G746,5500),M747)</f>
        <v/>
      </c>
      <c r="E747" s="58">
        <f>_xlfn.IFS(C746="W",E746+1,C746="L",0,C746="G",E746)</f>
        <v/>
      </c>
      <c r="F747" s="59">
        <f>_xlfn.IFS(C747="W",_xlfn.IFS(E747=0,LOOKUP(D747,$D$2:$D$17,$F$2:$F$17),E747=1,LOOKUP(D747,$D$2:$D$17,$G$2:$G$17),E747=2,LOOKUP(D747,$D$2:$D$17,$H$2:$H$17),E747=3,LOOKUP(D747,$D$2:$D$17,$I$2:$I$17),E747&gt;=4,LOOKUP(D747,$D$2:$D$17,$J$2:$J$17)),C747="L",LOOKUP(D747,$D$2:$D$17,$E$2:$E$17),C747="G",IF(OR(B746&lt;3,B746=""),0,LOOKUP(D747,$D$2:$D$17,$K$2:$K$17)))</f>
        <v/>
      </c>
      <c r="G747" s="59">
        <f>_xlfn.IFS(F747+D747&lt;0,0,F747+D747&gt;5500,5500,TRUE,F747+D747)</f>
        <v/>
      </c>
      <c r="H747" s="40">
        <f>LOOKUP(G747,$D$2:$D$17,$A$2:$A$17)</f>
        <v/>
      </c>
      <c r="I747" s="58">
        <f>IF(C747="W",1+I746,I746)</f>
        <v/>
      </c>
      <c r="J747" s="58">
        <f>IF(C747="L",1+J746,J746)</f>
        <v/>
      </c>
      <c r="K747" s="25">
        <f>I747/(J747+I747)</f>
        <v/>
      </c>
      <c r="L747" s="44">
        <f>IF(F747&gt;0,F747+L746,L746)</f>
        <v/>
      </c>
      <c r="M747" s="23" t="n"/>
      <c r="N747" s="58">
        <f>IF(M747="","",M747-G746)</f>
        <v/>
      </c>
      <c r="O747" s="58" t="n"/>
      <c r="P747" s="27">
        <f>IF(AI747&gt;AI746,$G$22+(7*AI747),"")</f>
        <v/>
      </c>
      <c r="R747" s="58" t="n"/>
      <c r="S747" s="58" t="n"/>
      <c r="T747" s="58" t="n"/>
      <c r="U747" s="58" t="n"/>
      <c r="V747" s="58" t="n"/>
      <c r="W747" s="58" t="n"/>
      <c r="X747" s="57" t="n"/>
      <c r="Y747" s="49">
        <f>_xlfn.IFS(R747 = "","",V747&gt;0,T747/V747,TRUE,T747/1)</f>
        <v/>
      </c>
      <c r="Z747" s="49">
        <f>_xlfn.IFS(R747 = "","",V747&gt;0,(T747+U747)/V747,TRUE,(T747+U747)/1)</f>
        <v/>
      </c>
      <c r="AA747" s="58" t="n"/>
      <c r="AC747" s="35" t="n"/>
      <c r="AD747">
        <f>IF(G747&gt;=2100,0,IF(C747="G",1,0))</f>
        <v/>
      </c>
      <c r="AE747">
        <f>IF(G747&gt;=5500,0,IF(C747="G",1,0))</f>
        <v/>
      </c>
      <c r="AF747">
        <f>IF(G747&gt;=2100,1,0)</f>
        <v/>
      </c>
      <c r="AG747">
        <f>IF(G747&gt;=5500,1,0)</f>
        <v/>
      </c>
      <c r="AH747">
        <f>IF(C747="G",0,AH746+1)</f>
        <v/>
      </c>
      <c r="AI747">
        <f>IF(C747="G",AI746+1,AI746)</f>
        <v/>
      </c>
      <c r="AJ747">
        <f>IF(AJ746="&gt;1000",IF(AF747&gt;0,IF(A747&lt;&gt;"",A747,A746),"&gt;1000"),AJ746)</f>
        <v/>
      </c>
      <c r="AK747">
        <f>IF(AK746="&gt;1000",IF(AG747&gt;0,IF(A747&lt;&gt;"",A747,A746),"&gt;1000"),AK746)</f>
        <v/>
      </c>
      <c r="AL747">
        <f>IF(AL746="&gt;1000",IF(L747&gt;=3500,IF(A747&lt;&gt;"",A747,A746),"&gt;1000"),AL746)</f>
        <v/>
      </c>
    </row>
    <row r="748">
      <c r="A748" s="59">
        <f>IF(B748="","",COUNT($B$32:B748))</f>
        <v/>
      </c>
      <c r="B748" s="58">
        <f>IF(C748&lt;&gt;"G",SUM(B747,1),"")</f>
        <v/>
      </c>
      <c r="C748" s="24">
        <f>IF(O748="",IF(AH747&gt;=$E$22,"G",IF(RAND()&lt;$F$22,"W","L")),O748)</f>
        <v/>
      </c>
      <c r="D748" s="58">
        <f>IF(M748="",IF(G747&lt;5500,G747,5500),M748)</f>
        <v/>
      </c>
      <c r="E748" s="58">
        <f>_xlfn.IFS(C747="W",E747+1,C747="L",0,C747="G",E747)</f>
        <v/>
      </c>
      <c r="F748" s="59">
        <f>_xlfn.IFS(C748="W",_xlfn.IFS(E748=0,LOOKUP(D748,$D$2:$D$17,$F$2:$F$17),E748=1,LOOKUP(D748,$D$2:$D$17,$G$2:$G$17),E748=2,LOOKUP(D748,$D$2:$D$17,$H$2:$H$17),E748=3,LOOKUP(D748,$D$2:$D$17,$I$2:$I$17),E748&gt;=4,LOOKUP(D748,$D$2:$D$17,$J$2:$J$17)),C748="L",LOOKUP(D748,$D$2:$D$17,$E$2:$E$17),C748="G",IF(OR(B747&lt;3,B747=""),0,LOOKUP(D748,$D$2:$D$17,$K$2:$K$17)))</f>
        <v/>
      </c>
      <c r="G748" s="59">
        <f>_xlfn.IFS(F748+D748&lt;0,0,F748+D748&gt;5500,5500,TRUE,F748+D748)</f>
        <v/>
      </c>
      <c r="H748" s="40">
        <f>LOOKUP(G748,$D$2:$D$17,$A$2:$A$17)</f>
        <v/>
      </c>
      <c r="I748" s="58">
        <f>IF(C748="W",1+I747,I747)</f>
        <v/>
      </c>
      <c r="J748" s="58">
        <f>IF(C748="L",1+J747,J747)</f>
        <v/>
      </c>
      <c r="K748" s="25">
        <f>I748/(J748+I748)</f>
        <v/>
      </c>
      <c r="L748" s="44">
        <f>IF(F748&gt;0,F748+L747,L747)</f>
        <v/>
      </c>
      <c r="M748" s="23" t="n"/>
      <c r="N748" s="58">
        <f>IF(M748="","",M748-G747)</f>
        <v/>
      </c>
      <c r="O748" s="58" t="n"/>
      <c r="P748" s="27">
        <f>IF(AI748&gt;AI747,$G$22+(7*AI748),"")</f>
        <v/>
      </c>
      <c r="R748" s="58" t="n"/>
      <c r="S748" s="58" t="n"/>
      <c r="T748" s="58" t="n"/>
      <c r="U748" s="58" t="n"/>
      <c r="V748" s="58" t="n"/>
      <c r="W748" s="58" t="n"/>
      <c r="X748" s="57" t="n"/>
      <c r="Y748" s="49">
        <f>_xlfn.IFS(R748 = "","",V748&gt;0,T748/V748,TRUE,T748/1)</f>
        <v/>
      </c>
      <c r="Z748" s="49">
        <f>_xlfn.IFS(R748 = "","",V748&gt;0,(T748+U748)/V748,TRUE,(T748+U748)/1)</f>
        <v/>
      </c>
      <c r="AA748" s="58" t="n"/>
      <c r="AC748" s="35" t="n"/>
      <c r="AD748">
        <f>IF(G748&gt;=2100,0,IF(C748="G",1,0))</f>
        <v/>
      </c>
      <c r="AE748">
        <f>IF(G748&gt;=5500,0,IF(C748="G",1,0))</f>
        <v/>
      </c>
      <c r="AF748">
        <f>IF(G748&gt;=2100,1,0)</f>
        <v/>
      </c>
      <c r="AG748">
        <f>IF(G748&gt;=5500,1,0)</f>
        <v/>
      </c>
      <c r="AH748">
        <f>IF(C748="G",0,AH747+1)</f>
        <v/>
      </c>
      <c r="AI748">
        <f>IF(C748="G",AI747+1,AI747)</f>
        <v/>
      </c>
      <c r="AJ748">
        <f>IF(AJ747="&gt;1000",IF(AF748&gt;0,IF(A748&lt;&gt;"",A748,A747),"&gt;1000"),AJ747)</f>
        <v/>
      </c>
      <c r="AK748">
        <f>IF(AK747="&gt;1000",IF(AG748&gt;0,IF(A748&lt;&gt;"",A748,A747),"&gt;1000"),AK747)</f>
        <v/>
      </c>
      <c r="AL748">
        <f>IF(AL747="&gt;1000",IF(L748&gt;=3500,IF(A748&lt;&gt;"",A748,A747),"&gt;1000"),AL747)</f>
        <v/>
      </c>
    </row>
    <row r="749">
      <c r="A749" s="59">
        <f>IF(B749="","",COUNT($B$32:B749))</f>
        <v/>
      </c>
      <c r="B749" s="58">
        <f>IF(C749&lt;&gt;"G",SUM(B748,1),"")</f>
        <v/>
      </c>
      <c r="C749" s="24">
        <f>IF(O749="",IF(AH748&gt;=$E$22,"G",IF(RAND()&lt;$F$22,"W","L")),O749)</f>
        <v/>
      </c>
      <c r="D749" s="58">
        <f>IF(M749="",IF(G748&lt;5500,G748,5500),M749)</f>
        <v/>
      </c>
      <c r="E749" s="58">
        <f>_xlfn.IFS(C748="W",E748+1,C748="L",0,C748="G",E748)</f>
        <v/>
      </c>
      <c r="F749" s="59">
        <f>_xlfn.IFS(C749="W",_xlfn.IFS(E749=0,LOOKUP(D749,$D$2:$D$17,$F$2:$F$17),E749=1,LOOKUP(D749,$D$2:$D$17,$G$2:$G$17),E749=2,LOOKUP(D749,$D$2:$D$17,$H$2:$H$17),E749=3,LOOKUP(D749,$D$2:$D$17,$I$2:$I$17),E749&gt;=4,LOOKUP(D749,$D$2:$D$17,$J$2:$J$17)),C749="L",LOOKUP(D749,$D$2:$D$17,$E$2:$E$17),C749="G",IF(OR(B748&lt;3,B748=""),0,LOOKUP(D749,$D$2:$D$17,$K$2:$K$17)))</f>
        <v/>
      </c>
      <c r="G749" s="59">
        <f>_xlfn.IFS(F749+D749&lt;0,0,F749+D749&gt;5500,5500,TRUE,F749+D749)</f>
        <v/>
      </c>
      <c r="H749" s="40">
        <f>LOOKUP(G749,$D$2:$D$17,$A$2:$A$17)</f>
        <v/>
      </c>
      <c r="I749" s="58">
        <f>IF(C749="W",1+I748,I748)</f>
        <v/>
      </c>
      <c r="J749" s="58">
        <f>IF(C749="L",1+J748,J748)</f>
        <v/>
      </c>
      <c r="K749" s="25">
        <f>I749/(J749+I749)</f>
        <v/>
      </c>
      <c r="L749" s="44">
        <f>IF(F749&gt;0,F749+L748,L748)</f>
        <v/>
      </c>
      <c r="M749" s="23" t="n"/>
      <c r="N749" s="58">
        <f>IF(M749="","",M749-G748)</f>
        <v/>
      </c>
      <c r="O749" s="58" t="n"/>
      <c r="P749" s="27">
        <f>IF(AI749&gt;AI748,$G$22+(7*AI749),"")</f>
        <v/>
      </c>
      <c r="R749" s="58" t="n"/>
      <c r="S749" s="58" t="n"/>
      <c r="T749" s="58" t="n"/>
      <c r="U749" s="58" t="n"/>
      <c r="V749" s="58" t="n"/>
      <c r="W749" s="58" t="n"/>
      <c r="X749" s="57" t="n"/>
      <c r="Y749" s="49">
        <f>_xlfn.IFS(R749 = "","",V749&gt;0,T749/V749,TRUE,T749/1)</f>
        <v/>
      </c>
      <c r="Z749" s="49">
        <f>_xlfn.IFS(R749 = "","",V749&gt;0,(T749+U749)/V749,TRUE,(T749+U749)/1)</f>
        <v/>
      </c>
      <c r="AA749" s="58" t="n"/>
      <c r="AC749" s="35" t="n"/>
      <c r="AD749">
        <f>IF(G749&gt;=2100,0,IF(C749="G",1,0))</f>
        <v/>
      </c>
      <c r="AE749">
        <f>IF(G749&gt;=5500,0,IF(C749="G",1,0))</f>
        <v/>
      </c>
      <c r="AF749">
        <f>IF(G749&gt;=2100,1,0)</f>
        <v/>
      </c>
      <c r="AG749">
        <f>IF(G749&gt;=5500,1,0)</f>
        <v/>
      </c>
      <c r="AH749">
        <f>IF(C749="G",0,AH748+1)</f>
        <v/>
      </c>
      <c r="AI749">
        <f>IF(C749="G",AI748+1,AI748)</f>
        <v/>
      </c>
      <c r="AJ749">
        <f>IF(AJ748="&gt;1000",IF(AF749&gt;0,IF(A749&lt;&gt;"",A749,A748),"&gt;1000"),AJ748)</f>
        <v/>
      </c>
      <c r="AK749">
        <f>IF(AK748="&gt;1000",IF(AG749&gt;0,IF(A749&lt;&gt;"",A749,A748),"&gt;1000"),AK748)</f>
        <v/>
      </c>
      <c r="AL749">
        <f>IF(AL748="&gt;1000",IF(L749&gt;=3500,IF(A749&lt;&gt;"",A749,A748),"&gt;1000"),AL748)</f>
        <v/>
      </c>
    </row>
    <row r="750">
      <c r="A750" s="59">
        <f>IF(B750="","",COUNT($B$32:B750))</f>
        <v/>
      </c>
      <c r="B750" s="58">
        <f>IF(C750&lt;&gt;"G",SUM(B749,1),"")</f>
        <v/>
      </c>
      <c r="C750" s="24">
        <f>IF(O750="",IF(AH749&gt;=$E$22,"G",IF(RAND()&lt;$F$22,"W","L")),O750)</f>
        <v/>
      </c>
      <c r="D750" s="58">
        <f>IF(M750="",IF(G749&lt;5500,G749,5500),M750)</f>
        <v/>
      </c>
      <c r="E750" s="58">
        <f>_xlfn.IFS(C749="W",E749+1,C749="L",0,C749="G",E749)</f>
        <v/>
      </c>
      <c r="F750" s="59">
        <f>_xlfn.IFS(C750="W",_xlfn.IFS(E750=0,LOOKUP(D750,$D$2:$D$17,$F$2:$F$17),E750=1,LOOKUP(D750,$D$2:$D$17,$G$2:$G$17),E750=2,LOOKUP(D750,$D$2:$D$17,$H$2:$H$17),E750=3,LOOKUP(D750,$D$2:$D$17,$I$2:$I$17),E750&gt;=4,LOOKUP(D750,$D$2:$D$17,$J$2:$J$17)),C750="L",LOOKUP(D750,$D$2:$D$17,$E$2:$E$17),C750="G",IF(OR(B749&lt;3,B749=""),0,LOOKUP(D750,$D$2:$D$17,$K$2:$K$17)))</f>
        <v/>
      </c>
      <c r="G750" s="59">
        <f>_xlfn.IFS(F750+D750&lt;0,0,F750+D750&gt;5500,5500,TRUE,F750+D750)</f>
        <v/>
      </c>
      <c r="H750" s="40">
        <f>LOOKUP(G750,$D$2:$D$17,$A$2:$A$17)</f>
        <v/>
      </c>
      <c r="I750" s="58">
        <f>IF(C750="W",1+I749,I749)</f>
        <v/>
      </c>
      <c r="J750" s="58">
        <f>IF(C750="L",1+J749,J749)</f>
        <v/>
      </c>
      <c r="K750" s="25">
        <f>I750/(J750+I750)</f>
        <v/>
      </c>
      <c r="L750" s="44">
        <f>IF(F750&gt;0,F750+L749,L749)</f>
        <v/>
      </c>
      <c r="M750" s="23" t="n"/>
      <c r="N750" s="58">
        <f>IF(M750="","",M750-G749)</f>
        <v/>
      </c>
      <c r="O750" s="58" t="n"/>
      <c r="P750" s="27">
        <f>IF(AI750&gt;AI749,$G$22+(7*AI750),"")</f>
        <v/>
      </c>
      <c r="R750" s="58" t="n"/>
      <c r="S750" s="58" t="n"/>
      <c r="T750" s="58" t="n"/>
      <c r="U750" s="58" t="n"/>
      <c r="V750" s="58" t="n"/>
      <c r="W750" s="58" t="n"/>
      <c r="X750" s="57" t="n"/>
      <c r="Y750" s="49">
        <f>_xlfn.IFS(R750 = "","",V750&gt;0,T750/V750,TRUE,T750/1)</f>
        <v/>
      </c>
      <c r="Z750" s="49">
        <f>_xlfn.IFS(R750 = "","",V750&gt;0,(T750+U750)/V750,TRUE,(T750+U750)/1)</f>
        <v/>
      </c>
      <c r="AA750" s="58" t="n"/>
      <c r="AC750" s="35" t="n"/>
      <c r="AD750">
        <f>IF(G750&gt;=2100,0,IF(C750="G",1,0))</f>
        <v/>
      </c>
      <c r="AE750">
        <f>IF(G750&gt;=5500,0,IF(C750="G",1,0))</f>
        <v/>
      </c>
      <c r="AF750">
        <f>IF(G750&gt;=2100,1,0)</f>
        <v/>
      </c>
      <c r="AG750">
        <f>IF(G750&gt;=5500,1,0)</f>
        <v/>
      </c>
      <c r="AH750">
        <f>IF(C750="G",0,AH749+1)</f>
        <v/>
      </c>
      <c r="AI750">
        <f>IF(C750="G",AI749+1,AI749)</f>
        <v/>
      </c>
      <c r="AJ750">
        <f>IF(AJ749="&gt;1000",IF(AF750&gt;0,IF(A750&lt;&gt;"",A750,A749),"&gt;1000"),AJ749)</f>
        <v/>
      </c>
      <c r="AK750">
        <f>IF(AK749="&gt;1000",IF(AG750&gt;0,IF(A750&lt;&gt;"",A750,A749),"&gt;1000"),AK749)</f>
        <v/>
      </c>
      <c r="AL750">
        <f>IF(AL749="&gt;1000",IF(L750&gt;=3500,IF(A750&lt;&gt;"",A750,A749),"&gt;1000"),AL749)</f>
        <v/>
      </c>
    </row>
    <row r="751">
      <c r="A751" s="59">
        <f>IF(B751="","",COUNT($B$32:B751))</f>
        <v/>
      </c>
      <c r="B751" s="58">
        <f>IF(C751&lt;&gt;"G",SUM(B750,1),"")</f>
        <v/>
      </c>
      <c r="C751" s="24">
        <f>IF(O751="",IF(AH750&gt;=$E$22,"G",IF(RAND()&lt;$F$22,"W","L")),O751)</f>
        <v/>
      </c>
      <c r="D751" s="58">
        <f>IF(M751="",IF(G750&lt;5500,G750,5500),M751)</f>
        <v/>
      </c>
      <c r="E751" s="58">
        <f>_xlfn.IFS(C750="W",E750+1,C750="L",0,C750="G",E750)</f>
        <v/>
      </c>
      <c r="F751" s="59">
        <f>_xlfn.IFS(C751="W",_xlfn.IFS(E751=0,LOOKUP(D751,$D$2:$D$17,$F$2:$F$17),E751=1,LOOKUP(D751,$D$2:$D$17,$G$2:$G$17),E751=2,LOOKUP(D751,$D$2:$D$17,$H$2:$H$17),E751=3,LOOKUP(D751,$D$2:$D$17,$I$2:$I$17),E751&gt;=4,LOOKUP(D751,$D$2:$D$17,$J$2:$J$17)),C751="L",LOOKUP(D751,$D$2:$D$17,$E$2:$E$17),C751="G",IF(OR(B750&lt;3,B750=""),0,LOOKUP(D751,$D$2:$D$17,$K$2:$K$17)))</f>
        <v/>
      </c>
      <c r="G751" s="59">
        <f>_xlfn.IFS(F751+D751&lt;0,0,F751+D751&gt;5500,5500,TRUE,F751+D751)</f>
        <v/>
      </c>
      <c r="H751" s="40">
        <f>LOOKUP(G751,$D$2:$D$17,$A$2:$A$17)</f>
        <v/>
      </c>
      <c r="I751" s="58">
        <f>IF(C751="W",1+I750,I750)</f>
        <v/>
      </c>
      <c r="J751" s="58">
        <f>IF(C751="L",1+J750,J750)</f>
        <v/>
      </c>
      <c r="K751" s="25">
        <f>I751/(J751+I751)</f>
        <v/>
      </c>
      <c r="L751" s="44">
        <f>IF(F751&gt;0,F751+L750,L750)</f>
        <v/>
      </c>
      <c r="M751" s="23" t="n"/>
      <c r="N751" s="58">
        <f>IF(M751="","",M751-G750)</f>
        <v/>
      </c>
      <c r="O751" s="58" t="n"/>
      <c r="P751" s="27">
        <f>IF(AI751&gt;AI750,$G$22+(7*AI751),"")</f>
        <v/>
      </c>
      <c r="R751" s="58" t="n"/>
      <c r="S751" s="58" t="n"/>
      <c r="T751" s="58" t="n"/>
      <c r="U751" s="58" t="n"/>
      <c r="V751" s="58" t="n"/>
      <c r="W751" s="58" t="n"/>
      <c r="X751" s="57" t="n"/>
      <c r="Y751" s="49">
        <f>_xlfn.IFS(R751 = "","",V751&gt;0,T751/V751,TRUE,T751/1)</f>
        <v/>
      </c>
      <c r="Z751" s="49">
        <f>_xlfn.IFS(R751 = "","",V751&gt;0,(T751+U751)/V751,TRUE,(T751+U751)/1)</f>
        <v/>
      </c>
      <c r="AA751" s="58" t="n"/>
      <c r="AC751" s="35" t="n"/>
      <c r="AD751">
        <f>IF(G751&gt;=2100,0,IF(C751="G",1,0))</f>
        <v/>
      </c>
      <c r="AE751">
        <f>IF(G751&gt;=5500,0,IF(C751="G",1,0))</f>
        <v/>
      </c>
      <c r="AF751">
        <f>IF(G751&gt;=2100,1,0)</f>
        <v/>
      </c>
      <c r="AG751">
        <f>IF(G751&gt;=5500,1,0)</f>
        <v/>
      </c>
      <c r="AH751">
        <f>IF(C751="G",0,AH750+1)</f>
        <v/>
      </c>
      <c r="AI751">
        <f>IF(C751="G",AI750+1,AI750)</f>
        <v/>
      </c>
      <c r="AJ751">
        <f>IF(AJ750="&gt;1000",IF(AF751&gt;0,IF(A751&lt;&gt;"",A751,A750),"&gt;1000"),AJ750)</f>
        <v/>
      </c>
      <c r="AK751">
        <f>IF(AK750="&gt;1000",IF(AG751&gt;0,IF(A751&lt;&gt;"",A751,A750),"&gt;1000"),AK750)</f>
        <v/>
      </c>
      <c r="AL751">
        <f>IF(AL750="&gt;1000",IF(L751&gt;=3500,IF(A751&lt;&gt;"",A751,A750),"&gt;1000"),AL750)</f>
        <v/>
      </c>
    </row>
    <row r="752">
      <c r="A752" s="59">
        <f>IF(B752="","",COUNT($B$32:B752))</f>
        <v/>
      </c>
      <c r="B752" s="58">
        <f>IF(C752&lt;&gt;"G",SUM(B751,1),"")</f>
        <v/>
      </c>
      <c r="C752" s="24">
        <f>IF(O752="",IF(AH751&gt;=$E$22,"G",IF(RAND()&lt;$F$22,"W","L")),O752)</f>
        <v/>
      </c>
      <c r="D752" s="58">
        <f>IF(M752="",IF(G751&lt;5500,G751,5500),M752)</f>
        <v/>
      </c>
      <c r="E752" s="58">
        <f>_xlfn.IFS(C751="W",E751+1,C751="L",0,C751="G",E751)</f>
        <v/>
      </c>
      <c r="F752" s="59">
        <f>_xlfn.IFS(C752="W",_xlfn.IFS(E752=0,LOOKUP(D752,$D$2:$D$17,$F$2:$F$17),E752=1,LOOKUP(D752,$D$2:$D$17,$G$2:$G$17),E752=2,LOOKUP(D752,$D$2:$D$17,$H$2:$H$17),E752=3,LOOKUP(D752,$D$2:$D$17,$I$2:$I$17),E752&gt;=4,LOOKUP(D752,$D$2:$D$17,$J$2:$J$17)),C752="L",LOOKUP(D752,$D$2:$D$17,$E$2:$E$17),C752="G",IF(OR(B751&lt;3,B751=""),0,LOOKUP(D752,$D$2:$D$17,$K$2:$K$17)))</f>
        <v/>
      </c>
      <c r="G752" s="59">
        <f>_xlfn.IFS(F752+D752&lt;0,0,F752+D752&gt;5500,5500,TRUE,F752+D752)</f>
        <v/>
      </c>
      <c r="H752" s="40">
        <f>LOOKUP(G752,$D$2:$D$17,$A$2:$A$17)</f>
        <v/>
      </c>
      <c r="I752" s="58">
        <f>IF(C752="W",1+I751,I751)</f>
        <v/>
      </c>
      <c r="J752" s="58">
        <f>IF(C752="L",1+J751,J751)</f>
        <v/>
      </c>
      <c r="K752" s="25">
        <f>I752/(J752+I752)</f>
        <v/>
      </c>
      <c r="L752" s="44">
        <f>IF(F752&gt;0,F752+L751,L751)</f>
        <v/>
      </c>
      <c r="M752" s="23" t="n"/>
      <c r="N752" s="58">
        <f>IF(M752="","",M752-G751)</f>
        <v/>
      </c>
      <c r="O752" s="58" t="n"/>
      <c r="P752" s="27">
        <f>IF(AI752&gt;AI751,$G$22+(7*AI752),"")</f>
        <v/>
      </c>
      <c r="R752" s="58" t="n"/>
      <c r="S752" s="58" t="n"/>
      <c r="T752" s="58" t="n"/>
      <c r="U752" s="58" t="n"/>
      <c r="V752" s="58" t="n"/>
      <c r="W752" s="58" t="n"/>
      <c r="X752" s="57" t="n"/>
      <c r="Y752" s="49">
        <f>_xlfn.IFS(R752 = "","",V752&gt;0,T752/V752,TRUE,T752/1)</f>
        <v/>
      </c>
      <c r="Z752" s="49">
        <f>_xlfn.IFS(R752 = "","",V752&gt;0,(T752+U752)/V752,TRUE,(T752+U752)/1)</f>
        <v/>
      </c>
      <c r="AA752" s="58" t="n"/>
      <c r="AC752" s="35" t="n"/>
      <c r="AD752">
        <f>IF(G752&gt;=2100,0,IF(C752="G",1,0))</f>
        <v/>
      </c>
      <c r="AE752">
        <f>IF(G752&gt;=5500,0,IF(C752="G",1,0))</f>
        <v/>
      </c>
      <c r="AF752">
        <f>IF(G752&gt;=2100,1,0)</f>
        <v/>
      </c>
      <c r="AG752">
        <f>IF(G752&gt;=5500,1,0)</f>
        <v/>
      </c>
      <c r="AH752">
        <f>IF(C752="G",0,AH751+1)</f>
        <v/>
      </c>
      <c r="AI752">
        <f>IF(C752="G",AI751+1,AI751)</f>
        <v/>
      </c>
      <c r="AJ752">
        <f>IF(AJ751="&gt;1000",IF(AF752&gt;0,IF(A752&lt;&gt;"",A752,A751),"&gt;1000"),AJ751)</f>
        <v/>
      </c>
      <c r="AK752">
        <f>IF(AK751="&gt;1000",IF(AG752&gt;0,IF(A752&lt;&gt;"",A752,A751),"&gt;1000"),AK751)</f>
        <v/>
      </c>
      <c r="AL752">
        <f>IF(AL751="&gt;1000",IF(L752&gt;=3500,IF(A752&lt;&gt;"",A752,A751),"&gt;1000"),AL751)</f>
        <v/>
      </c>
    </row>
    <row r="753">
      <c r="A753" s="59">
        <f>IF(B753="","",COUNT($B$32:B753))</f>
        <v/>
      </c>
      <c r="B753" s="58">
        <f>IF(C753&lt;&gt;"G",SUM(B752,1),"")</f>
        <v/>
      </c>
      <c r="C753" s="24">
        <f>IF(O753="",IF(AH752&gt;=$E$22,"G",IF(RAND()&lt;$F$22,"W","L")),O753)</f>
        <v/>
      </c>
      <c r="D753" s="58">
        <f>IF(M753="",IF(G752&lt;5500,G752,5500),M753)</f>
        <v/>
      </c>
      <c r="E753" s="58">
        <f>_xlfn.IFS(C752="W",E752+1,C752="L",0,C752="G",E752)</f>
        <v/>
      </c>
      <c r="F753" s="59">
        <f>_xlfn.IFS(C753="W",_xlfn.IFS(E753=0,LOOKUP(D753,$D$2:$D$17,$F$2:$F$17),E753=1,LOOKUP(D753,$D$2:$D$17,$G$2:$G$17),E753=2,LOOKUP(D753,$D$2:$D$17,$H$2:$H$17),E753=3,LOOKUP(D753,$D$2:$D$17,$I$2:$I$17),E753&gt;=4,LOOKUP(D753,$D$2:$D$17,$J$2:$J$17)),C753="L",LOOKUP(D753,$D$2:$D$17,$E$2:$E$17),C753="G",IF(OR(B752&lt;3,B752=""),0,LOOKUP(D753,$D$2:$D$17,$K$2:$K$17)))</f>
        <v/>
      </c>
      <c r="G753" s="59">
        <f>_xlfn.IFS(F753+D753&lt;0,0,F753+D753&gt;5500,5500,TRUE,F753+D753)</f>
        <v/>
      </c>
      <c r="H753" s="40">
        <f>LOOKUP(G753,$D$2:$D$17,$A$2:$A$17)</f>
        <v/>
      </c>
      <c r="I753" s="58">
        <f>IF(C753="W",1+I752,I752)</f>
        <v/>
      </c>
      <c r="J753" s="58">
        <f>IF(C753="L",1+J752,J752)</f>
        <v/>
      </c>
      <c r="K753" s="25">
        <f>I753/(J753+I753)</f>
        <v/>
      </c>
      <c r="L753" s="44">
        <f>IF(F753&gt;0,F753+L752,L752)</f>
        <v/>
      </c>
      <c r="M753" s="23" t="n"/>
      <c r="N753" s="58">
        <f>IF(M753="","",M753-G752)</f>
        <v/>
      </c>
      <c r="O753" s="58" t="n"/>
      <c r="P753" s="27">
        <f>IF(AI753&gt;AI752,$G$22+(7*AI753),"")</f>
        <v/>
      </c>
      <c r="R753" s="58" t="n"/>
      <c r="S753" s="58" t="n"/>
      <c r="T753" s="58" t="n"/>
      <c r="U753" s="58" t="n"/>
      <c r="V753" s="58" t="n"/>
      <c r="W753" s="58" t="n"/>
      <c r="X753" s="57" t="n"/>
      <c r="Y753" s="49">
        <f>_xlfn.IFS(R753 = "","",V753&gt;0,T753/V753,TRUE,T753/1)</f>
        <v/>
      </c>
      <c r="Z753" s="49">
        <f>_xlfn.IFS(R753 = "","",V753&gt;0,(T753+U753)/V753,TRUE,(T753+U753)/1)</f>
        <v/>
      </c>
      <c r="AA753" s="58" t="n"/>
      <c r="AC753" s="35" t="n"/>
      <c r="AD753">
        <f>IF(G753&gt;=2100,0,IF(C753="G",1,0))</f>
        <v/>
      </c>
      <c r="AE753">
        <f>IF(G753&gt;=5500,0,IF(C753="G",1,0))</f>
        <v/>
      </c>
      <c r="AF753">
        <f>IF(G753&gt;=2100,1,0)</f>
        <v/>
      </c>
      <c r="AG753">
        <f>IF(G753&gt;=5500,1,0)</f>
        <v/>
      </c>
      <c r="AH753">
        <f>IF(C753="G",0,AH752+1)</f>
        <v/>
      </c>
      <c r="AI753">
        <f>IF(C753="G",AI752+1,AI752)</f>
        <v/>
      </c>
      <c r="AJ753">
        <f>IF(AJ752="&gt;1000",IF(AF753&gt;0,IF(A753&lt;&gt;"",A753,A752),"&gt;1000"),AJ752)</f>
        <v/>
      </c>
      <c r="AK753">
        <f>IF(AK752="&gt;1000",IF(AG753&gt;0,IF(A753&lt;&gt;"",A753,A752),"&gt;1000"),AK752)</f>
        <v/>
      </c>
      <c r="AL753">
        <f>IF(AL752="&gt;1000",IF(L753&gt;=3500,IF(A753&lt;&gt;"",A753,A752),"&gt;1000"),AL752)</f>
        <v/>
      </c>
    </row>
    <row r="754">
      <c r="A754" s="59">
        <f>IF(B754="","",COUNT($B$32:B754))</f>
        <v/>
      </c>
      <c r="B754" s="58">
        <f>IF(C754&lt;&gt;"G",SUM(B753,1),"")</f>
        <v/>
      </c>
      <c r="C754" s="24">
        <f>IF(O754="",IF(AH753&gt;=$E$22,"G",IF(RAND()&lt;$F$22,"W","L")),O754)</f>
        <v/>
      </c>
      <c r="D754" s="58">
        <f>IF(M754="",IF(G753&lt;5500,G753,5500),M754)</f>
        <v/>
      </c>
      <c r="E754" s="58">
        <f>_xlfn.IFS(C753="W",E753+1,C753="L",0,C753="G",E753)</f>
        <v/>
      </c>
      <c r="F754" s="59">
        <f>_xlfn.IFS(C754="W",_xlfn.IFS(E754=0,LOOKUP(D754,$D$2:$D$17,$F$2:$F$17),E754=1,LOOKUP(D754,$D$2:$D$17,$G$2:$G$17),E754=2,LOOKUP(D754,$D$2:$D$17,$H$2:$H$17),E754=3,LOOKUP(D754,$D$2:$D$17,$I$2:$I$17),E754&gt;=4,LOOKUP(D754,$D$2:$D$17,$J$2:$J$17)),C754="L",LOOKUP(D754,$D$2:$D$17,$E$2:$E$17),C754="G",IF(OR(B753&lt;3,B753=""),0,LOOKUP(D754,$D$2:$D$17,$K$2:$K$17)))</f>
        <v/>
      </c>
      <c r="G754" s="59">
        <f>_xlfn.IFS(F754+D754&lt;0,0,F754+D754&gt;5500,5500,TRUE,F754+D754)</f>
        <v/>
      </c>
      <c r="H754" s="40">
        <f>LOOKUP(G754,$D$2:$D$17,$A$2:$A$17)</f>
        <v/>
      </c>
      <c r="I754" s="58">
        <f>IF(C754="W",1+I753,I753)</f>
        <v/>
      </c>
      <c r="J754" s="58">
        <f>IF(C754="L",1+J753,J753)</f>
        <v/>
      </c>
      <c r="K754" s="25">
        <f>I754/(J754+I754)</f>
        <v/>
      </c>
      <c r="L754" s="44">
        <f>IF(F754&gt;0,F754+L753,L753)</f>
        <v/>
      </c>
      <c r="M754" s="23" t="n"/>
      <c r="N754" s="58">
        <f>IF(M754="","",M754-G753)</f>
        <v/>
      </c>
      <c r="O754" s="58" t="n"/>
      <c r="P754" s="27">
        <f>IF(AI754&gt;AI753,$G$22+(7*AI754),"")</f>
        <v/>
      </c>
      <c r="R754" s="58" t="n"/>
      <c r="S754" s="58" t="n"/>
      <c r="T754" s="58" t="n"/>
      <c r="U754" s="58" t="n"/>
      <c r="V754" s="58" t="n"/>
      <c r="W754" s="58" t="n"/>
      <c r="X754" s="57" t="n"/>
      <c r="Y754" s="49">
        <f>_xlfn.IFS(R754 = "","",V754&gt;0,T754/V754,TRUE,T754/1)</f>
        <v/>
      </c>
      <c r="Z754" s="49">
        <f>_xlfn.IFS(R754 = "","",V754&gt;0,(T754+U754)/V754,TRUE,(T754+U754)/1)</f>
        <v/>
      </c>
      <c r="AA754" s="58" t="n"/>
      <c r="AC754" s="35" t="n"/>
      <c r="AD754">
        <f>IF(G754&gt;=2100,0,IF(C754="G",1,0))</f>
        <v/>
      </c>
      <c r="AE754">
        <f>IF(G754&gt;=5500,0,IF(C754="G",1,0))</f>
        <v/>
      </c>
      <c r="AF754">
        <f>IF(G754&gt;=2100,1,0)</f>
        <v/>
      </c>
      <c r="AG754">
        <f>IF(G754&gt;=5500,1,0)</f>
        <v/>
      </c>
      <c r="AH754">
        <f>IF(C754="G",0,AH753+1)</f>
        <v/>
      </c>
      <c r="AI754">
        <f>IF(C754="G",AI753+1,AI753)</f>
        <v/>
      </c>
      <c r="AJ754">
        <f>IF(AJ753="&gt;1000",IF(AF754&gt;0,IF(A754&lt;&gt;"",A754,A753),"&gt;1000"),AJ753)</f>
        <v/>
      </c>
      <c r="AK754">
        <f>IF(AK753="&gt;1000",IF(AG754&gt;0,IF(A754&lt;&gt;"",A754,A753),"&gt;1000"),AK753)</f>
        <v/>
      </c>
      <c r="AL754">
        <f>IF(AL753="&gt;1000",IF(L754&gt;=3500,IF(A754&lt;&gt;"",A754,A753),"&gt;1000"),AL753)</f>
        <v/>
      </c>
    </row>
    <row r="755">
      <c r="A755" s="59">
        <f>IF(B755="","",COUNT($B$32:B755))</f>
        <v/>
      </c>
      <c r="B755" s="58">
        <f>IF(C755&lt;&gt;"G",SUM(B754,1),"")</f>
        <v/>
      </c>
      <c r="C755" s="24">
        <f>IF(O755="",IF(AH754&gt;=$E$22,"G",IF(RAND()&lt;$F$22,"W","L")),O755)</f>
        <v/>
      </c>
      <c r="D755" s="58">
        <f>IF(M755="",IF(G754&lt;5500,G754,5500),M755)</f>
        <v/>
      </c>
      <c r="E755" s="58">
        <f>_xlfn.IFS(C754="W",E754+1,C754="L",0,C754="G",E754)</f>
        <v/>
      </c>
      <c r="F755" s="59">
        <f>_xlfn.IFS(C755="W",_xlfn.IFS(E755=0,LOOKUP(D755,$D$2:$D$17,$F$2:$F$17),E755=1,LOOKUP(D755,$D$2:$D$17,$G$2:$G$17),E755=2,LOOKUP(D755,$D$2:$D$17,$H$2:$H$17),E755=3,LOOKUP(D755,$D$2:$D$17,$I$2:$I$17),E755&gt;=4,LOOKUP(D755,$D$2:$D$17,$J$2:$J$17)),C755="L",LOOKUP(D755,$D$2:$D$17,$E$2:$E$17),C755="G",IF(OR(B754&lt;3,B754=""),0,LOOKUP(D755,$D$2:$D$17,$K$2:$K$17)))</f>
        <v/>
      </c>
      <c r="G755" s="59">
        <f>_xlfn.IFS(F755+D755&lt;0,0,F755+D755&gt;5500,5500,TRUE,F755+D755)</f>
        <v/>
      </c>
      <c r="H755" s="40">
        <f>LOOKUP(G755,$D$2:$D$17,$A$2:$A$17)</f>
        <v/>
      </c>
      <c r="I755" s="58">
        <f>IF(C755="W",1+I754,I754)</f>
        <v/>
      </c>
      <c r="J755" s="58">
        <f>IF(C755="L",1+J754,J754)</f>
        <v/>
      </c>
      <c r="K755" s="25">
        <f>I755/(J755+I755)</f>
        <v/>
      </c>
      <c r="L755" s="44">
        <f>IF(F755&gt;0,F755+L754,L754)</f>
        <v/>
      </c>
      <c r="M755" s="23" t="n"/>
      <c r="N755" s="58">
        <f>IF(M755="","",M755-G754)</f>
        <v/>
      </c>
      <c r="O755" s="58" t="n"/>
      <c r="P755" s="27">
        <f>IF(AI755&gt;AI754,$G$22+(7*AI755),"")</f>
        <v/>
      </c>
      <c r="R755" s="58" t="n"/>
      <c r="S755" s="58" t="n"/>
      <c r="T755" s="58" t="n"/>
      <c r="U755" s="58" t="n"/>
      <c r="V755" s="58" t="n"/>
      <c r="W755" s="58" t="n"/>
      <c r="X755" s="57" t="n"/>
      <c r="Y755" s="49">
        <f>_xlfn.IFS(R755 = "","",V755&gt;0,T755/V755,TRUE,T755/1)</f>
        <v/>
      </c>
      <c r="Z755" s="49">
        <f>_xlfn.IFS(R755 = "","",V755&gt;0,(T755+U755)/V755,TRUE,(T755+U755)/1)</f>
        <v/>
      </c>
      <c r="AA755" s="58" t="n"/>
      <c r="AC755" s="35" t="n"/>
      <c r="AD755">
        <f>IF(G755&gt;=2100,0,IF(C755="G",1,0))</f>
        <v/>
      </c>
      <c r="AE755">
        <f>IF(G755&gt;=5500,0,IF(C755="G",1,0))</f>
        <v/>
      </c>
      <c r="AF755">
        <f>IF(G755&gt;=2100,1,0)</f>
        <v/>
      </c>
      <c r="AG755">
        <f>IF(G755&gt;=5500,1,0)</f>
        <v/>
      </c>
      <c r="AH755">
        <f>IF(C755="G",0,AH754+1)</f>
        <v/>
      </c>
      <c r="AI755">
        <f>IF(C755="G",AI754+1,AI754)</f>
        <v/>
      </c>
      <c r="AJ755">
        <f>IF(AJ754="&gt;1000",IF(AF755&gt;0,IF(A755&lt;&gt;"",A755,A754),"&gt;1000"),AJ754)</f>
        <v/>
      </c>
      <c r="AK755">
        <f>IF(AK754="&gt;1000",IF(AG755&gt;0,IF(A755&lt;&gt;"",A755,A754),"&gt;1000"),AK754)</f>
        <v/>
      </c>
      <c r="AL755">
        <f>IF(AL754="&gt;1000",IF(L755&gt;=3500,IF(A755&lt;&gt;"",A755,A754),"&gt;1000"),AL754)</f>
        <v/>
      </c>
    </row>
    <row r="756">
      <c r="A756" s="59">
        <f>IF(B756="","",COUNT($B$32:B756))</f>
        <v/>
      </c>
      <c r="B756" s="58">
        <f>IF(C756&lt;&gt;"G",SUM(B755,1),"")</f>
        <v/>
      </c>
      <c r="C756" s="24">
        <f>IF(O756="",IF(AH755&gt;=$E$22,"G",IF(RAND()&lt;$F$22,"W","L")),O756)</f>
        <v/>
      </c>
      <c r="D756" s="58">
        <f>IF(M756="",IF(G755&lt;5500,G755,5500),M756)</f>
        <v/>
      </c>
      <c r="E756" s="58">
        <f>_xlfn.IFS(C755="W",E755+1,C755="L",0,C755="G",E755)</f>
        <v/>
      </c>
      <c r="F756" s="59">
        <f>_xlfn.IFS(C756="W",_xlfn.IFS(E756=0,LOOKUP(D756,$D$2:$D$17,$F$2:$F$17),E756=1,LOOKUP(D756,$D$2:$D$17,$G$2:$G$17),E756=2,LOOKUP(D756,$D$2:$D$17,$H$2:$H$17),E756=3,LOOKUP(D756,$D$2:$D$17,$I$2:$I$17),E756&gt;=4,LOOKUP(D756,$D$2:$D$17,$J$2:$J$17)),C756="L",LOOKUP(D756,$D$2:$D$17,$E$2:$E$17),C756="G",IF(OR(B755&lt;3,B755=""),0,LOOKUP(D756,$D$2:$D$17,$K$2:$K$17)))</f>
        <v/>
      </c>
      <c r="G756" s="59">
        <f>_xlfn.IFS(F756+D756&lt;0,0,F756+D756&gt;5500,5500,TRUE,F756+D756)</f>
        <v/>
      </c>
      <c r="H756" s="40">
        <f>LOOKUP(G756,$D$2:$D$17,$A$2:$A$17)</f>
        <v/>
      </c>
      <c r="I756" s="58">
        <f>IF(C756="W",1+I755,I755)</f>
        <v/>
      </c>
      <c r="J756" s="58">
        <f>IF(C756="L",1+J755,J755)</f>
        <v/>
      </c>
      <c r="K756" s="25">
        <f>I756/(J756+I756)</f>
        <v/>
      </c>
      <c r="L756" s="44">
        <f>IF(F756&gt;0,F756+L755,L755)</f>
        <v/>
      </c>
      <c r="M756" s="23" t="n"/>
      <c r="N756" s="58">
        <f>IF(M756="","",M756-G755)</f>
        <v/>
      </c>
      <c r="O756" s="58" t="n"/>
      <c r="P756" s="27">
        <f>IF(AI756&gt;AI755,$G$22+(7*AI756),"")</f>
        <v/>
      </c>
      <c r="R756" s="58" t="n"/>
      <c r="S756" s="58" t="n"/>
      <c r="T756" s="58" t="n"/>
      <c r="U756" s="58" t="n"/>
      <c r="V756" s="58" t="n"/>
      <c r="W756" s="58" t="n"/>
      <c r="X756" s="57" t="n"/>
      <c r="Y756" s="49">
        <f>_xlfn.IFS(R756 = "","",V756&gt;0,T756/V756,TRUE,T756/1)</f>
        <v/>
      </c>
      <c r="Z756" s="49">
        <f>_xlfn.IFS(R756 = "","",V756&gt;0,(T756+U756)/V756,TRUE,(T756+U756)/1)</f>
        <v/>
      </c>
      <c r="AA756" s="58" t="n"/>
      <c r="AC756" s="35" t="n"/>
      <c r="AD756">
        <f>IF(G756&gt;=2100,0,IF(C756="G",1,0))</f>
        <v/>
      </c>
      <c r="AE756">
        <f>IF(G756&gt;=5500,0,IF(C756="G",1,0))</f>
        <v/>
      </c>
      <c r="AF756">
        <f>IF(G756&gt;=2100,1,0)</f>
        <v/>
      </c>
      <c r="AG756">
        <f>IF(G756&gt;=5500,1,0)</f>
        <v/>
      </c>
      <c r="AH756">
        <f>IF(C756="G",0,AH755+1)</f>
        <v/>
      </c>
      <c r="AI756">
        <f>IF(C756="G",AI755+1,AI755)</f>
        <v/>
      </c>
      <c r="AJ756">
        <f>IF(AJ755="&gt;1000",IF(AF756&gt;0,IF(A756&lt;&gt;"",A756,A755),"&gt;1000"),AJ755)</f>
        <v/>
      </c>
      <c r="AK756">
        <f>IF(AK755="&gt;1000",IF(AG756&gt;0,IF(A756&lt;&gt;"",A756,A755),"&gt;1000"),AK755)</f>
        <v/>
      </c>
      <c r="AL756">
        <f>IF(AL755="&gt;1000",IF(L756&gt;=3500,IF(A756&lt;&gt;"",A756,A755),"&gt;1000"),AL755)</f>
        <v/>
      </c>
    </row>
    <row r="757">
      <c r="A757" s="59">
        <f>IF(B757="","",COUNT($B$32:B757))</f>
        <v/>
      </c>
      <c r="B757" s="58">
        <f>IF(C757&lt;&gt;"G",SUM(B756,1),"")</f>
        <v/>
      </c>
      <c r="C757" s="24">
        <f>IF(O757="",IF(AH756&gt;=$E$22,"G",IF(RAND()&lt;$F$22,"W","L")),O757)</f>
        <v/>
      </c>
      <c r="D757" s="58">
        <f>IF(M757="",IF(G756&lt;5500,G756,5500),M757)</f>
        <v/>
      </c>
      <c r="E757" s="58">
        <f>_xlfn.IFS(C756="W",E756+1,C756="L",0,C756="G",E756)</f>
        <v/>
      </c>
      <c r="F757" s="59">
        <f>_xlfn.IFS(C757="W",_xlfn.IFS(E757=0,LOOKUP(D757,$D$2:$D$17,$F$2:$F$17),E757=1,LOOKUP(D757,$D$2:$D$17,$G$2:$G$17),E757=2,LOOKUP(D757,$D$2:$D$17,$H$2:$H$17),E757=3,LOOKUP(D757,$D$2:$D$17,$I$2:$I$17),E757&gt;=4,LOOKUP(D757,$D$2:$D$17,$J$2:$J$17)),C757="L",LOOKUP(D757,$D$2:$D$17,$E$2:$E$17),C757="G",IF(OR(B756&lt;3,B756=""),0,LOOKUP(D757,$D$2:$D$17,$K$2:$K$17)))</f>
        <v/>
      </c>
      <c r="G757" s="59">
        <f>_xlfn.IFS(F757+D757&lt;0,0,F757+D757&gt;5500,5500,TRUE,F757+D757)</f>
        <v/>
      </c>
      <c r="H757" s="40">
        <f>LOOKUP(G757,$D$2:$D$17,$A$2:$A$17)</f>
        <v/>
      </c>
      <c r="I757" s="58">
        <f>IF(C757="W",1+I756,I756)</f>
        <v/>
      </c>
      <c r="J757" s="58">
        <f>IF(C757="L",1+J756,J756)</f>
        <v/>
      </c>
      <c r="K757" s="25">
        <f>I757/(J757+I757)</f>
        <v/>
      </c>
      <c r="L757" s="44">
        <f>IF(F757&gt;0,F757+L756,L756)</f>
        <v/>
      </c>
      <c r="M757" s="23" t="n"/>
      <c r="N757" s="58">
        <f>IF(M757="","",M757-G756)</f>
        <v/>
      </c>
      <c r="O757" s="58" t="n"/>
      <c r="P757" s="27">
        <f>IF(AI757&gt;AI756,$G$22+(7*AI757),"")</f>
        <v/>
      </c>
      <c r="R757" s="58" t="n"/>
      <c r="S757" s="58" t="n"/>
      <c r="T757" s="58" t="n"/>
      <c r="U757" s="58" t="n"/>
      <c r="V757" s="58" t="n"/>
      <c r="W757" s="58" t="n"/>
      <c r="X757" s="57" t="n"/>
      <c r="Y757" s="49">
        <f>_xlfn.IFS(R757 = "","",V757&gt;0,T757/V757,TRUE,T757/1)</f>
        <v/>
      </c>
      <c r="Z757" s="49">
        <f>_xlfn.IFS(R757 = "","",V757&gt;0,(T757+U757)/V757,TRUE,(T757+U757)/1)</f>
        <v/>
      </c>
      <c r="AA757" s="58" t="n"/>
      <c r="AC757" s="35" t="n"/>
      <c r="AD757">
        <f>IF(G757&gt;=2100,0,IF(C757="G",1,0))</f>
        <v/>
      </c>
      <c r="AE757">
        <f>IF(G757&gt;=5500,0,IF(C757="G",1,0))</f>
        <v/>
      </c>
      <c r="AF757">
        <f>IF(G757&gt;=2100,1,0)</f>
        <v/>
      </c>
      <c r="AG757">
        <f>IF(G757&gt;=5500,1,0)</f>
        <v/>
      </c>
      <c r="AH757">
        <f>IF(C757="G",0,AH756+1)</f>
        <v/>
      </c>
      <c r="AI757">
        <f>IF(C757="G",AI756+1,AI756)</f>
        <v/>
      </c>
      <c r="AJ757">
        <f>IF(AJ756="&gt;1000",IF(AF757&gt;0,IF(A757&lt;&gt;"",A757,A756),"&gt;1000"),AJ756)</f>
        <v/>
      </c>
      <c r="AK757">
        <f>IF(AK756="&gt;1000",IF(AG757&gt;0,IF(A757&lt;&gt;"",A757,A756),"&gt;1000"),AK756)</f>
        <v/>
      </c>
      <c r="AL757">
        <f>IF(AL756="&gt;1000",IF(L757&gt;=3500,IF(A757&lt;&gt;"",A757,A756),"&gt;1000"),AL756)</f>
        <v/>
      </c>
    </row>
    <row r="758">
      <c r="A758" s="59">
        <f>IF(B758="","",COUNT($B$32:B758))</f>
        <v/>
      </c>
      <c r="B758" s="58">
        <f>IF(C758&lt;&gt;"G",SUM(B757,1),"")</f>
        <v/>
      </c>
      <c r="C758" s="24">
        <f>IF(O758="",IF(AH757&gt;=$E$22,"G",IF(RAND()&lt;$F$22,"W","L")),O758)</f>
        <v/>
      </c>
      <c r="D758" s="58">
        <f>IF(M758="",IF(G757&lt;5500,G757,5500),M758)</f>
        <v/>
      </c>
      <c r="E758" s="58">
        <f>_xlfn.IFS(C757="W",E757+1,C757="L",0,C757="G",E757)</f>
        <v/>
      </c>
      <c r="F758" s="59">
        <f>_xlfn.IFS(C758="W",_xlfn.IFS(E758=0,LOOKUP(D758,$D$2:$D$17,$F$2:$F$17),E758=1,LOOKUP(D758,$D$2:$D$17,$G$2:$G$17),E758=2,LOOKUP(D758,$D$2:$D$17,$H$2:$H$17),E758=3,LOOKUP(D758,$D$2:$D$17,$I$2:$I$17),E758&gt;=4,LOOKUP(D758,$D$2:$D$17,$J$2:$J$17)),C758="L",LOOKUP(D758,$D$2:$D$17,$E$2:$E$17),C758="G",IF(OR(B757&lt;3,B757=""),0,LOOKUP(D758,$D$2:$D$17,$K$2:$K$17)))</f>
        <v/>
      </c>
      <c r="G758" s="59">
        <f>_xlfn.IFS(F758+D758&lt;0,0,F758+D758&gt;5500,5500,TRUE,F758+D758)</f>
        <v/>
      </c>
      <c r="H758" s="40">
        <f>LOOKUP(G758,$D$2:$D$17,$A$2:$A$17)</f>
        <v/>
      </c>
      <c r="I758" s="58">
        <f>IF(C758="W",1+I757,I757)</f>
        <v/>
      </c>
      <c r="J758" s="58">
        <f>IF(C758="L",1+J757,J757)</f>
        <v/>
      </c>
      <c r="K758" s="25">
        <f>I758/(J758+I758)</f>
        <v/>
      </c>
      <c r="L758" s="44">
        <f>IF(F758&gt;0,F758+L757,L757)</f>
        <v/>
      </c>
      <c r="M758" s="23" t="n"/>
      <c r="N758" s="58">
        <f>IF(M758="","",M758-G757)</f>
        <v/>
      </c>
      <c r="O758" s="58" t="n"/>
      <c r="P758" s="27">
        <f>IF(AI758&gt;AI757,$G$22+(7*AI758),"")</f>
        <v/>
      </c>
      <c r="R758" s="58" t="n"/>
      <c r="S758" s="58" t="n"/>
      <c r="T758" s="58" t="n"/>
      <c r="U758" s="58" t="n"/>
      <c r="V758" s="58" t="n"/>
      <c r="W758" s="58" t="n"/>
      <c r="X758" s="57" t="n"/>
      <c r="Y758" s="49">
        <f>_xlfn.IFS(R758 = "","",V758&gt;0,T758/V758,TRUE,T758/1)</f>
        <v/>
      </c>
      <c r="Z758" s="49">
        <f>_xlfn.IFS(R758 = "","",V758&gt;0,(T758+U758)/V758,TRUE,(T758+U758)/1)</f>
        <v/>
      </c>
      <c r="AA758" s="58" t="n"/>
      <c r="AC758" s="35" t="n"/>
      <c r="AD758">
        <f>IF(G758&gt;=2100,0,IF(C758="G",1,0))</f>
        <v/>
      </c>
      <c r="AE758">
        <f>IF(G758&gt;=5500,0,IF(C758="G",1,0))</f>
        <v/>
      </c>
      <c r="AF758">
        <f>IF(G758&gt;=2100,1,0)</f>
        <v/>
      </c>
      <c r="AG758">
        <f>IF(G758&gt;=5500,1,0)</f>
        <v/>
      </c>
      <c r="AH758">
        <f>IF(C758="G",0,AH757+1)</f>
        <v/>
      </c>
      <c r="AI758">
        <f>IF(C758="G",AI757+1,AI757)</f>
        <v/>
      </c>
      <c r="AJ758">
        <f>IF(AJ757="&gt;1000",IF(AF758&gt;0,IF(A758&lt;&gt;"",A758,A757),"&gt;1000"),AJ757)</f>
        <v/>
      </c>
      <c r="AK758">
        <f>IF(AK757="&gt;1000",IF(AG758&gt;0,IF(A758&lt;&gt;"",A758,A757),"&gt;1000"),AK757)</f>
        <v/>
      </c>
      <c r="AL758">
        <f>IF(AL757="&gt;1000",IF(L758&gt;=3500,IF(A758&lt;&gt;"",A758,A757),"&gt;1000"),AL757)</f>
        <v/>
      </c>
    </row>
    <row r="759">
      <c r="A759" s="59">
        <f>IF(B759="","",COUNT($B$32:B759))</f>
        <v/>
      </c>
      <c r="B759" s="58">
        <f>IF(C759&lt;&gt;"G",SUM(B758,1),"")</f>
        <v/>
      </c>
      <c r="C759" s="24">
        <f>IF(O759="",IF(AH758&gt;=$E$22,"G",IF(RAND()&lt;$F$22,"W","L")),O759)</f>
        <v/>
      </c>
      <c r="D759" s="58">
        <f>IF(M759="",IF(G758&lt;5500,G758,5500),M759)</f>
        <v/>
      </c>
      <c r="E759" s="58">
        <f>_xlfn.IFS(C758="W",E758+1,C758="L",0,C758="G",E758)</f>
        <v/>
      </c>
      <c r="F759" s="59">
        <f>_xlfn.IFS(C759="W",_xlfn.IFS(E759=0,LOOKUP(D759,$D$2:$D$17,$F$2:$F$17),E759=1,LOOKUP(D759,$D$2:$D$17,$G$2:$G$17),E759=2,LOOKUP(D759,$D$2:$D$17,$H$2:$H$17),E759=3,LOOKUP(D759,$D$2:$D$17,$I$2:$I$17),E759&gt;=4,LOOKUP(D759,$D$2:$D$17,$J$2:$J$17)),C759="L",LOOKUP(D759,$D$2:$D$17,$E$2:$E$17),C759="G",IF(OR(B758&lt;3,B758=""),0,LOOKUP(D759,$D$2:$D$17,$K$2:$K$17)))</f>
        <v/>
      </c>
      <c r="G759" s="59">
        <f>_xlfn.IFS(F759+D759&lt;0,0,F759+D759&gt;5500,5500,TRUE,F759+D759)</f>
        <v/>
      </c>
      <c r="H759" s="40">
        <f>LOOKUP(G759,$D$2:$D$17,$A$2:$A$17)</f>
        <v/>
      </c>
      <c r="I759" s="58">
        <f>IF(C759="W",1+I758,I758)</f>
        <v/>
      </c>
      <c r="J759" s="58">
        <f>IF(C759="L",1+J758,J758)</f>
        <v/>
      </c>
      <c r="K759" s="25">
        <f>I759/(J759+I759)</f>
        <v/>
      </c>
      <c r="L759" s="44">
        <f>IF(F759&gt;0,F759+L758,L758)</f>
        <v/>
      </c>
      <c r="M759" s="23" t="n"/>
      <c r="N759" s="58">
        <f>IF(M759="","",M759-G758)</f>
        <v/>
      </c>
      <c r="O759" s="58" t="n"/>
      <c r="P759" s="27">
        <f>IF(AI759&gt;AI758,$G$22+(7*AI759),"")</f>
        <v/>
      </c>
      <c r="R759" s="58" t="n"/>
      <c r="S759" s="58" t="n"/>
      <c r="T759" s="58" t="n"/>
      <c r="U759" s="58" t="n"/>
      <c r="V759" s="58" t="n"/>
      <c r="W759" s="58" t="n"/>
      <c r="X759" s="57" t="n"/>
      <c r="Y759" s="49">
        <f>_xlfn.IFS(R759 = "","",V759&gt;0,T759/V759,TRUE,T759/1)</f>
        <v/>
      </c>
      <c r="Z759" s="49">
        <f>_xlfn.IFS(R759 = "","",V759&gt;0,(T759+U759)/V759,TRUE,(T759+U759)/1)</f>
        <v/>
      </c>
      <c r="AA759" s="58" t="n"/>
      <c r="AC759" s="35" t="n"/>
      <c r="AD759">
        <f>IF(G759&gt;=2100,0,IF(C759="G",1,0))</f>
        <v/>
      </c>
      <c r="AE759">
        <f>IF(G759&gt;=5500,0,IF(C759="G",1,0))</f>
        <v/>
      </c>
      <c r="AF759">
        <f>IF(G759&gt;=2100,1,0)</f>
        <v/>
      </c>
      <c r="AG759">
        <f>IF(G759&gt;=5500,1,0)</f>
        <v/>
      </c>
      <c r="AH759">
        <f>IF(C759="G",0,AH758+1)</f>
        <v/>
      </c>
      <c r="AI759">
        <f>IF(C759="G",AI758+1,AI758)</f>
        <v/>
      </c>
      <c r="AJ759">
        <f>IF(AJ758="&gt;1000",IF(AF759&gt;0,IF(A759&lt;&gt;"",A759,A758),"&gt;1000"),AJ758)</f>
        <v/>
      </c>
      <c r="AK759">
        <f>IF(AK758="&gt;1000",IF(AG759&gt;0,IF(A759&lt;&gt;"",A759,A758),"&gt;1000"),AK758)</f>
        <v/>
      </c>
      <c r="AL759">
        <f>IF(AL758="&gt;1000",IF(L759&gt;=3500,IF(A759&lt;&gt;"",A759,A758),"&gt;1000"),AL758)</f>
        <v/>
      </c>
    </row>
    <row r="760">
      <c r="A760" s="59">
        <f>IF(B760="","",COUNT($B$32:B760))</f>
        <v/>
      </c>
      <c r="B760" s="58">
        <f>IF(C760&lt;&gt;"G",SUM(B759,1),"")</f>
        <v/>
      </c>
      <c r="C760" s="24">
        <f>IF(O760="",IF(AH759&gt;=$E$22,"G",IF(RAND()&lt;$F$22,"W","L")),O760)</f>
        <v/>
      </c>
      <c r="D760" s="58">
        <f>IF(M760="",IF(G759&lt;5500,G759,5500),M760)</f>
        <v/>
      </c>
      <c r="E760" s="58">
        <f>_xlfn.IFS(C759="W",E759+1,C759="L",0,C759="G",E759)</f>
        <v/>
      </c>
      <c r="F760" s="59">
        <f>_xlfn.IFS(C760="W",_xlfn.IFS(E760=0,LOOKUP(D760,$D$2:$D$17,$F$2:$F$17),E760=1,LOOKUP(D760,$D$2:$D$17,$G$2:$G$17),E760=2,LOOKUP(D760,$D$2:$D$17,$H$2:$H$17),E760=3,LOOKUP(D760,$D$2:$D$17,$I$2:$I$17),E760&gt;=4,LOOKUP(D760,$D$2:$D$17,$J$2:$J$17)),C760="L",LOOKUP(D760,$D$2:$D$17,$E$2:$E$17),C760="G",IF(OR(B759&lt;3,B759=""),0,LOOKUP(D760,$D$2:$D$17,$K$2:$K$17)))</f>
        <v/>
      </c>
      <c r="G760" s="59">
        <f>_xlfn.IFS(F760+D760&lt;0,0,F760+D760&gt;5500,5500,TRUE,F760+D760)</f>
        <v/>
      </c>
      <c r="H760" s="40">
        <f>LOOKUP(G760,$D$2:$D$17,$A$2:$A$17)</f>
        <v/>
      </c>
      <c r="I760" s="58">
        <f>IF(C760="W",1+I759,I759)</f>
        <v/>
      </c>
      <c r="J760" s="58">
        <f>IF(C760="L",1+J759,J759)</f>
        <v/>
      </c>
      <c r="K760" s="25">
        <f>I760/(J760+I760)</f>
        <v/>
      </c>
      <c r="L760" s="44">
        <f>IF(F760&gt;0,F760+L759,L759)</f>
        <v/>
      </c>
      <c r="M760" s="23" t="n"/>
      <c r="N760" s="58">
        <f>IF(M760="","",M760-G759)</f>
        <v/>
      </c>
      <c r="O760" s="58" t="n"/>
      <c r="P760" s="27">
        <f>IF(AI760&gt;AI759,$G$22+(7*AI760),"")</f>
        <v/>
      </c>
      <c r="R760" s="58" t="n"/>
      <c r="S760" s="58" t="n"/>
      <c r="T760" s="58" t="n"/>
      <c r="U760" s="58" t="n"/>
      <c r="V760" s="58" t="n"/>
      <c r="W760" s="58" t="n"/>
      <c r="X760" s="57" t="n"/>
      <c r="Y760" s="49">
        <f>_xlfn.IFS(R760 = "","",V760&gt;0,T760/V760,TRUE,T760/1)</f>
        <v/>
      </c>
      <c r="Z760" s="49">
        <f>_xlfn.IFS(R760 = "","",V760&gt;0,(T760+U760)/V760,TRUE,(T760+U760)/1)</f>
        <v/>
      </c>
      <c r="AA760" s="58" t="n"/>
      <c r="AC760" s="35" t="n"/>
      <c r="AD760">
        <f>IF(G760&gt;=2100,0,IF(C760="G",1,0))</f>
        <v/>
      </c>
      <c r="AE760">
        <f>IF(G760&gt;=5500,0,IF(C760="G",1,0))</f>
        <v/>
      </c>
      <c r="AF760">
        <f>IF(G760&gt;=2100,1,0)</f>
        <v/>
      </c>
      <c r="AG760">
        <f>IF(G760&gt;=5500,1,0)</f>
        <v/>
      </c>
      <c r="AH760">
        <f>IF(C760="G",0,AH759+1)</f>
        <v/>
      </c>
      <c r="AI760">
        <f>IF(C760="G",AI759+1,AI759)</f>
        <v/>
      </c>
      <c r="AJ760">
        <f>IF(AJ759="&gt;1000",IF(AF760&gt;0,IF(A760&lt;&gt;"",A760,A759),"&gt;1000"),AJ759)</f>
        <v/>
      </c>
      <c r="AK760">
        <f>IF(AK759="&gt;1000",IF(AG760&gt;0,IF(A760&lt;&gt;"",A760,A759),"&gt;1000"),AK759)</f>
        <v/>
      </c>
      <c r="AL760">
        <f>IF(AL759="&gt;1000",IF(L760&gt;=3500,IF(A760&lt;&gt;"",A760,A759),"&gt;1000"),AL759)</f>
        <v/>
      </c>
    </row>
    <row r="761">
      <c r="A761" s="59">
        <f>IF(B761="","",COUNT($B$32:B761))</f>
        <v/>
      </c>
      <c r="B761" s="58">
        <f>IF(C761&lt;&gt;"G",SUM(B760,1),"")</f>
        <v/>
      </c>
      <c r="C761" s="24">
        <f>IF(O761="",IF(AH760&gt;=$E$22,"G",IF(RAND()&lt;$F$22,"W","L")),O761)</f>
        <v/>
      </c>
      <c r="D761" s="58">
        <f>IF(M761="",IF(G760&lt;5500,G760,5500),M761)</f>
        <v/>
      </c>
      <c r="E761" s="58">
        <f>_xlfn.IFS(C760="W",E760+1,C760="L",0,C760="G",E760)</f>
        <v/>
      </c>
      <c r="F761" s="59">
        <f>_xlfn.IFS(C761="W",_xlfn.IFS(E761=0,LOOKUP(D761,$D$2:$D$17,$F$2:$F$17),E761=1,LOOKUP(D761,$D$2:$D$17,$G$2:$G$17),E761=2,LOOKUP(D761,$D$2:$D$17,$H$2:$H$17),E761=3,LOOKUP(D761,$D$2:$D$17,$I$2:$I$17),E761&gt;=4,LOOKUP(D761,$D$2:$D$17,$J$2:$J$17)),C761="L",LOOKUP(D761,$D$2:$D$17,$E$2:$E$17),C761="G",IF(OR(B760&lt;3,B760=""),0,LOOKUP(D761,$D$2:$D$17,$K$2:$K$17)))</f>
        <v/>
      </c>
      <c r="G761" s="59">
        <f>_xlfn.IFS(F761+D761&lt;0,0,F761+D761&gt;5500,5500,TRUE,F761+D761)</f>
        <v/>
      </c>
      <c r="H761" s="40">
        <f>LOOKUP(G761,$D$2:$D$17,$A$2:$A$17)</f>
        <v/>
      </c>
      <c r="I761" s="58">
        <f>IF(C761="W",1+I760,I760)</f>
        <v/>
      </c>
      <c r="J761" s="58">
        <f>IF(C761="L",1+J760,J760)</f>
        <v/>
      </c>
      <c r="K761" s="25">
        <f>I761/(J761+I761)</f>
        <v/>
      </c>
      <c r="L761" s="44">
        <f>IF(F761&gt;0,F761+L760,L760)</f>
        <v/>
      </c>
      <c r="M761" s="23" t="n"/>
      <c r="N761" s="58">
        <f>IF(M761="","",M761-G760)</f>
        <v/>
      </c>
      <c r="O761" s="58" t="n"/>
      <c r="P761" s="27">
        <f>IF(AI761&gt;AI760,$G$22+(7*AI761),"")</f>
        <v/>
      </c>
      <c r="R761" s="58" t="n"/>
      <c r="S761" s="58" t="n"/>
      <c r="T761" s="58" t="n"/>
      <c r="U761" s="58" t="n"/>
      <c r="V761" s="58" t="n"/>
      <c r="W761" s="58" t="n"/>
      <c r="X761" s="57" t="n"/>
      <c r="Y761" s="49">
        <f>_xlfn.IFS(R761 = "","",V761&gt;0,T761/V761,TRUE,T761/1)</f>
        <v/>
      </c>
      <c r="Z761" s="49">
        <f>_xlfn.IFS(R761 = "","",V761&gt;0,(T761+U761)/V761,TRUE,(T761+U761)/1)</f>
        <v/>
      </c>
      <c r="AA761" s="58" t="n"/>
      <c r="AC761" s="35" t="n"/>
      <c r="AD761">
        <f>IF(G761&gt;=2100,0,IF(C761="G",1,0))</f>
        <v/>
      </c>
      <c r="AE761">
        <f>IF(G761&gt;=5500,0,IF(C761="G",1,0))</f>
        <v/>
      </c>
      <c r="AF761">
        <f>IF(G761&gt;=2100,1,0)</f>
        <v/>
      </c>
      <c r="AG761">
        <f>IF(G761&gt;=5500,1,0)</f>
        <v/>
      </c>
      <c r="AH761">
        <f>IF(C761="G",0,AH760+1)</f>
        <v/>
      </c>
      <c r="AI761">
        <f>IF(C761="G",AI760+1,AI760)</f>
        <v/>
      </c>
      <c r="AJ761">
        <f>IF(AJ760="&gt;1000",IF(AF761&gt;0,IF(A761&lt;&gt;"",A761,A760),"&gt;1000"),AJ760)</f>
        <v/>
      </c>
      <c r="AK761">
        <f>IF(AK760="&gt;1000",IF(AG761&gt;0,IF(A761&lt;&gt;"",A761,A760),"&gt;1000"),AK760)</f>
        <v/>
      </c>
      <c r="AL761">
        <f>IF(AL760="&gt;1000",IF(L761&gt;=3500,IF(A761&lt;&gt;"",A761,A760),"&gt;1000"),AL760)</f>
        <v/>
      </c>
    </row>
    <row r="762">
      <c r="A762" s="59">
        <f>IF(B762="","",COUNT($B$32:B762))</f>
        <v/>
      </c>
      <c r="B762" s="58">
        <f>IF(C762&lt;&gt;"G",SUM(B761,1),"")</f>
        <v/>
      </c>
      <c r="C762" s="24">
        <f>IF(O762="",IF(AH761&gt;=$E$22,"G",IF(RAND()&lt;$F$22,"W","L")),O762)</f>
        <v/>
      </c>
      <c r="D762" s="58">
        <f>IF(M762="",IF(G761&lt;5500,G761,5500),M762)</f>
        <v/>
      </c>
      <c r="E762" s="58">
        <f>_xlfn.IFS(C761="W",E761+1,C761="L",0,C761="G",E761)</f>
        <v/>
      </c>
      <c r="F762" s="59">
        <f>_xlfn.IFS(C762="W",_xlfn.IFS(E762=0,LOOKUP(D762,$D$2:$D$17,$F$2:$F$17),E762=1,LOOKUP(D762,$D$2:$D$17,$G$2:$G$17),E762=2,LOOKUP(D762,$D$2:$D$17,$H$2:$H$17),E762=3,LOOKUP(D762,$D$2:$D$17,$I$2:$I$17),E762&gt;=4,LOOKUP(D762,$D$2:$D$17,$J$2:$J$17)),C762="L",LOOKUP(D762,$D$2:$D$17,$E$2:$E$17),C762="G",IF(OR(B761&lt;3,B761=""),0,LOOKUP(D762,$D$2:$D$17,$K$2:$K$17)))</f>
        <v/>
      </c>
      <c r="G762" s="59">
        <f>_xlfn.IFS(F762+D762&lt;0,0,F762+D762&gt;5500,5500,TRUE,F762+D762)</f>
        <v/>
      </c>
      <c r="H762" s="40">
        <f>LOOKUP(G762,$D$2:$D$17,$A$2:$A$17)</f>
        <v/>
      </c>
      <c r="I762" s="58">
        <f>IF(C762="W",1+I761,I761)</f>
        <v/>
      </c>
      <c r="J762" s="58">
        <f>IF(C762="L",1+J761,J761)</f>
        <v/>
      </c>
      <c r="K762" s="25">
        <f>I762/(J762+I762)</f>
        <v/>
      </c>
      <c r="L762" s="44">
        <f>IF(F762&gt;0,F762+L761,L761)</f>
        <v/>
      </c>
      <c r="M762" s="23" t="n"/>
      <c r="N762" s="58">
        <f>IF(M762="","",M762-G761)</f>
        <v/>
      </c>
      <c r="O762" s="58" t="n"/>
      <c r="P762" s="27">
        <f>IF(AI762&gt;AI761,$G$22+(7*AI762),"")</f>
        <v/>
      </c>
      <c r="R762" s="58" t="n"/>
      <c r="S762" s="58" t="n"/>
      <c r="T762" s="58" t="n"/>
      <c r="U762" s="58" t="n"/>
      <c r="V762" s="58" t="n"/>
      <c r="W762" s="58" t="n"/>
      <c r="X762" s="57" t="n"/>
      <c r="Y762" s="49">
        <f>_xlfn.IFS(R762 = "","",V762&gt;0,T762/V762,TRUE,T762/1)</f>
        <v/>
      </c>
      <c r="Z762" s="49">
        <f>_xlfn.IFS(R762 = "","",V762&gt;0,(T762+U762)/V762,TRUE,(T762+U762)/1)</f>
        <v/>
      </c>
      <c r="AA762" s="58" t="n"/>
      <c r="AC762" s="35" t="n"/>
      <c r="AD762">
        <f>IF(G762&gt;=2100,0,IF(C762="G",1,0))</f>
        <v/>
      </c>
      <c r="AE762">
        <f>IF(G762&gt;=5500,0,IF(C762="G",1,0))</f>
        <v/>
      </c>
      <c r="AF762">
        <f>IF(G762&gt;=2100,1,0)</f>
        <v/>
      </c>
      <c r="AG762">
        <f>IF(G762&gt;=5500,1,0)</f>
        <v/>
      </c>
      <c r="AH762">
        <f>IF(C762="G",0,AH761+1)</f>
        <v/>
      </c>
      <c r="AI762">
        <f>IF(C762="G",AI761+1,AI761)</f>
        <v/>
      </c>
      <c r="AJ762">
        <f>IF(AJ761="&gt;1000",IF(AF762&gt;0,IF(A762&lt;&gt;"",A762,A761),"&gt;1000"),AJ761)</f>
        <v/>
      </c>
      <c r="AK762">
        <f>IF(AK761="&gt;1000",IF(AG762&gt;0,IF(A762&lt;&gt;"",A762,A761),"&gt;1000"),AK761)</f>
        <v/>
      </c>
      <c r="AL762">
        <f>IF(AL761="&gt;1000",IF(L762&gt;=3500,IF(A762&lt;&gt;"",A762,A761),"&gt;1000"),AL761)</f>
        <v/>
      </c>
    </row>
    <row r="763">
      <c r="A763" s="59">
        <f>IF(B763="","",COUNT($B$32:B763))</f>
        <v/>
      </c>
      <c r="B763" s="58">
        <f>IF(C763&lt;&gt;"G",SUM(B762,1),"")</f>
        <v/>
      </c>
      <c r="C763" s="24">
        <f>IF(O763="",IF(AH762&gt;=$E$22,"G",IF(RAND()&lt;$F$22,"W","L")),O763)</f>
        <v/>
      </c>
      <c r="D763" s="58">
        <f>IF(M763="",IF(G762&lt;5500,G762,5500),M763)</f>
        <v/>
      </c>
      <c r="E763" s="58">
        <f>_xlfn.IFS(C762="W",E762+1,C762="L",0,C762="G",E762)</f>
        <v/>
      </c>
      <c r="F763" s="59">
        <f>_xlfn.IFS(C763="W",_xlfn.IFS(E763=0,LOOKUP(D763,$D$2:$D$17,$F$2:$F$17),E763=1,LOOKUP(D763,$D$2:$D$17,$G$2:$G$17),E763=2,LOOKUP(D763,$D$2:$D$17,$H$2:$H$17),E763=3,LOOKUP(D763,$D$2:$D$17,$I$2:$I$17),E763&gt;=4,LOOKUP(D763,$D$2:$D$17,$J$2:$J$17)),C763="L",LOOKUP(D763,$D$2:$D$17,$E$2:$E$17),C763="G",IF(OR(B762&lt;3,B762=""),0,LOOKUP(D763,$D$2:$D$17,$K$2:$K$17)))</f>
        <v/>
      </c>
      <c r="G763" s="59">
        <f>_xlfn.IFS(F763+D763&lt;0,0,F763+D763&gt;5500,5500,TRUE,F763+D763)</f>
        <v/>
      </c>
      <c r="H763" s="40">
        <f>LOOKUP(G763,$D$2:$D$17,$A$2:$A$17)</f>
        <v/>
      </c>
      <c r="I763" s="58">
        <f>IF(C763="W",1+I762,I762)</f>
        <v/>
      </c>
      <c r="J763" s="58">
        <f>IF(C763="L",1+J762,J762)</f>
        <v/>
      </c>
      <c r="K763" s="25">
        <f>I763/(J763+I763)</f>
        <v/>
      </c>
      <c r="L763" s="44">
        <f>IF(F763&gt;0,F763+L762,L762)</f>
        <v/>
      </c>
      <c r="M763" s="23" t="n"/>
      <c r="N763" s="58">
        <f>IF(M763="","",M763-G762)</f>
        <v/>
      </c>
      <c r="O763" s="58" t="n"/>
      <c r="P763" s="27">
        <f>IF(AI763&gt;AI762,$G$22+(7*AI763),"")</f>
        <v/>
      </c>
      <c r="R763" s="58" t="n"/>
      <c r="S763" s="58" t="n"/>
      <c r="T763" s="58" t="n"/>
      <c r="U763" s="58" t="n"/>
      <c r="V763" s="58" t="n"/>
      <c r="W763" s="58" t="n"/>
      <c r="X763" s="57" t="n"/>
      <c r="Y763" s="49">
        <f>_xlfn.IFS(R763 = "","",V763&gt;0,T763/V763,TRUE,T763/1)</f>
        <v/>
      </c>
      <c r="Z763" s="49">
        <f>_xlfn.IFS(R763 = "","",V763&gt;0,(T763+U763)/V763,TRUE,(T763+U763)/1)</f>
        <v/>
      </c>
      <c r="AA763" s="58" t="n"/>
      <c r="AC763" s="35" t="n"/>
      <c r="AD763">
        <f>IF(G763&gt;=2100,0,IF(C763="G",1,0))</f>
        <v/>
      </c>
      <c r="AE763">
        <f>IF(G763&gt;=5500,0,IF(C763="G",1,0))</f>
        <v/>
      </c>
      <c r="AF763">
        <f>IF(G763&gt;=2100,1,0)</f>
        <v/>
      </c>
      <c r="AG763">
        <f>IF(G763&gt;=5500,1,0)</f>
        <v/>
      </c>
      <c r="AH763">
        <f>IF(C763="G",0,AH762+1)</f>
        <v/>
      </c>
      <c r="AI763">
        <f>IF(C763="G",AI762+1,AI762)</f>
        <v/>
      </c>
      <c r="AJ763">
        <f>IF(AJ762="&gt;1000",IF(AF763&gt;0,IF(A763&lt;&gt;"",A763,A762),"&gt;1000"),AJ762)</f>
        <v/>
      </c>
      <c r="AK763">
        <f>IF(AK762="&gt;1000",IF(AG763&gt;0,IF(A763&lt;&gt;"",A763,A762),"&gt;1000"),AK762)</f>
        <v/>
      </c>
      <c r="AL763">
        <f>IF(AL762="&gt;1000",IF(L763&gt;=3500,IF(A763&lt;&gt;"",A763,A762),"&gt;1000"),AL762)</f>
        <v/>
      </c>
    </row>
    <row r="764">
      <c r="A764" s="59">
        <f>IF(B764="","",COUNT($B$32:B764))</f>
        <v/>
      </c>
      <c r="B764" s="58">
        <f>IF(C764&lt;&gt;"G",SUM(B763,1),"")</f>
        <v/>
      </c>
      <c r="C764" s="24">
        <f>IF(O764="",IF(AH763&gt;=$E$22,"G",IF(RAND()&lt;$F$22,"W","L")),O764)</f>
        <v/>
      </c>
      <c r="D764" s="58">
        <f>IF(M764="",IF(G763&lt;5500,G763,5500),M764)</f>
        <v/>
      </c>
      <c r="E764" s="58">
        <f>_xlfn.IFS(C763="W",E763+1,C763="L",0,C763="G",E763)</f>
        <v/>
      </c>
      <c r="F764" s="59">
        <f>_xlfn.IFS(C764="W",_xlfn.IFS(E764=0,LOOKUP(D764,$D$2:$D$17,$F$2:$F$17),E764=1,LOOKUP(D764,$D$2:$D$17,$G$2:$G$17),E764=2,LOOKUP(D764,$D$2:$D$17,$H$2:$H$17),E764=3,LOOKUP(D764,$D$2:$D$17,$I$2:$I$17),E764&gt;=4,LOOKUP(D764,$D$2:$D$17,$J$2:$J$17)),C764="L",LOOKUP(D764,$D$2:$D$17,$E$2:$E$17),C764="G",IF(OR(B763&lt;3,B763=""),0,LOOKUP(D764,$D$2:$D$17,$K$2:$K$17)))</f>
        <v/>
      </c>
      <c r="G764" s="59">
        <f>_xlfn.IFS(F764+D764&lt;0,0,F764+D764&gt;5500,5500,TRUE,F764+D764)</f>
        <v/>
      </c>
      <c r="H764" s="40">
        <f>LOOKUP(G764,$D$2:$D$17,$A$2:$A$17)</f>
        <v/>
      </c>
      <c r="I764" s="58">
        <f>IF(C764="W",1+I763,I763)</f>
        <v/>
      </c>
      <c r="J764" s="58">
        <f>IF(C764="L",1+J763,J763)</f>
        <v/>
      </c>
      <c r="K764" s="25">
        <f>I764/(J764+I764)</f>
        <v/>
      </c>
      <c r="L764" s="44">
        <f>IF(F764&gt;0,F764+L763,L763)</f>
        <v/>
      </c>
      <c r="M764" s="23" t="n"/>
      <c r="N764" s="58">
        <f>IF(M764="","",M764-G763)</f>
        <v/>
      </c>
      <c r="O764" s="58" t="n"/>
      <c r="P764" s="27">
        <f>IF(AI764&gt;AI763,$G$22+(7*AI764),"")</f>
        <v/>
      </c>
      <c r="R764" s="58" t="n"/>
      <c r="S764" s="58" t="n"/>
      <c r="T764" s="58" t="n"/>
      <c r="U764" s="58" t="n"/>
      <c r="V764" s="58" t="n"/>
      <c r="W764" s="58" t="n"/>
      <c r="X764" s="57" t="n"/>
      <c r="Y764" s="49">
        <f>_xlfn.IFS(R764 = "","",V764&gt;0,T764/V764,TRUE,T764/1)</f>
        <v/>
      </c>
      <c r="Z764" s="49">
        <f>_xlfn.IFS(R764 = "","",V764&gt;0,(T764+U764)/V764,TRUE,(T764+U764)/1)</f>
        <v/>
      </c>
      <c r="AA764" s="58" t="n"/>
      <c r="AC764" s="35" t="n"/>
      <c r="AD764">
        <f>IF(G764&gt;=2100,0,IF(C764="G",1,0))</f>
        <v/>
      </c>
      <c r="AE764">
        <f>IF(G764&gt;=5500,0,IF(C764="G",1,0))</f>
        <v/>
      </c>
      <c r="AF764">
        <f>IF(G764&gt;=2100,1,0)</f>
        <v/>
      </c>
      <c r="AG764">
        <f>IF(G764&gt;=5500,1,0)</f>
        <v/>
      </c>
      <c r="AH764">
        <f>IF(C764="G",0,AH763+1)</f>
        <v/>
      </c>
      <c r="AI764">
        <f>IF(C764="G",AI763+1,AI763)</f>
        <v/>
      </c>
      <c r="AJ764">
        <f>IF(AJ763="&gt;1000",IF(AF764&gt;0,IF(A764&lt;&gt;"",A764,A763),"&gt;1000"),AJ763)</f>
        <v/>
      </c>
      <c r="AK764">
        <f>IF(AK763="&gt;1000",IF(AG764&gt;0,IF(A764&lt;&gt;"",A764,A763),"&gt;1000"),AK763)</f>
        <v/>
      </c>
      <c r="AL764">
        <f>IF(AL763="&gt;1000",IF(L764&gt;=3500,IF(A764&lt;&gt;"",A764,A763),"&gt;1000"),AL763)</f>
        <v/>
      </c>
    </row>
    <row r="765">
      <c r="A765" s="59">
        <f>IF(B765="","",COUNT($B$32:B765))</f>
        <v/>
      </c>
      <c r="B765" s="58">
        <f>IF(C765&lt;&gt;"G",SUM(B764,1),"")</f>
        <v/>
      </c>
      <c r="C765" s="24">
        <f>IF(O765="",IF(AH764&gt;=$E$22,"G",IF(RAND()&lt;$F$22,"W","L")),O765)</f>
        <v/>
      </c>
      <c r="D765" s="58">
        <f>IF(M765="",IF(G764&lt;5500,G764,5500),M765)</f>
        <v/>
      </c>
      <c r="E765" s="58">
        <f>_xlfn.IFS(C764="W",E764+1,C764="L",0,C764="G",E764)</f>
        <v/>
      </c>
      <c r="F765" s="59">
        <f>_xlfn.IFS(C765="W",_xlfn.IFS(E765=0,LOOKUP(D765,$D$2:$D$17,$F$2:$F$17),E765=1,LOOKUP(D765,$D$2:$D$17,$G$2:$G$17),E765=2,LOOKUP(D765,$D$2:$D$17,$H$2:$H$17),E765=3,LOOKUP(D765,$D$2:$D$17,$I$2:$I$17),E765&gt;=4,LOOKUP(D765,$D$2:$D$17,$J$2:$J$17)),C765="L",LOOKUP(D765,$D$2:$D$17,$E$2:$E$17),C765="G",IF(OR(B764&lt;3,B764=""),0,LOOKUP(D765,$D$2:$D$17,$K$2:$K$17)))</f>
        <v/>
      </c>
      <c r="G765" s="59">
        <f>_xlfn.IFS(F765+D765&lt;0,0,F765+D765&gt;5500,5500,TRUE,F765+D765)</f>
        <v/>
      </c>
      <c r="H765" s="40">
        <f>LOOKUP(G765,$D$2:$D$17,$A$2:$A$17)</f>
        <v/>
      </c>
      <c r="I765" s="58">
        <f>IF(C765="W",1+I764,I764)</f>
        <v/>
      </c>
      <c r="J765" s="58">
        <f>IF(C765="L",1+J764,J764)</f>
        <v/>
      </c>
      <c r="K765" s="25">
        <f>I765/(J765+I765)</f>
        <v/>
      </c>
      <c r="L765" s="44">
        <f>IF(F765&gt;0,F765+L764,L764)</f>
        <v/>
      </c>
      <c r="M765" s="23" t="n"/>
      <c r="N765" s="58">
        <f>IF(M765="","",M765-G764)</f>
        <v/>
      </c>
      <c r="O765" s="58" t="n"/>
      <c r="P765" s="27">
        <f>IF(AI765&gt;AI764,$G$22+(7*AI765),"")</f>
        <v/>
      </c>
      <c r="R765" s="58" t="n"/>
      <c r="S765" s="58" t="n"/>
      <c r="T765" s="58" t="n"/>
      <c r="U765" s="58" t="n"/>
      <c r="V765" s="58" t="n"/>
      <c r="W765" s="58" t="n"/>
      <c r="X765" s="57" t="n"/>
      <c r="Y765" s="49">
        <f>_xlfn.IFS(R765 = "","",V765&gt;0,T765/V765,TRUE,T765/1)</f>
        <v/>
      </c>
      <c r="Z765" s="49">
        <f>_xlfn.IFS(R765 = "","",V765&gt;0,(T765+U765)/V765,TRUE,(T765+U765)/1)</f>
        <v/>
      </c>
      <c r="AA765" s="58" t="n"/>
      <c r="AC765" s="35" t="n"/>
      <c r="AD765">
        <f>IF(G765&gt;=2100,0,IF(C765="G",1,0))</f>
        <v/>
      </c>
      <c r="AE765">
        <f>IF(G765&gt;=5500,0,IF(C765="G",1,0))</f>
        <v/>
      </c>
      <c r="AF765">
        <f>IF(G765&gt;=2100,1,0)</f>
        <v/>
      </c>
      <c r="AG765">
        <f>IF(G765&gt;=5500,1,0)</f>
        <v/>
      </c>
      <c r="AH765">
        <f>IF(C765="G",0,AH764+1)</f>
        <v/>
      </c>
      <c r="AI765">
        <f>IF(C765="G",AI764+1,AI764)</f>
        <v/>
      </c>
      <c r="AJ765">
        <f>IF(AJ764="&gt;1000",IF(AF765&gt;0,IF(A765&lt;&gt;"",A765,A764),"&gt;1000"),AJ764)</f>
        <v/>
      </c>
      <c r="AK765">
        <f>IF(AK764="&gt;1000",IF(AG765&gt;0,IF(A765&lt;&gt;"",A765,A764),"&gt;1000"),AK764)</f>
        <v/>
      </c>
      <c r="AL765">
        <f>IF(AL764="&gt;1000",IF(L765&gt;=3500,IF(A765&lt;&gt;"",A765,A764),"&gt;1000"),AL764)</f>
        <v/>
      </c>
    </row>
    <row r="766">
      <c r="A766" s="59">
        <f>IF(B766="","",COUNT($B$32:B766))</f>
        <v/>
      </c>
      <c r="B766" s="58">
        <f>IF(C766&lt;&gt;"G",SUM(B765,1),"")</f>
        <v/>
      </c>
      <c r="C766" s="24">
        <f>IF(O766="",IF(AH765&gt;=$E$22,"G",IF(RAND()&lt;$F$22,"W","L")),O766)</f>
        <v/>
      </c>
      <c r="D766" s="58">
        <f>IF(M766="",IF(G765&lt;5500,G765,5500),M766)</f>
        <v/>
      </c>
      <c r="E766" s="58">
        <f>_xlfn.IFS(C765="W",E765+1,C765="L",0,C765="G",E765)</f>
        <v/>
      </c>
      <c r="F766" s="59">
        <f>_xlfn.IFS(C766="W",_xlfn.IFS(E766=0,LOOKUP(D766,$D$2:$D$17,$F$2:$F$17),E766=1,LOOKUP(D766,$D$2:$D$17,$G$2:$G$17),E766=2,LOOKUP(D766,$D$2:$D$17,$H$2:$H$17),E766=3,LOOKUP(D766,$D$2:$D$17,$I$2:$I$17),E766&gt;=4,LOOKUP(D766,$D$2:$D$17,$J$2:$J$17)),C766="L",LOOKUP(D766,$D$2:$D$17,$E$2:$E$17),C766="G",IF(OR(B765&lt;3,B765=""),0,LOOKUP(D766,$D$2:$D$17,$K$2:$K$17)))</f>
        <v/>
      </c>
      <c r="G766" s="59">
        <f>_xlfn.IFS(F766+D766&lt;0,0,F766+D766&gt;5500,5500,TRUE,F766+D766)</f>
        <v/>
      </c>
      <c r="H766" s="40">
        <f>LOOKUP(G766,$D$2:$D$17,$A$2:$A$17)</f>
        <v/>
      </c>
      <c r="I766" s="58">
        <f>IF(C766="W",1+I765,I765)</f>
        <v/>
      </c>
      <c r="J766" s="58">
        <f>IF(C766="L",1+J765,J765)</f>
        <v/>
      </c>
      <c r="K766" s="25">
        <f>I766/(J766+I766)</f>
        <v/>
      </c>
      <c r="L766" s="44">
        <f>IF(F766&gt;0,F766+L765,L765)</f>
        <v/>
      </c>
      <c r="M766" s="23" t="n"/>
      <c r="N766" s="58">
        <f>IF(M766="","",M766-G765)</f>
        <v/>
      </c>
      <c r="O766" s="58" t="n"/>
      <c r="P766" s="27">
        <f>IF(AI766&gt;AI765,$G$22+(7*AI766),"")</f>
        <v/>
      </c>
      <c r="R766" s="58" t="n"/>
      <c r="S766" s="58" t="n"/>
      <c r="T766" s="58" t="n"/>
      <c r="U766" s="58" t="n"/>
      <c r="V766" s="58" t="n"/>
      <c r="W766" s="58" t="n"/>
      <c r="X766" s="57" t="n"/>
      <c r="Y766" s="49">
        <f>_xlfn.IFS(R766 = "","",V766&gt;0,T766/V766,TRUE,T766/1)</f>
        <v/>
      </c>
      <c r="Z766" s="49">
        <f>_xlfn.IFS(R766 = "","",V766&gt;0,(T766+U766)/V766,TRUE,(T766+U766)/1)</f>
        <v/>
      </c>
      <c r="AA766" s="58" t="n"/>
      <c r="AC766" s="35" t="n"/>
      <c r="AD766">
        <f>IF(G766&gt;=2100,0,IF(C766="G",1,0))</f>
        <v/>
      </c>
      <c r="AE766">
        <f>IF(G766&gt;=5500,0,IF(C766="G",1,0))</f>
        <v/>
      </c>
      <c r="AF766">
        <f>IF(G766&gt;=2100,1,0)</f>
        <v/>
      </c>
      <c r="AG766">
        <f>IF(G766&gt;=5500,1,0)</f>
        <v/>
      </c>
      <c r="AH766">
        <f>IF(C766="G",0,AH765+1)</f>
        <v/>
      </c>
      <c r="AI766">
        <f>IF(C766="G",AI765+1,AI765)</f>
        <v/>
      </c>
      <c r="AJ766">
        <f>IF(AJ765="&gt;1000",IF(AF766&gt;0,IF(A766&lt;&gt;"",A766,A765),"&gt;1000"),AJ765)</f>
        <v/>
      </c>
      <c r="AK766">
        <f>IF(AK765="&gt;1000",IF(AG766&gt;0,IF(A766&lt;&gt;"",A766,A765),"&gt;1000"),AK765)</f>
        <v/>
      </c>
      <c r="AL766">
        <f>IF(AL765="&gt;1000",IF(L766&gt;=3500,IF(A766&lt;&gt;"",A766,A765),"&gt;1000"),AL765)</f>
        <v/>
      </c>
    </row>
    <row r="767">
      <c r="A767" s="59">
        <f>IF(B767="","",COUNT($B$32:B767))</f>
        <v/>
      </c>
      <c r="B767" s="58">
        <f>IF(C767&lt;&gt;"G",SUM(B766,1),"")</f>
        <v/>
      </c>
      <c r="C767" s="24">
        <f>IF(O767="",IF(AH766&gt;=$E$22,"G",IF(RAND()&lt;$F$22,"W","L")),O767)</f>
        <v/>
      </c>
      <c r="D767" s="58">
        <f>IF(M767="",IF(G766&lt;5500,G766,5500),M767)</f>
        <v/>
      </c>
      <c r="E767" s="58">
        <f>_xlfn.IFS(C766="W",E766+1,C766="L",0,C766="G",E766)</f>
        <v/>
      </c>
      <c r="F767" s="59">
        <f>_xlfn.IFS(C767="W",_xlfn.IFS(E767=0,LOOKUP(D767,$D$2:$D$17,$F$2:$F$17),E767=1,LOOKUP(D767,$D$2:$D$17,$G$2:$G$17),E767=2,LOOKUP(D767,$D$2:$D$17,$H$2:$H$17),E767=3,LOOKUP(D767,$D$2:$D$17,$I$2:$I$17),E767&gt;=4,LOOKUP(D767,$D$2:$D$17,$J$2:$J$17)),C767="L",LOOKUP(D767,$D$2:$D$17,$E$2:$E$17),C767="G",IF(OR(B766&lt;3,B766=""),0,LOOKUP(D767,$D$2:$D$17,$K$2:$K$17)))</f>
        <v/>
      </c>
      <c r="G767" s="59">
        <f>_xlfn.IFS(F767+D767&lt;0,0,F767+D767&gt;5500,5500,TRUE,F767+D767)</f>
        <v/>
      </c>
      <c r="H767" s="40">
        <f>LOOKUP(G767,$D$2:$D$17,$A$2:$A$17)</f>
        <v/>
      </c>
      <c r="I767" s="58">
        <f>IF(C767="W",1+I766,I766)</f>
        <v/>
      </c>
      <c r="J767" s="58">
        <f>IF(C767="L",1+J766,J766)</f>
        <v/>
      </c>
      <c r="K767" s="25">
        <f>I767/(J767+I767)</f>
        <v/>
      </c>
      <c r="L767" s="44">
        <f>IF(F767&gt;0,F767+L766,L766)</f>
        <v/>
      </c>
      <c r="M767" s="23" t="n"/>
      <c r="N767" s="58">
        <f>IF(M767="","",M767-G766)</f>
        <v/>
      </c>
      <c r="O767" s="58" t="n"/>
      <c r="P767" s="27">
        <f>IF(AI767&gt;AI766,$G$22+(7*AI767),"")</f>
        <v/>
      </c>
      <c r="R767" s="58" t="n"/>
      <c r="S767" s="58" t="n"/>
      <c r="T767" s="58" t="n"/>
      <c r="U767" s="58" t="n"/>
      <c r="V767" s="58" t="n"/>
      <c r="W767" s="58" t="n"/>
      <c r="X767" s="57" t="n"/>
      <c r="Y767" s="49">
        <f>_xlfn.IFS(R767 = "","",V767&gt;0,T767/V767,TRUE,T767/1)</f>
        <v/>
      </c>
      <c r="Z767" s="49">
        <f>_xlfn.IFS(R767 = "","",V767&gt;0,(T767+U767)/V767,TRUE,(T767+U767)/1)</f>
        <v/>
      </c>
      <c r="AA767" s="58" t="n"/>
      <c r="AC767" s="35" t="n"/>
      <c r="AD767">
        <f>IF(G767&gt;=2100,0,IF(C767="G",1,0))</f>
        <v/>
      </c>
      <c r="AE767">
        <f>IF(G767&gt;=5500,0,IF(C767="G",1,0))</f>
        <v/>
      </c>
      <c r="AF767">
        <f>IF(G767&gt;=2100,1,0)</f>
        <v/>
      </c>
      <c r="AG767">
        <f>IF(G767&gt;=5500,1,0)</f>
        <v/>
      </c>
      <c r="AH767">
        <f>IF(C767="G",0,AH766+1)</f>
        <v/>
      </c>
      <c r="AI767">
        <f>IF(C767="G",AI766+1,AI766)</f>
        <v/>
      </c>
      <c r="AJ767">
        <f>IF(AJ766="&gt;1000",IF(AF767&gt;0,IF(A767&lt;&gt;"",A767,A766),"&gt;1000"),AJ766)</f>
        <v/>
      </c>
      <c r="AK767">
        <f>IF(AK766="&gt;1000",IF(AG767&gt;0,IF(A767&lt;&gt;"",A767,A766),"&gt;1000"),AK766)</f>
        <v/>
      </c>
      <c r="AL767">
        <f>IF(AL766="&gt;1000",IF(L767&gt;=3500,IF(A767&lt;&gt;"",A767,A766),"&gt;1000"),AL766)</f>
        <v/>
      </c>
    </row>
    <row r="768">
      <c r="A768" s="59">
        <f>IF(B768="","",COUNT($B$32:B768))</f>
        <v/>
      </c>
      <c r="B768" s="58">
        <f>IF(C768&lt;&gt;"G",SUM(B767,1),"")</f>
        <v/>
      </c>
      <c r="C768" s="24">
        <f>IF(O768="",IF(AH767&gt;=$E$22,"G",IF(RAND()&lt;$F$22,"W","L")),O768)</f>
        <v/>
      </c>
      <c r="D768" s="58">
        <f>IF(M768="",IF(G767&lt;5500,G767,5500),M768)</f>
        <v/>
      </c>
      <c r="E768" s="58">
        <f>_xlfn.IFS(C767="W",E767+1,C767="L",0,C767="G",E767)</f>
        <v/>
      </c>
      <c r="F768" s="59">
        <f>_xlfn.IFS(C768="W",_xlfn.IFS(E768=0,LOOKUP(D768,$D$2:$D$17,$F$2:$F$17),E768=1,LOOKUP(D768,$D$2:$D$17,$G$2:$G$17),E768=2,LOOKUP(D768,$D$2:$D$17,$H$2:$H$17),E768=3,LOOKUP(D768,$D$2:$D$17,$I$2:$I$17),E768&gt;=4,LOOKUP(D768,$D$2:$D$17,$J$2:$J$17)),C768="L",LOOKUP(D768,$D$2:$D$17,$E$2:$E$17),C768="G",IF(OR(B767&lt;3,B767=""),0,LOOKUP(D768,$D$2:$D$17,$K$2:$K$17)))</f>
        <v/>
      </c>
      <c r="G768" s="59">
        <f>_xlfn.IFS(F768+D768&lt;0,0,F768+D768&gt;5500,5500,TRUE,F768+D768)</f>
        <v/>
      </c>
      <c r="H768" s="40">
        <f>LOOKUP(G768,$D$2:$D$17,$A$2:$A$17)</f>
        <v/>
      </c>
      <c r="I768" s="58">
        <f>IF(C768="W",1+I767,I767)</f>
        <v/>
      </c>
      <c r="J768" s="58">
        <f>IF(C768="L",1+J767,J767)</f>
        <v/>
      </c>
      <c r="K768" s="25">
        <f>I768/(J768+I768)</f>
        <v/>
      </c>
      <c r="L768" s="44">
        <f>IF(F768&gt;0,F768+L767,L767)</f>
        <v/>
      </c>
      <c r="M768" s="23" t="n"/>
      <c r="N768" s="58">
        <f>IF(M768="","",M768-G767)</f>
        <v/>
      </c>
      <c r="O768" s="58" t="n"/>
      <c r="P768" s="27">
        <f>IF(AI768&gt;AI767,$G$22+(7*AI768),"")</f>
        <v/>
      </c>
      <c r="R768" s="58" t="n"/>
      <c r="S768" s="58" t="n"/>
      <c r="T768" s="58" t="n"/>
      <c r="U768" s="58" t="n"/>
      <c r="V768" s="58" t="n"/>
      <c r="W768" s="58" t="n"/>
      <c r="X768" s="57" t="n"/>
      <c r="Y768" s="49">
        <f>_xlfn.IFS(R768 = "","",V768&gt;0,T768/V768,TRUE,T768/1)</f>
        <v/>
      </c>
      <c r="Z768" s="49">
        <f>_xlfn.IFS(R768 = "","",V768&gt;0,(T768+U768)/V768,TRUE,(T768+U768)/1)</f>
        <v/>
      </c>
      <c r="AA768" s="58" t="n"/>
      <c r="AC768" s="35" t="n"/>
      <c r="AD768">
        <f>IF(G768&gt;=2100,0,IF(C768="G",1,0))</f>
        <v/>
      </c>
      <c r="AE768">
        <f>IF(G768&gt;=5500,0,IF(C768="G",1,0))</f>
        <v/>
      </c>
      <c r="AF768">
        <f>IF(G768&gt;=2100,1,0)</f>
        <v/>
      </c>
      <c r="AG768">
        <f>IF(G768&gt;=5500,1,0)</f>
        <v/>
      </c>
      <c r="AH768">
        <f>IF(C768="G",0,AH767+1)</f>
        <v/>
      </c>
      <c r="AI768">
        <f>IF(C768="G",AI767+1,AI767)</f>
        <v/>
      </c>
      <c r="AJ768">
        <f>IF(AJ767="&gt;1000",IF(AF768&gt;0,IF(A768&lt;&gt;"",A768,A767),"&gt;1000"),AJ767)</f>
        <v/>
      </c>
      <c r="AK768">
        <f>IF(AK767="&gt;1000",IF(AG768&gt;0,IF(A768&lt;&gt;"",A768,A767),"&gt;1000"),AK767)</f>
        <v/>
      </c>
      <c r="AL768">
        <f>IF(AL767="&gt;1000",IF(L768&gt;=3500,IF(A768&lt;&gt;"",A768,A767),"&gt;1000"),AL767)</f>
        <v/>
      </c>
    </row>
    <row r="769">
      <c r="A769" s="59">
        <f>IF(B769="","",COUNT($B$32:B769))</f>
        <v/>
      </c>
      <c r="B769" s="58">
        <f>IF(C769&lt;&gt;"G",SUM(B768,1),"")</f>
        <v/>
      </c>
      <c r="C769" s="24">
        <f>IF(O769="",IF(AH768&gt;=$E$22,"G",IF(RAND()&lt;$F$22,"W","L")),O769)</f>
        <v/>
      </c>
      <c r="D769" s="58">
        <f>IF(M769="",IF(G768&lt;5500,G768,5500),M769)</f>
        <v/>
      </c>
      <c r="E769" s="58">
        <f>_xlfn.IFS(C768="W",E768+1,C768="L",0,C768="G",E768)</f>
        <v/>
      </c>
      <c r="F769" s="59">
        <f>_xlfn.IFS(C769="W",_xlfn.IFS(E769=0,LOOKUP(D769,$D$2:$D$17,$F$2:$F$17),E769=1,LOOKUP(D769,$D$2:$D$17,$G$2:$G$17),E769=2,LOOKUP(D769,$D$2:$D$17,$H$2:$H$17),E769=3,LOOKUP(D769,$D$2:$D$17,$I$2:$I$17),E769&gt;=4,LOOKUP(D769,$D$2:$D$17,$J$2:$J$17)),C769="L",LOOKUP(D769,$D$2:$D$17,$E$2:$E$17),C769="G",IF(OR(B768&lt;3,B768=""),0,LOOKUP(D769,$D$2:$D$17,$K$2:$K$17)))</f>
        <v/>
      </c>
      <c r="G769" s="59">
        <f>_xlfn.IFS(F769+D769&lt;0,0,F769+D769&gt;5500,5500,TRUE,F769+D769)</f>
        <v/>
      </c>
      <c r="H769" s="40">
        <f>LOOKUP(G769,$D$2:$D$17,$A$2:$A$17)</f>
        <v/>
      </c>
      <c r="I769" s="58">
        <f>IF(C769="W",1+I768,I768)</f>
        <v/>
      </c>
      <c r="J769" s="58">
        <f>IF(C769="L",1+J768,J768)</f>
        <v/>
      </c>
      <c r="K769" s="25">
        <f>I769/(J769+I769)</f>
        <v/>
      </c>
      <c r="L769" s="44">
        <f>IF(F769&gt;0,F769+L768,L768)</f>
        <v/>
      </c>
      <c r="M769" s="23" t="n"/>
      <c r="N769" s="58">
        <f>IF(M769="","",M769-G768)</f>
        <v/>
      </c>
      <c r="O769" s="58" t="n"/>
      <c r="P769" s="27">
        <f>IF(AI769&gt;AI768,$G$22+(7*AI769),"")</f>
        <v/>
      </c>
      <c r="R769" s="58" t="n"/>
      <c r="S769" s="58" t="n"/>
      <c r="T769" s="58" t="n"/>
      <c r="U769" s="58" t="n"/>
      <c r="V769" s="58" t="n"/>
      <c r="W769" s="58" t="n"/>
      <c r="X769" s="57" t="n"/>
      <c r="Y769" s="49">
        <f>_xlfn.IFS(R769 = "","",V769&gt;0,T769/V769,TRUE,T769/1)</f>
        <v/>
      </c>
      <c r="Z769" s="49">
        <f>_xlfn.IFS(R769 = "","",V769&gt;0,(T769+U769)/V769,TRUE,(T769+U769)/1)</f>
        <v/>
      </c>
      <c r="AA769" s="58" t="n"/>
      <c r="AC769" s="35" t="n"/>
      <c r="AD769">
        <f>IF(G769&gt;=2100,0,IF(C769="G",1,0))</f>
        <v/>
      </c>
      <c r="AE769">
        <f>IF(G769&gt;=5500,0,IF(C769="G",1,0))</f>
        <v/>
      </c>
      <c r="AF769">
        <f>IF(G769&gt;=2100,1,0)</f>
        <v/>
      </c>
      <c r="AG769">
        <f>IF(G769&gt;=5500,1,0)</f>
        <v/>
      </c>
      <c r="AH769">
        <f>IF(C769="G",0,AH768+1)</f>
        <v/>
      </c>
      <c r="AI769">
        <f>IF(C769="G",AI768+1,AI768)</f>
        <v/>
      </c>
      <c r="AJ769">
        <f>IF(AJ768="&gt;1000",IF(AF769&gt;0,IF(A769&lt;&gt;"",A769,A768),"&gt;1000"),AJ768)</f>
        <v/>
      </c>
      <c r="AK769">
        <f>IF(AK768="&gt;1000",IF(AG769&gt;0,IF(A769&lt;&gt;"",A769,A768),"&gt;1000"),AK768)</f>
        <v/>
      </c>
      <c r="AL769">
        <f>IF(AL768="&gt;1000",IF(L769&gt;=3500,IF(A769&lt;&gt;"",A769,A768),"&gt;1000"),AL768)</f>
        <v/>
      </c>
    </row>
    <row r="770">
      <c r="A770" s="59">
        <f>IF(B770="","",COUNT($B$32:B770))</f>
        <v/>
      </c>
      <c r="B770" s="58">
        <f>IF(C770&lt;&gt;"G",SUM(B769,1),"")</f>
        <v/>
      </c>
      <c r="C770" s="24">
        <f>IF(O770="",IF(AH769&gt;=$E$22,"G",IF(RAND()&lt;$F$22,"W","L")),O770)</f>
        <v/>
      </c>
      <c r="D770" s="58">
        <f>IF(M770="",IF(G769&lt;5500,G769,5500),M770)</f>
        <v/>
      </c>
      <c r="E770" s="58">
        <f>_xlfn.IFS(C769="W",E769+1,C769="L",0,C769="G",E769)</f>
        <v/>
      </c>
      <c r="F770" s="59">
        <f>_xlfn.IFS(C770="W",_xlfn.IFS(E770=0,LOOKUP(D770,$D$2:$D$17,$F$2:$F$17),E770=1,LOOKUP(D770,$D$2:$D$17,$G$2:$G$17),E770=2,LOOKUP(D770,$D$2:$D$17,$H$2:$H$17),E770=3,LOOKUP(D770,$D$2:$D$17,$I$2:$I$17),E770&gt;=4,LOOKUP(D770,$D$2:$D$17,$J$2:$J$17)),C770="L",LOOKUP(D770,$D$2:$D$17,$E$2:$E$17),C770="G",IF(OR(B769&lt;3,B769=""),0,LOOKUP(D770,$D$2:$D$17,$K$2:$K$17)))</f>
        <v/>
      </c>
      <c r="G770" s="59">
        <f>_xlfn.IFS(F770+D770&lt;0,0,F770+D770&gt;5500,5500,TRUE,F770+D770)</f>
        <v/>
      </c>
      <c r="H770" s="40">
        <f>LOOKUP(G770,$D$2:$D$17,$A$2:$A$17)</f>
        <v/>
      </c>
      <c r="I770" s="58">
        <f>IF(C770="W",1+I769,I769)</f>
        <v/>
      </c>
      <c r="J770" s="58">
        <f>IF(C770="L",1+J769,J769)</f>
        <v/>
      </c>
      <c r="K770" s="25">
        <f>I770/(J770+I770)</f>
        <v/>
      </c>
      <c r="L770" s="44">
        <f>IF(F770&gt;0,F770+L769,L769)</f>
        <v/>
      </c>
      <c r="M770" s="23" t="n"/>
      <c r="N770" s="58">
        <f>IF(M770="","",M770-G769)</f>
        <v/>
      </c>
      <c r="O770" s="58" t="n"/>
      <c r="P770" s="27">
        <f>IF(AI770&gt;AI769,$G$22+(7*AI770),"")</f>
        <v/>
      </c>
      <c r="R770" s="58" t="n"/>
      <c r="S770" s="58" t="n"/>
      <c r="T770" s="58" t="n"/>
      <c r="U770" s="58" t="n"/>
      <c r="V770" s="58" t="n"/>
      <c r="W770" s="58" t="n"/>
      <c r="X770" s="57" t="n"/>
      <c r="Y770" s="49">
        <f>_xlfn.IFS(R770 = "","",V770&gt;0,T770/V770,TRUE,T770/1)</f>
        <v/>
      </c>
      <c r="Z770" s="49">
        <f>_xlfn.IFS(R770 = "","",V770&gt;0,(T770+U770)/V770,TRUE,(T770+U770)/1)</f>
        <v/>
      </c>
      <c r="AA770" s="58" t="n"/>
      <c r="AC770" s="35" t="n"/>
      <c r="AD770">
        <f>IF(G770&gt;=2100,0,IF(C770="G",1,0))</f>
        <v/>
      </c>
      <c r="AE770">
        <f>IF(G770&gt;=5500,0,IF(C770="G",1,0))</f>
        <v/>
      </c>
      <c r="AF770">
        <f>IF(G770&gt;=2100,1,0)</f>
        <v/>
      </c>
      <c r="AG770">
        <f>IF(G770&gt;=5500,1,0)</f>
        <v/>
      </c>
      <c r="AH770">
        <f>IF(C770="G",0,AH769+1)</f>
        <v/>
      </c>
      <c r="AI770">
        <f>IF(C770="G",AI769+1,AI769)</f>
        <v/>
      </c>
      <c r="AJ770">
        <f>IF(AJ769="&gt;1000",IF(AF770&gt;0,IF(A770&lt;&gt;"",A770,A769),"&gt;1000"),AJ769)</f>
        <v/>
      </c>
      <c r="AK770">
        <f>IF(AK769="&gt;1000",IF(AG770&gt;0,IF(A770&lt;&gt;"",A770,A769),"&gt;1000"),AK769)</f>
        <v/>
      </c>
      <c r="AL770">
        <f>IF(AL769="&gt;1000",IF(L770&gt;=3500,IF(A770&lt;&gt;"",A770,A769),"&gt;1000"),AL769)</f>
        <v/>
      </c>
    </row>
    <row r="771">
      <c r="A771" s="59">
        <f>IF(B771="","",COUNT($B$32:B771))</f>
        <v/>
      </c>
      <c r="B771" s="58">
        <f>IF(C771&lt;&gt;"G",SUM(B770,1),"")</f>
        <v/>
      </c>
      <c r="C771" s="24">
        <f>IF(O771="",IF(AH770&gt;=$E$22,"G",IF(RAND()&lt;$F$22,"W","L")),O771)</f>
        <v/>
      </c>
      <c r="D771" s="58">
        <f>IF(M771="",IF(G770&lt;5500,G770,5500),M771)</f>
        <v/>
      </c>
      <c r="E771" s="58">
        <f>_xlfn.IFS(C770="W",E770+1,C770="L",0,C770="G",E770)</f>
        <v/>
      </c>
      <c r="F771" s="59">
        <f>_xlfn.IFS(C771="W",_xlfn.IFS(E771=0,LOOKUP(D771,$D$2:$D$17,$F$2:$F$17),E771=1,LOOKUP(D771,$D$2:$D$17,$G$2:$G$17),E771=2,LOOKUP(D771,$D$2:$D$17,$H$2:$H$17),E771=3,LOOKUP(D771,$D$2:$D$17,$I$2:$I$17),E771&gt;=4,LOOKUP(D771,$D$2:$D$17,$J$2:$J$17)),C771="L",LOOKUP(D771,$D$2:$D$17,$E$2:$E$17),C771="G",IF(OR(B770&lt;3,B770=""),0,LOOKUP(D771,$D$2:$D$17,$K$2:$K$17)))</f>
        <v/>
      </c>
      <c r="G771" s="59">
        <f>_xlfn.IFS(F771+D771&lt;0,0,F771+D771&gt;5500,5500,TRUE,F771+D771)</f>
        <v/>
      </c>
      <c r="H771" s="40">
        <f>LOOKUP(G771,$D$2:$D$17,$A$2:$A$17)</f>
        <v/>
      </c>
      <c r="I771" s="58">
        <f>IF(C771="W",1+I770,I770)</f>
        <v/>
      </c>
      <c r="J771" s="58">
        <f>IF(C771="L",1+J770,J770)</f>
        <v/>
      </c>
      <c r="K771" s="25">
        <f>I771/(J771+I771)</f>
        <v/>
      </c>
      <c r="L771" s="44">
        <f>IF(F771&gt;0,F771+L770,L770)</f>
        <v/>
      </c>
      <c r="M771" s="23" t="n"/>
      <c r="N771" s="58">
        <f>IF(M771="","",M771-G770)</f>
        <v/>
      </c>
      <c r="O771" s="58" t="n"/>
      <c r="P771" s="27">
        <f>IF(AI771&gt;AI770,$G$22+(7*AI771),"")</f>
        <v/>
      </c>
      <c r="R771" s="58" t="n"/>
      <c r="S771" s="58" t="n"/>
      <c r="T771" s="58" t="n"/>
      <c r="U771" s="58" t="n"/>
      <c r="V771" s="58" t="n"/>
      <c r="W771" s="58" t="n"/>
      <c r="X771" s="57" t="n"/>
      <c r="Y771" s="49">
        <f>_xlfn.IFS(R771 = "","",V771&gt;0,T771/V771,TRUE,T771/1)</f>
        <v/>
      </c>
      <c r="Z771" s="49">
        <f>_xlfn.IFS(R771 = "","",V771&gt;0,(T771+U771)/V771,TRUE,(T771+U771)/1)</f>
        <v/>
      </c>
      <c r="AA771" s="58" t="n"/>
      <c r="AC771" s="35" t="n"/>
      <c r="AD771">
        <f>IF(G771&gt;=2100,0,IF(C771="G",1,0))</f>
        <v/>
      </c>
      <c r="AE771">
        <f>IF(G771&gt;=5500,0,IF(C771="G",1,0))</f>
        <v/>
      </c>
      <c r="AF771">
        <f>IF(G771&gt;=2100,1,0)</f>
        <v/>
      </c>
      <c r="AG771">
        <f>IF(G771&gt;=5500,1,0)</f>
        <v/>
      </c>
      <c r="AH771">
        <f>IF(C771="G",0,AH770+1)</f>
        <v/>
      </c>
      <c r="AI771">
        <f>IF(C771="G",AI770+1,AI770)</f>
        <v/>
      </c>
      <c r="AJ771">
        <f>IF(AJ770="&gt;1000",IF(AF771&gt;0,IF(A771&lt;&gt;"",A771,A770),"&gt;1000"),AJ770)</f>
        <v/>
      </c>
      <c r="AK771">
        <f>IF(AK770="&gt;1000",IF(AG771&gt;0,IF(A771&lt;&gt;"",A771,A770),"&gt;1000"),AK770)</f>
        <v/>
      </c>
      <c r="AL771">
        <f>IF(AL770="&gt;1000",IF(L771&gt;=3500,IF(A771&lt;&gt;"",A771,A770),"&gt;1000"),AL770)</f>
        <v/>
      </c>
    </row>
    <row r="772">
      <c r="A772" s="59">
        <f>IF(B772="","",COUNT($B$32:B772))</f>
        <v/>
      </c>
      <c r="B772" s="58">
        <f>IF(C772&lt;&gt;"G",SUM(B771,1),"")</f>
        <v/>
      </c>
      <c r="C772" s="24">
        <f>IF(O772="",IF(AH771&gt;=$E$22,"G",IF(RAND()&lt;$F$22,"W","L")),O772)</f>
        <v/>
      </c>
      <c r="D772" s="58">
        <f>IF(M772="",IF(G771&lt;5500,G771,5500),M772)</f>
        <v/>
      </c>
      <c r="E772" s="58">
        <f>_xlfn.IFS(C771="W",E771+1,C771="L",0,C771="G",E771)</f>
        <v/>
      </c>
      <c r="F772" s="59">
        <f>_xlfn.IFS(C772="W",_xlfn.IFS(E772=0,LOOKUP(D772,$D$2:$D$17,$F$2:$F$17),E772=1,LOOKUP(D772,$D$2:$D$17,$G$2:$G$17),E772=2,LOOKUP(D772,$D$2:$D$17,$H$2:$H$17),E772=3,LOOKUP(D772,$D$2:$D$17,$I$2:$I$17),E772&gt;=4,LOOKUP(D772,$D$2:$D$17,$J$2:$J$17)),C772="L",LOOKUP(D772,$D$2:$D$17,$E$2:$E$17),C772="G",IF(OR(B771&lt;3,B771=""),0,LOOKUP(D772,$D$2:$D$17,$K$2:$K$17)))</f>
        <v/>
      </c>
      <c r="G772" s="59">
        <f>_xlfn.IFS(F772+D772&lt;0,0,F772+D772&gt;5500,5500,TRUE,F772+D772)</f>
        <v/>
      </c>
      <c r="H772" s="40">
        <f>LOOKUP(G772,$D$2:$D$17,$A$2:$A$17)</f>
        <v/>
      </c>
      <c r="I772" s="58">
        <f>IF(C772="W",1+I771,I771)</f>
        <v/>
      </c>
      <c r="J772" s="58">
        <f>IF(C772="L",1+J771,J771)</f>
        <v/>
      </c>
      <c r="K772" s="25">
        <f>I772/(J772+I772)</f>
        <v/>
      </c>
      <c r="L772" s="44">
        <f>IF(F772&gt;0,F772+L771,L771)</f>
        <v/>
      </c>
      <c r="M772" s="23" t="n"/>
      <c r="N772" s="58">
        <f>IF(M772="","",M772-G771)</f>
        <v/>
      </c>
      <c r="O772" s="58" t="n"/>
      <c r="P772" s="27">
        <f>IF(AI772&gt;AI771,$G$22+(7*AI772),"")</f>
        <v/>
      </c>
      <c r="R772" s="58" t="n"/>
      <c r="S772" s="58" t="n"/>
      <c r="T772" s="58" t="n"/>
      <c r="U772" s="58" t="n"/>
      <c r="V772" s="58" t="n"/>
      <c r="W772" s="58" t="n"/>
      <c r="X772" s="57" t="n"/>
      <c r="Y772" s="49">
        <f>_xlfn.IFS(R772 = "","",V772&gt;0,T772/V772,TRUE,T772/1)</f>
        <v/>
      </c>
      <c r="Z772" s="49">
        <f>_xlfn.IFS(R772 = "","",V772&gt;0,(T772+U772)/V772,TRUE,(T772+U772)/1)</f>
        <v/>
      </c>
      <c r="AA772" s="58" t="n"/>
      <c r="AC772" s="35" t="n"/>
      <c r="AD772">
        <f>IF(G772&gt;=2100,0,IF(C772="G",1,0))</f>
        <v/>
      </c>
      <c r="AE772">
        <f>IF(G772&gt;=5500,0,IF(C772="G",1,0))</f>
        <v/>
      </c>
      <c r="AF772">
        <f>IF(G772&gt;=2100,1,0)</f>
        <v/>
      </c>
      <c r="AG772">
        <f>IF(G772&gt;=5500,1,0)</f>
        <v/>
      </c>
      <c r="AH772">
        <f>IF(C772="G",0,AH771+1)</f>
        <v/>
      </c>
      <c r="AI772">
        <f>IF(C772="G",AI771+1,AI771)</f>
        <v/>
      </c>
      <c r="AJ772">
        <f>IF(AJ771="&gt;1000",IF(AF772&gt;0,IF(A772&lt;&gt;"",A772,A771),"&gt;1000"),AJ771)</f>
        <v/>
      </c>
      <c r="AK772">
        <f>IF(AK771="&gt;1000",IF(AG772&gt;0,IF(A772&lt;&gt;"",A772,A771),"&gt;1000"),AK771)</f>
        <v/>
      </c>
      <c r="AL772">
        <f>IF(AL771="&gt;1000",IF(L772&gt;=3500,IF(A772&lt;&gt;"",A772,A771),"&gt;1000"),AL771)</f>
        <v/>
      </c>
    </row>
    <row r="773">
      <c r="A773" s="59">
        <f>IF(B773="","",COUNT($B$32:B773))</f>
        <v/>
      </c>
      <c r="B773" s="58">
        <f>IF(C773&lt;&gt;"G",SUM(B772,1),"")</f>
        <v/>
      </c>
      <c r="C773" s="24">
        <f>IF(O773="",IF(AH772&gt;=$E$22,"G",IF(RAND()&lt;$F$22,"W","L")),O773)</f>
        <v/>
      </c>
      <c r="D773" s="58">
        <f>IF(M773="",IF(G772&lt;5500,G772,5500),M773)</f>
        <v/>
      </c>
      <c r="E773" s="58">
        <f>_xlfn.IFS(C772="W",E772+1,C772="L",0,C772="G",E772)</f>
        <v/>
      </c>
      <c r="F773" s="59">
        <f>_xlfn.IFS(C773="W",_xlfn.IFS(E773=0,LOOKUP(D773,$D$2:$D$17,$F$2:$F$17),E773=1,LOOKUP(D773,$D$2:$D$17,$G$2:$G$17),E773=2,LOOKUP(D773,$D$2:$D$17,$H$2:$H$17),E773=3,LOOKUP(D773,$D$2:$D$17,$I$2:$I$17),E773&gt;=4,LOOKUP(D773,$D$2:$D$17,$J$2:$J$17)),C773="L",LOOKUP(D773,$D$2:$D$17,$E$2:$E$17),C773="G",IF(OR(B772&lt;3,B772=""),0,LOOKUP(D773,$D$2:$D$17,$K$2:$K$17)))</f>
        <v/>
      </c>
      <c r="G773" s="59">
        <f>_xlfn.IFS(F773+D773&lt;0,0,F773+D773&gt;5500,5500,TRUE,F773+D773)</f>
        <v/>
      </c>
      <c r="H773" s="40">
        <f>LOOKUP(G773,$D$2:$D$17,$A$2:$A$17)</f>
        <v/>
      </c>
      <c r="I773" s="58">
        <f>IF(C773="W",1+I772,I772)</f>
        <v/>
      </c>
      <c r="J773" s="58">
        <f>IF(C773="L",1+J772,J772)</f>
        <v/>
      </c>
      <c r="K773" s="25">
        <f>I773/(J773+I773)</f>
        <v/>
      </c>
      <c r="L773" s="44">
        <f>IF(F773&gt;0,F773+L772,L772)</f>
        <v/>
      </c>
      <c r="M773" s="23" t="n"/>
      <c r="N773" s="58">
        <f>IF(M773="","",M773-G772)</f>
        <v/>
      </c>
      <c r="O773" s="58" t="n"/>
      <c r="P773" s="27">
        <f>IF(AI773&gt;AI772,$G$22+(7*AI773),"")</f>
        <v/>
      </c>
      <c r="R773" s="58" t="n"/>
      <c r="S773" s="58" t="n"/>
      <c r="T773" s="58" t="n"/>
      <c r="U773" s="58" t="n"/>
      <c r="V773" s="58" t="n"/>
      <c r="W773" s="58" t="n"/>
      <c r="X773" s="57" t="n"/>
      <c r="Y773" s="49">
        <f>_xlfn.IFS(R773 = "","",V773&gt;0,T773/V773,TRUE,T773/1)</f>
        <v/>
      </c>
      <c r="Z773" s="49">
        <f>_xlfn.IFS(R773 = "","",V773&gt;0,(T773+U773)/V773,TRUE,(T773+U773)/1)</f>
        <v/>
      </c>
      <c r="AA773" s="58" t="n"/>
      <c r="AC773" s="35" t="n"/>
      <c r="AD773">
        <f>IF(G773&gt;=2100,0,IF(C773="G",1,0))</f>
        <v/>
      </c>
      <c r="AE773">
        <f>IF(G773&gt;=5500,0,IF(C773="G",1,0))</f>
        <v/>
      </c>
      <c r="AF773">
        <f>IF(G773&gt;=2100,1,0)</f>
        <v/>
      </c>
      <c r="AG773">
        <f>IF(G773&gt;=5500,1,0)</f>
        <v/>
      </c>
      <c r="AH773">
        <f>IF(C773="G",0,AH772+1)</f>
        <v/>
      </c>
      <c r="AI773">
        <f>IF(C773="G",AI772+1,AI772)</f>
        <v/>
      </c>
      <c r="AJ773">
        <f>IF(AJ772="&gt;1000",IF(AF773&gt;0,IF(A773&lt;&gt;"",A773,A772),"&gt;1000"),AJ772)</f>
        <v/>
      </c>
      <c r="AK773">
        <f>IF(AK772="&gt;1000",IF(AG773&gt;0,IF(A773&lt;&gt;"",A773,A772),"&gt;1000"),AK772)</f>
        <v/>
      </c>
      <c r="AL773">
        <f>IF(AL772="&gt;1000",IF(L773&gt;=3500,IF(A773&lt;&gt;"",A773,A772),"&gt;1000"),AL772)</f>
        <v/>
      </c>
    </row>
    <row r="774">
      <c r="A774" s="59">
        <f>IF(B774="","",COUNT($B$32:B774))</f>
        <v/>
      </c>
      <c r="B774" s="58">
        <f>IF(C774&lt;&gt;"G",SUM(B773,1),"")</f>
        <v/>
      </c>
      <c r="C774" s="24">
        <f>IF(O774="",IF(AH773&gt;=$E$22,"G",IF(RAND()&lt;$F$22,"W","L")),O774)</f>
        <v/>
      </c>
      <c r="D774" s="58">
        <f>IF(M774="",IF(G773&lt;5500,G773,5500),M774)</f>
        <v/>
      </c>
      <c r="E774" s="58">
        <f>_xlfn.IFS(C773="W",E773+1,C773="L",0,C773="G",E773)</f>
        <v/>
      </c>
      <c r="F774" s="59">
        <f>_xlfn.IFS(C774="W",_xlfn.IFS(E774=0,LOOKUP(D774,$D$2:$D$17,$F$2:$F$17),E774=1,LOOKUP(D774,$D$2:$D$17,$G$2:$G$17),E774=2,LOOKUP(D774,$D$2:$D$17,$H$2:$H$17),E774=3,LOOKUP(D774,$D$2:$D$17,$I$2:$I$17),E774&gt;=4,LOOKUP(D774,$D$2:$D$17,$J$2:$J$17)),C774="L",LOOKUP(D774,$D$2:$D$17,$E$2:$E$17),C774="G",IF(OR(B773&lt;3,B773=""),0,LOOKUP(D774,$D$2:$D$17,$K$2:$K$17)))</f>
        <v/>
      </c>
      <c r="G774" s="59">
        <f>_xlfn.IFS(F774+D774&lt;0,0,F774+D774&gt;5500,5500,TRUE,F774+D774)</f>
        <v/>
      </c>
      <c r="H774" s="40">
        <f>LOOKUP(G774,$D$2:$D$17,$A$2:$A$17)</f>
        <v/>
      </c>
      <c r="I774" s="58">
        <f>IF(C774="W",1+I773,I773)</f>
        <v/>
      </c>
      <c r="J774" s="58">
        <f>IF(C774="L",1+J773,J773)</f>
        <v/>
      </c>
      <c r="K774" s="25">
        <f>I774/(J774+I774)</f>
        <v/>
      </c>
      <c r="L774" s="44">
        <f>IF(F774&gt;0,F774+L773,L773)</f>
        <v/>
      </c>
      <c r="M774" s="23" t="n"/>
      <c r="N774" s="58">
        <f>IF(M774="","",M774-G773)</f>
        <v/>
      </c>
      <c r="O774" s="58" t="n"/>
      <c r="P774" s="27">
        <f>IF(AI774&gt;AI773,$G$22+(7*AI774),"")</f>
        <v/>
      </c>
      <c r="R774" s="58" t="n"/>
      <c r="S774" s="58" t="n"/>
      <c r="T774" s="58" t="n"/>
      <c r="U774" s="58" t="n"/>
      <c r="V774" s="58" t="n"/>
      <c r="W774" s="58" t="n"/>
      <c r="X774" s="57" t="n"/>
      <c r="Y774" s="49">
        <f>_xlfn.IFS(R774 = "","",V774&gt;0,T774/V774,TRUE,T774/1)</f>
        <v/>
      </c>
      <c r="Z774" s="49">
        <f>_xlfn.IFS(R774 = "","",V774&gt;0,(T774+U774)/V774,TRUE,(T774+U774)/1)</f>
        <v/>
      </c>
      <c r="AA774" s="58" t="n"/>
      <c r="AC774" s="35" t="n"/>
      <c r="AD774">
        <f>IF(G774&gt;=2100,0,IF(C774="G",1,0))</f>
        <v/>
      </c>
      <c r="AE774">
        <f>IF(G774&gt;=5500,0,IF(C774="G",1,0))</f>
        <v/>
      </c>
      <c r="AF774">
        <f>IF(G774&gt;=2100,1,0)</f>
        <v/>
      </c>
      <c r="AG774">
        <f>IF(G774&gt;=5500,1,0)</f>
        <v/>
      </c>
      <c r="AH774">
        <f>IF(C774="G",0,AH773+1)</f>
        <v/>
      </c>
      <c r="AI774">
        <f>IF(C774="G",AI773+1,AI773)</f>
        <v/>
      </c>
      <c r="AJ774">
        <f>IF(AJ773="&gt;1000",IF(AF774&gt;0,IF(A774&lt;&gt;"",A774,A773),"&gt;1000"),AJ773)</f>
        <v/>
      </c>
      <c r="AK774">
        <f>IF(AK773="&gt;1000",IF(AG774&gt;0,IF(A774&lt;&gt;"",A774,A773),"&gt;1000"),AK773)</f>
        <v/>
      </c>
      <c r="AL774">
        <f>IF(AL773="&gt;1000",IF(L774&gt;=3500,IF(A774&lt;&gt;"",A774,A773),"&gt;1000"),AL773)</f>
        <v/>
      </c>
    </row>
    <row r="775">
      <c r="A775" s="59">
        <f>IF(B775="","",COUNT($B$32:B775))</f>
        <v/>
      </c>
      <c r="B775" s="58">
        <f>IF(C775&lt;&gt;"G",SUM(B774,1),"")</f>
        <v/>
      </c>
      <c r="C775" s="24">
        <f>IF(O775="",IF(AH774&gt;=$E$22,"G",IF(RAND()&lt;$F$22,"W","L")),O775)</f>
        <v/>
      </c>
      <c r="D775" s="58">
        <f>IF(M775="",IF(G774&lt;5500,G774,5500),M775)</f>
        <v/>
      </c>
      <c r="E775" s="58">
        <f>_xlfn.IFS(C774="W",E774+1,C774="L",0,C774="G",E774)</f>
        <v/>
      </c>
      <c r="F775" s="59">
        <f>_xlfn.IFS(C775="W",_xlfn.IFS(E775=0,LOOKUP(D775,$D$2:$D$17,$F$2:$F$17),E775=1,LOOKUP(D775,$D$2:$D$17,$G$2:$G$17),E775=2,LOOKUP(D775,$D$2:$D$17,$H$2:$H$17),E775=3,LOOKUP(D775,$D$2:$D$17,$I$2:$I$17),E775&gt;=4,LOOKUP(D775,$D$2:$D$17,$J$2:$J$17)),C775="L",LOOKUP(D775,$D$2:$D$17,$E$2:$E$17),C775="G",IF(OR(B774&lt;3,B774=""),0,LOOKUP(D775,$D$2:$D$17,$K$2:$K$17)))</f>
        <v/>
      </c>
      <c r="G775" s="59">
        <f>_xlfn.IFS(F775+D775&lt;0,0,F775+D775&gt;5500,5500,TRUE,F775+D775)</f>
        <v/>
      </c>
      <c r="H775" s="40">
        <f>LOOKUP(G775,$D$2:$D$17,$A$2:$A$17)</f>
        <v/>
      </c>
      <c r="I775" s="58">
        <f>IF(C775="W",1+I774,I774)</f>
        <v/>
      </c>
      <c r="J775" s="58">
        <f>IF(C775="L",1+J774,J774)</f>
        <v/>
      </c>
      <c r="K775" s="25">
        <f>I775/(J775+I775)</f>
        <v/>
      </c>
      <c r="L775" s="44">
        <f>IF(F775&gt;0,F775+L774,L774)</f>
        <v/>
      </c>
      <c r="M775" s="23" t="n"/>
      <c r="N775" s="58">
        <f>IF(M775="","",M775-G774)</f>
        <v/>
      </c>
      <c r="O775" s="58" t="n"/>
      <c r="P775" s="27">
        <f>IF(AI775&gt;AI774,$G$22+(7*AI775),"")</f>
        <v/>
      </c>
      <c r="R775" s="58" t="n"/>
      <c r="S775" s="58" t="n"/>
      <c r="T775" s="58" t="n"/>
      <c r="U775" s="58" t="n"/>
      <c r="V775" s="58" t="n"/>
      <c r="W775" s="58" t="n"/>
      <c r="X775" s="57" t="n"/>
      <c r="Y775" s="49">
        <f>_xlfn.IFS(R775 = "","",V775&gt;0,T775/V775,TRUE,T775/1)</f>
        <v/>
      </c>
      <c r="Z775" s="49">
        <f>_xlfn.IFS(R775 = "","",V775&gt;0,(T775+U775)/V775,TRUE,(T775+U775)/1)</f>
        <v/>
      </c>
      <c r="AA775" s="58" t="n"/>
      <c r="AC775" s="35" t="n"/>
      <c r="AD775">
        <f>IF(G775&gt;=2100,0,IF(C775="G",1,0))</f>
        <v/>
      </c>
      <c r="AE775">
        <f>IF(G775&gt;=5500,0,IF(C775="G",1,0))</f>
        <v/>
      </c>
      <c r="AF775">
        <f>IF(G775&gt;=2100,1,0)</f>
        <v/>
      </c>
      <c r="AG775">
        <f>IF(G775&gt;=5500,1,0)</f>
        <v/>
      </c>
      <c r="AH775">
        <f>IF(C775="G",0,AH774+1)</f>
        <v/>
      </c>
      <c r="AI775">
        <f>IF(C775="G",AI774+1,AI774)</f>
        <v/>
      </c>
      <c r="AJ775">
        <f>IF(AJ774="&gt;1000",IF(AF775&gt;0,IF(A775&lt;&gt;"",A775,A774),"&gt;1000"),AJ774)</f>
        <v/>
      </c>
      <c r="AK775">
        <f>IF(AK774="&gt;1000",IF(AG775&gt;0,IF(A775&lt;&gt;"",A775,A774),"&gt;1000"),AK774)</f>
        <v/>
      </c>
      <c r="AL775">
        <f>IF(AL774="&gt;1000",IF(L775&gt;=3500,IF(A775&lt;&gt;"",A775,A774),"&gt;1000"),AL774)</f>
        <v/>
      </c>
    </row>
    <row r="776">
      <c r="A776" s="59">
        <f>IF(B776="","",COUNT($B$32:B776))</f>
        <v/>
      </c>
      <c r="B776" s="58">
        <f>IF(C776&lt;&gt;"G",SUM(B775,1),"")</f>
        <v/>
      </c>
      <c r="C776" s="24">
        <f>IF(O776="",IF(AH775&gt;=$E$22,"G",IF(RAND()&lt;$F$22,"W","L")),O776)</f>
        <v/>
      </c>
      <c r="D776" s="58">
        <f>IF(M776="",IF(G775&lt;5500,G775,5500),M776)</f>
        <v/>
      </c>
      <c r="E776" s="58">
        <f>_xlfn.IFS(C775="W",E775+1,C775="L",0,C775="G",E775)</f>
        <v/>
      </c>
      <c r="F776" s="59">
        <f>_xlfn.IFS(C776="W",_xlfn.IFS(E776=0,LOOKUP(D776,$D$2:$D$17,$F$2:$F$17),E776=1,LOOKUP(D776,$D$2:$D$17,$G$2:$G$17),E776=2,LOOKUP(D776,$D$2:$D$17,$H$2:$H$17),E776=3,LOOKUP(D776,$D$2:$D$17,$I$2:$I$17),E776&gt;=4,LOOKUP(D776,$D$2:$D$17,$J$2:$J$17)),C776="L",LOOKUP(D776,$D$2:$D$17,$E$2:$E$17),C776="G",IF(OR(B775&lt;3,B775=""),0,LOOKUP(D776,$D$2:$D$17,$K$2:$K$17)))</f>
        <v/>
      </c>
      <c r="G776" s="59">
        <f>_xlfn.IFS(F776+D776&lt;0,0,F776+D776&gt;5500,5500,TRUE,F776+D776)</f>
        <v/>
      </c>
      <c r="H776" s="40">
        <f>LOOKUP(G776,$D$2:$D$17,$A$2:$A$17)</f>
        <v/>
      </c>
      <c r="I776" s="58">
        <f>IF(C776="W",1+I775,I775)</f>
        <v/>
      </c>
      <c r="J776" s="58">
        <f>IF(C776="L",1+J775,J775)</f>
        <v/>
      </c>
      <c r="K776" s="25">
        <f>I776/(J776+I776)</f>
        <v/>
      </c>
      <c r="L776" s="44">
        <f>IF(F776&gt;0,F776+L775,L775)</f>
        <v/>
      </c>
      <c r="M776" s="23" t="n"/>
      <c r="N776" s="58">
        <f>IF(M776="","",M776-G775)</f>
        <v/>
      </c>
      <c r="O776" s="58" t="n"/>
      <c r="P776" s="27">
        <f>IF(AI776&gt;AI775,$G$22+(7*AI776),"")</f>
        <v/>
      </c>
      <c r="R776" s="58" t="n"/>
      <c r="S776" s="58" t="n"/>
      <c r="T776" s="58" t="n"/>
      <c r="U776" s="58" t="n"/>
      <c r="V776" s="58" t="n"/>
      <c r="W776" s="58" t="n"/>
      <c r="X776" s="57" t="n"/>
      <c r="Y776" s="49">
        <f>_xlfn.IFS(R776 = "","",V776&gt;0,T776/V776,TRUE,T776/1)</f>
        <v/>
      </c>
      <c r="Z776" s="49">
        <f>_xlfn.IFS(R776 = "","",V776&gt;0,(T776+U776)/V776,TRUE,(T776+U776)/1)</f>
        <v/>
      </c>
      <c r="AA776" s="58" t="n"/>
      <c r="AC776" s="35" t="n"/>
      <c r="AD776">
        <f>IF(G776&gt;=2100,0,IF(C776="G",1,0))</f>
        <v/>
      </c>
      <c r="AE776">
        <f>IF(G776&gt;=5500,0,IF(C776="G",1,0))</f>
        <v/>
      </c>
      <c r="AF776">
        <f>IF(G776&gt;=2100,1,0)</f>
        <v/>
      </c>
      <c r="AG776">
        <f>IF(G776&gt;=5500,1,0)</f>
        <v/>
      </c>
      <c r="AH776">
        <f>IF(C776="G",0,AH775+1)</f>
        <v/>
      </c>
      <c r="AI776">
        <f>IF(C776="G",AI775+1,AI775)</f>
        <v/>
      </c>
      <c r="AJ776">
        <f>IF(AJ775="&gt;1000",IF(AF776&gt;0,IF(A776&lt;&gt;"",A776,A775),"&gt;1000"),AJ775)</f>
        <v/>
      </c>
      <c r="AK776">
        <f>IF(AK775="&gt;1000",IF(AG776&gt;0,IF(A776&lt;&gt;"",A776,A775),"&gt;1000"),AK775)</f>
        <v/>
      </c>
      <c r="AL776">
        <f>IF(AL775="&gt;1000",IF(L776&gt;=3500,IF(A776&lt;&gt;"",A776,A775),"&gt;1000"),AL775)</f>
        <v/>
      </c>
    </row>
    <row r="777">
      <c r="A777" s="59">
        <f>IF(B777="","",COUNT($B$32:B777))</f>
        <v/>
      </c>
      <c r="B777" s="58">
        <f>IF(C777&lt;&gt;"G",SUM(B776,1),"")</f>
        <v/>
      </c>
      <c r="C777" s="24">
        <f>IF(O777="",IF(AH776&gt;=$E$22,"G",IF(RAND()&lt;$F$22,"W","L")),O777)</f>
        <v/>
      </c>
      <c r="D777" s="58">
        <f>IF(M777="",IF(G776&lt;5500,G776,5500),M777)</f>
        <v/>
      </c>
      <c r="E777" s="58">
        <f>_xlfn.IFS(C776="W",E776+1,C776="L",0,C776="G",E776)</f>
        <v/>
      </c>
      <c r="F777" s="59">
        <f>_xlfn.IFS(C777="W",_xlfn.IFS(E777=0,LOOKUP(D777,$D$2:$D$17,$F$2:$F$17),E777=1,LOOKUP(D777,$D$2:$D$17,$G$2:$G$17),E777=2,LOOKUP(D777,$D$2:$D$17,$H$2:$H$17),E777=3,LOOKUP(D777,$D$2:$D$17,$I$2:$I$17),E777&gt;=4,LOOKUP(D777,$D$2:$D$17,$J$2:$J$17)),C777="L",LOOKUP(D777,$D$2:$D$17,$E$2:$E$17),C777="G",IF(OR(B776&lt;3,B776=""),0,LOOKUP(D777,$D$2:$D$17,$K$2:$K$17)))</f>
        <v/>
      </c>
      <c r="G777" s="59">
        <f>_xlfn.IFS(F777+D777&lt;0,0,F777+D777&gt;5500,5500,TRUE,F777+D777)</f>
        <v/>
      </c>
      <c r="H777" s="40">
        <f>LOOKUP(G777,$D$2:$D$17,$A$2:$A$17)</f>
        <v/>
      </c>
      <c r="I777" s="58">
        <f>IF(C777="W",1+I776,I776)</f>
        <v/>
      </c>
      <c r="J777" s="58">
        <f>IF(C777="L",1+J776,J776)</f>
        <v/>
      </c>
      <c r="K777" s="25">
        <f>I777/(J777+I777)</f>
        <v/>
      </c>
      <c r="L777" s="44">
        <f>IF(F777&gt;0,F777+L776,L776)</f>
        <v/>
      </c>
      <c r="M777" s="23" t="n"/>
      <c r="N777" s="58">
        <f>IF(M777="","",M777-G776)</f>
        <v/>
      </c>
      <c r="O777" s="58" t="n"/>
      <c r="P777" s="27">
        <f>IF(AI777&gt;AI776,$G$22+(7*AI777),"")</f>
        <v/>
      </c>
      <c r="R777" s="58" t="n"/>
      <c r="S777" s="58" t="n"/>
      <c r="T777" s="58" t="n"/>
      <c r="U777" s="58" t="n"/>
      <c r="V777" s="58" t="n"/>
      <c r="W777" s="58" t="n"/>
      <c r="X777" s="57" t="n"/>
      <c r="Y777" s="49">
        <f>_xlfn.IFS(R777 = "","",V777&gt;0,T777/V777,TRUE,T777/1)</f>
        <v/>
      </c>
      <c r="Z777" s="49">
        <f>_xlfn.IFS(R777 = "","",V777&gt;0,(T777+U777)/V777,TRUE,(T777+U777)/1)</f>
        <v/>
      </c>
      <c r="AA777" s="58" t="n"/>
      <c r="AC777" s="35" t="n"/>
      <c r="AD777">
        <f>IF(G777&gt;=2100,0,IF(C777="G",1,0))</f>
        <v/>
      </c>
      <c r="AE777">
        <f>IF(G777&gt;=5500,0,IF(C777="G",1,0))</f>
        <v/>
      </c>
      <c r="AF777">
        <f>IF(G777&gt;=2100,1,0)</f>
        <v/>
      </c>
      <c r="AG777">
        <f>IF(G777&gt;=5500,1,0)</f>
        <v/>
      </c>
      <c r="AH777">
        <f>IF(C777="G",0,AH776+1)</f>
        <v/>
      </c>
      <c r="AI777">
        <f>IF(C777="G",AI776+1,AI776)</f>
        <v/>
      </c>
      <c r="AJ777">
        <f>IF(AJ776="&gt;1000",IF(AF777&gt;0,IF(A777&lt;&gt;"",A777,A776),"&gt;1000"),AJ776)</f>
        <v/>
      </c>
      <c r="AK777">
        <f>IF(AK776="&gt;1000",IF(AG777&gt;0,IF(A777&lt;&gt;"",A777,A776),"&gt;1000"),AK776)</f>
        <v/>
      </c>
      <c r="AL777">
        <f>IF(AL776="&gt;1000",IF(L777&gt;=3500,IF(A777&lt;&gt;"",A777,A776),"&gt;1000"),AL776)</f>
        <v/>
      </c>
    </row>
    <row r="778">
      <c r="A778" s="59">
        <f>IF(B778="","",COUNT($B$32:B778))</f>
        <v/>
      </c>
      <c r="B778" s="58">
        <f>IF(C778&lt;&gt;"G",SUM(B777,1),"")</f>
        <v/>
      </c>
      <c r="C778" s="24">
        <f>IF(O778="",IF(AH777&gt;=$E$22,"G",IF(RAND()&lt;$F$22,"W","L")),O778)</f>
        <v/>
      </c>
      <c r="D778" s="58">
        <f>IF(M778="",IF(G777&lt;5500,G777,5500),M778)</f>
        <v/>
      </c>
      <c r="E778" s="58">
        <f>_xlfn.IFS(C777="W",E777+1,C777="L",0,C777="G",E777)</f>
        <v/>
      </c>
      <c r="F778" s="59">
        <f>_xlfn.IFS(C778="W",_xlfn.IFS(E778=0,LOOKUP(D778,$D$2:$D$17,$F$2:$F$17),E778=1,LOOKUP(D778,$D$2:$D$17,$G$2:$G$17),E778=2,LOOKUP(D778,$D$2:$D$17,$H$2:$H$17),E778=3,LOOKUP(D778,$D$2:$D$17,$I$2:$I$17),E778&gt;=4,LOOKUP(D778,$D$2:$D$17,$J$2:$J$17)),C778="L",LOOKUP(D778,$D$2:$D$17,$E$2:$E$17),C778="G",IF(OR(B777&lt;3,B777=""),0,LOOKUP(D778,$D$2:$D$17,$K$2:$K$17)))</f>
        <v/>
      </c>
      <c r="G778" s="59">
        <f>_xlfn.IFS(F778+D778&lt;0,0,F778+D778&gt;5500,5500,TRUE,F778+D778)</f>
        <v/>
      </c>
      <c r="H778" s="40">
        <f>LOOKUP(G778,$D$2:$D$17,$A$2:$A$17)</f>
        <v/>
      </c>
      <c r="I778" s="58">
        <f>IF(C778="W",1+I777,I777)</f>
        <v/>
      </c>
      <c r="J778" s="58">
        <f>IF(C778="L",1+J777,J777)</f>
        <v/>
      </c>
      <c r="K778" s="25">
        <f>I778/(J778+I778)</f>
        <v/>
      </c>
      <c r="L778" s="44">
        <f>IF(F778&gt;0,F778+L777,L777)</f>
        <v/>
      </c>
      <c r="M778" s="23" t="n"/>
      <c r="N778" s="58">
        <f>IF(M778="","",M778-G777)</f>
        <v/>
      </c>
      <c r="O778" s="58" t="n"/>
      <c r="P778" s="27">
        <f>IF(AI778&gt;AI777,$G$22+(7*AI778),"")</f>
        <v/>
      </c>
      <c r="R778" s="58" t="n"/>
      <c r="S778" s="58" t="n"/>
      <c r="T778" s="58" t="n"/>
      <c r="U778" s="58" t="n"/>
      <c r="V778" s="58" t="n"/>
      <c r="W778" s="58" t="n"/>
      <c r="X778" s="57" t="n"/>
      <c r="Y778" s="49">
        <f>_xlfn.IFS(R778 = "","",V778&gt;0,T778/V778,TRUE,T778/1)</f>
        <v/>
      </c>
      <c r="Z778" s="49">
        <f>_xlfn.IFS(R778 = "","",V778&gt;0,(T778+U778)/V778,TRUE,(T778+U778)/1)</f>
        <v/>
      </c>
      <c r="AA778" s="58" t="n"/>
      <c r="AC778" s="35" t="n"/>
      <c r="AD778">
        <f>IF(G778&gt;=2100,0,IF(C778="G",1,0))</f>
        <v/>
      </c>
      <c r="AE778">
        <f>IF(G778&gt;=5500,0,IF(C778="G",1,0))</f>
        <v/>
      </c>
      <c r="AF778">
        <f>IF(G778&gt;=2100,1,0)</f>
        <v/>
      </c>
      <c r="AG778">
        <f>IF(G778&gt;=5500,1,0)</f>
        <v/>
      </c>
      <c r="AH778">
        <f>IF(C778="G",0,AH777+1)</f>
        <v/>
      </c>
      <c r="AI778">
        <f>IF(C778="G",AI777+1,AI777)</f>
        <v/>
      </c>
      <c r="AJ778">
        <f>IF(AJ777="&gt;1000",IF(AF778&gt;0,IF(A778&lt;&gt;"",A778,A777),"&gt;1000"),AJ777)</f>
        <v/>
      </c>
      <c r="AK778">
        <f>IF(AK777="&gt;1000",IF(AG778&gt;0,IF(A778&lt;&gt;"",A778,A777),"&gt;1000"),AK777)</f>
        <v/>
      </c>
      <c r="AL778">
        <f>IF(AL777="&gt;1000",IF(L778&gt;=3500,IF(A778&lt;&gt;"",A778,A777),"&gt;1000"),AL777)</f>
        <v/>
      </c>
    </row>
    <row r="779">
      <c r="A779" s="59">
        <f>IF(B779="","",COUNT($B$32:B779))</f>
        <v/>
      </c>
      <c r="B779" s="58">
        <f>IF(C779&lt;&gt;"G",SUM(B778,1),"")</f>
        <v/>
      </c>
      <c r="C779" s="24">
        <f>IF(O779="",IF(AH778&gt;=$E$22,"G",IF(RAND()&lt;$F$22,"W","L")),O779)</f>
        <v/>
      </c>
      <c r="D779" s="58">
        <f>IF(M779="",IF(G778&lt;5500,G778,5500),M779)</f>
        <v/>
      </c>
      <c r="E779" s="58">
        <f>_xlfn.IFS(C778="W",E778+1,C778="L",0,C778="G",E778)</f>
        <v/>
      </c>
      <c r="F779" s="59">
        <f>_xlfn.IFS(C779="W",_xlfn.IFS(E779=0,LOOKUP(D779,$D$2:$D$17,$F$2:$F$17),E779=1,LOOKUP(D779,$D$2:$D$17,$G$2:$G$17),E779=2,LOOKUP(D779,$D$2:$D$17,$H$2:$H$17),E779=3,LOOKUP(D779,$D$2:$D$17,$I$2:$I$17),E779&gt;=4,LOOKUP(D779,$D$2:$D$17,$J$2:$J$17)),C779="L",LOOKUP(D779,$D$2:$D$17,$E$2:$E$17),C779="G",IF(OR(B778&lt;3,B778=""),0,LOOKUP(D779,$D$2:$D$17,$K$2:$K$17)))</f>
        <v/>
      </c>
      <c r="G779" s="59">
        <f>_xlfn.IFS(F779+D779&lt;0,0,F779+D779&gt;5500,5500,TRUE,F779+D779)</f>
        <v/>
      </c>
      <c r="H779" s="40">
        <f>LOOKUP(G779,$D$2:$D$17,$A$2:$A$17)</f>
        <v/>
      </c>
      <c r="I779" s="58">
        <f>IF(C779="W",1+I778,I778)</f>
        <v/>
      </c>
      <c r="J779" s="58">
        <f>IF(C779="L",1+J778,J778)</f>
        <v/>
      </c>
      <c r="K779" s="25">
        <f>I779/(J779+I779)</f>
        <v/>
      </c>
      <c r="L779" s="44">
        <f>IF(F779&gt;0,F779+L778,L778)</f>
        <v/>
      </c>
      <c r="M779" s="23" t="n"/>
      <c r="N779" s="58">
        <f>IF(M779="","",M779-G778)</f>
        <v/>
      </c>
      <c r="O779" s="58" t="n"/>
      <c r="P779" s="27">
        <f>IF(AI779&gt;AI778,$G$22+(7*AI779),"")</f>
        <v/>
      </c>
      <c r="R779" s="58" t="n"/>
      <c r="S779" s="58" t="n"/>
      <c r="T779" s="58" t="n"/>
      <c r="U779" s="58" t="n"/>
      <c r="V779" s="58" t="n"/>
      <c r="W779" s="58" t="n"/>
      <c r="X779" s="57" t="n"/>
      <c r="Y779" s="49">
        <f>_xlfn.IFS(R779 = "","",V779&gt;0,T779/V779,TRUE,T779/1)</f>
        <v/>
      </c>
      <c r="Z779" s="49">
        <f>_xlfn.IFS(R779 = "","",V779&gt;0,(T779+U779)/V779,TRUE,(T779+U779)/1)</f>
        <v/>
      </c>
      <c r="AA779" s="58" t="n"/>
      <c r="AC779" s="35" t="n"/>
      <c r="AD779">
        <f>IF(G779&gt;=2100,0,IF(C779="G",1,0))</f>
        <v/>
      </c>
      <c r="AE779">
        <f>IF(G779&gt;=5500,0,IF(C779="G",1,0))</f>
        <v/>
      </c>
      <c r="AF779">
        <f>IF(G779&gt;=2100,1,0)</f>
        <v/>
      </c>
      <c r="AG779">
        <f>IF(G779&gt;=5500,1,0)</f>
        <v/>
      </c>
      <c r="AH779">
        <f>IF(C779="G",0,AH778+1)</f>
        <v/>
      </c>
      <c r="AI779">
        <f>IF(C779="G",AI778+1,AI778)</f>
        <v/>
      </c>
      <c r="AJ779">
        <f>IF(AJ778="&gt;1000",IF(AF779&gt;0,IF(A779&lt;&gt;"",A779,A778),"&gt;1000"),AJ778)</f>
        <v/>
      </c>
      <c r="AK779">
        <f>IF(AK778="&gt;1000",IF(AG779&gt;0,IF(A779&lt;&gt;"",A779,A778),"&gt;1000"),AK778)</f>
        <v/>
      </c>
      <c r="AL779">
        <f>IF(AL778="&gt;1000",IF(L779&gt;=3500,IF(A779&lt;&gt;"",A779,A778),"&gt;1000"),AL778)</f>
        <v/>
      </c>
    </row>
    <row r="780">
      <c r="A780" s="59">
        <f>IF(B780="","",COUNT($B$32:B780))</f>
        <v/>
      </c>
      <c r="B780" s="58">
        <f>IF(C780&lt;&gt;"G",SUM(B779,1),"")</f>
        <v/>
      </c>
      <c r="C780" s="24">
        <f>IF(O780="",IF(AH779&gt;=$E$22,"G",IF(RAND()&lt;$F$22,"W","L")),O780)</f>
        <v/>
      </c>
      <c r="D780" s="58">
        <f>IF(M780="",IF(G779&lt;5500,G779,5500),M780)</f>
        <v/>
      </c>
      <c r="E780" s="58">
        <f>_xlfn.IFS(C779="W",E779+1,C779="L",0,C779="G",E779)</f>
        <v/>
      </c>
      <c r="F780" s="59">
        <f>_xlfn.IFS(C780="W",_xlfn.IFS(E780=0,LOOKUP(D780,$D$2:$D$17,$F$2:$F$17),E780=1,LOOKUP(D780,$D$2:$D$17,$G$2:$G$17),E780=2,LOOKUP(D780,$D$2:$D$17,$H$2:$H$17),E780=3,LOOKUP(D780,$D$2:$D$17,$I$2:$I$17),E780&gt;=4,LOOKUP(D780,$D$2:$D$17,$J$2:$J$17)),C780="L",LOOKUP(D780,$D$2:$D$17,$E$2:$E$17),C780="G",IF(OR(B779&lt;3,B779=""),0,LOOKUP(D780,$D$2:$D$17,$K$2:$K$17)))</f>
        <v/>
      </c>
      <c r="G780" s="59">
        <f>_xlfn.IFS(F780+D780&lt;0,0,F780+D780&gt;5500,5500,TRUE,F780+D780)</f>
        <v/>
      </c>
      <c r="H780" s="40">
        <f>LOOKUP(G780,$D$2:$D$17,$A$2:$A$17)</f>
        <v/>
      </c>
      <c r="I780" s="58">
        <f>IF(C780="W",1+I779,I779)</f>
        <v/>
      </c>
      <c r="J780" s="58">
        <f>IF(C780="L",1+J779,J779)</f>
        <v/>
      </c>
      <c r="K780" s="25">
        <f>I780/(J780+I780)</f>
        <v/>
      </c>
      <c r="L780" s="44">
        <f>IF(F780&gt;0,F780+L779,L779)</f>
        <v/>
      </c>
      <c r="M780" s="23" t="n"/>
      <c r="N780" s="58">
        <f>IF(M780="","",M780-G779)</f>
        <v/>
      </c>
      <c r="O780" s="58" t="n"/>
      <c r="P780" s="27">
        <f>IF(AI780&gt;AI779,$G$22+(7*AI780),"")</f>
        <v/>
      </c>
      <c r="R780" s="58" t="n"/>
      <c r="S780" s="58" t="n"/>
      <c r="T780" s="58" t="n"/>
      <c r="U780" s="58" t="n"/>
      <c r="V780" s="58" t="n"/>
      <c r="W780" s="58" t="n"/>
      <c r="X780" s="57" t="n"/>
      <c r="Y780" s="49">
        <f>_xlfn.IFS(R780 = "","",V780&gt;0,T780/V780,TRUE,T780/1)</f>
        <v/>
      </c>
      <c r="Z780" s="49">
        <f>_xlfn.IFS(R780 = "","",V780&gt;0,(T780+U780)/V780,TRUE,(T780+U780)/1)</f>
        <v/>
      </c>
      <c r="AA780" s="58" t="n"/>
      <c r="AC780" s="35" t="n"/>
      <c r="AD780">
        <f>IF(G780&gt;=2100,0,IF(C780="G",1,0))</f>
        <v/>
      </c>
      <c r="AE780">
        <f>IF(G780&gt;=5500,0,IF(C780="G",1,0))</f>
        <v/>
      </c>
      <c r="AF780">
        <f>IF(G780&gt;=2100,1,0)</f>
        <v/>
      </c>
      <c r="AG780">
        <f>IF(G780&gt;=5500,1,0)</f>
        <v/>
      </c>
      <c r="AH780">
        <f>IF(C780="G",0,AH779+1)</f>
        <v/>
      </c>
      <c r="AI780">
        <f>IF(C780="G",AI779+1,AI779)</f>
        <v/>
      </c>
      <c r="AJ780">
        <f>IF(AJ779="&gt;1000",IF(AF780&gt;0,IF(A780&lt;&gt;"",A780,A779),"&gt;1000"),AJ779)</f>
        <v/>
      </c>
      <c r="AK780">
        <f>IF(AK779="&gt;1000",IF(AG780&gt;0,IF(A780&lt;&gt;"",A780,A779),"&gt;1000"),AK779)</f>
        <v/>
      </c>
      <c r="AL780">
        <f>IF(AL779="&gt;1000",IF(L780&gt;=3500,IF(A780&lt;&gt;"",A780,A779),"&gt;1000"),AL779)</f>
        <v/>
      </c>
    </row>
    <row r="781">
      <c r="A781" s="59">
        <f>IF(B781="","",COUNT($B$32:B781))</f>
        <v/>
      </c>
      <c r="B781" s="58">
        <f>IF(C781&lt;&gt;"G",SUM(B780,1),"")</f>
        <v/>
      </c>
      <c r="C781" s="24">
        <f>IF(O781="",IF(AH780&gt;=$E$22,"G",IF(RAND()&lt;$F$22,"W","L")),O781)</f>
        <v/>
      </c>
      <c r="D781" s="58">
        <f>IF(M781="",IF(G780&lt;5500,G780,5500),M781)</f>
        <v/>
      </c>
      <c r="E781" s="58">
        <f>_xlfn.IFS(C780="W",E780+1,C780="L",0,C780="G",E780)</f>
        <v/>
      </c>
      <c r="F781" s="59">
        <f>_xlfn.IFS(C781="W",_xlfn.IFS(E781=0,LOOKUP(D781,$D$2:$D$17,$F$2:$F$17),E781=1,LOOKUP(D781,$D$2:$D$17,$G$2:$G$17),E781=2,LOOKUP(D781,$D$2:$D$17,$H$2:$H$17),E781=3,LOOKUP(D781,$D$2:$D$17,$I$2:$I$17),E781&gt;=4,LOOKUP(D781,$D$2:$D$17,$J$2:$J$17)),C781="L",LOOKUP(D781,$D$2:$D$17,$E$2:$E$17),C781="G",IF(OR(B780&lt;3,B780=""),0,LOOKUP(D781,$D$2:$D$17,$K$2:$K$17)))</f>
        <v/>
      </c>
      <c r="G781" s="59">
        <f>_xlfn.IFS(F781+D781&lt;0,0,F781+D781&gt;5500,5500,TRUE,F781+D781)</f>
        <v/>
      </c>
      <c r="H781" s="40">
        <f>LOOKUP(G781,$D$2:$D$17,$A$2:$A$17)</f>
        <v/>
      </c>
      <c r="I781" s="58">
        <f>IF(C781="W",1+I780,I780)</f>
        <v/>
      </c>
      <c r="J781" s="58">
        <f>IF(C781="L",1+J780,J780)</f>
        <v/>
      </c>
      <c r="K781" s="25">
        <f>I781/(J781+I781)</f>
        <v/>
      </c>
      <c r="L781" s="44">
        <f>IF(F781&gt;0,F781+L780,L780)</f>
        <v/>
      </c>
      <c r="M781" s="23" t="n"/>
      <c r="N781" s="58">
        <f>IF(M781="","",M781-G780)</f>
        <v/>
      </c>
      <c r="O781" s="58" t="n"/>
      <c r="P781" s="27">
        <f>IF(AI781&gt;AI780,$G$22+(7*AI781),"")</f>
        <v/>
      </c>
      <c r="R781" s="58" t="n"/>
      <c r="S781" s="58" t="n"/>
      <c r="T781" s="58" t="n"/>
      <c r="U781" s="58" t="n"/>
      <c r="V781" s="58" t="n"/>
      <c r="W781" s="58" t="n"/>
      <c r="X781" s="57" t="n"/>
      <c r="Y781" s="49">
        <f>_xlfn.IFS(R781 = "","",V781&gt;0,T781/V781,TRUE,T781/1)</f>
        <v/>
      </c>
      <c r="Z781" s="49">
        <f>_xlfn.IFS(R781 = "","",V781&gt;0,(T781+U781)/V781,TRUE,(T781+U781)/1)</f>
        <v/>
      </c>
      <c r="AA781" s="58" t="n"/>
      <c r="AC781" s="35" t="n"/>
      <c r="AD781">
        <f>IF(G781&gt;=2100,0,IF(C781="G",1,0))</f>
        <v/>
      </c>
      <c r="AE781">
        <f>IF(G781&gt;=5500,0,IF(C781="G",1,0))</f>
        <v/>
      </c>
      <c r="AF781">
        <f>IF(G781&gt;=2100,1,0)</f>
        <v/>
      </c>
      <c r="AG781">
        <f>IF(G781&gt;=5500,1,0)</f>
        <v/>
      </c>
      <c r="AH781">
        <f>IF(C781="G",0,AH780+1)</f>
        <v/>
      </c>
      <c r="AI781">
        <f>IF(C781="G",AI780+1,AI780)</f>
        <v/>
      </c>
      <c r="AJ781">
        <f>IF(AJ780="&gt;1000",IF(AF781&gt;0,IF(A781&lt;&gt;"",A781,A780),"&gt;1000"),AJ780)</f>
        <v/>
      </c>
      <c r="AK781">
        <f>IF(AK780="&gt;1000",IF(AG781&gt;0,IF(A781&lt;&gt;"",A781,A780),"&gt;1000"),AK780)</f>
        <v/>
      </c>
      <c r="AL781">
        <f>IF(AL780="&gt;1000",IF(L781&gt;=3500,IF(A781&lt;&gt;"",A781,A780),"&gt;1000"),AL780)</f>
        <v/>
      </c>
    </row>
    <row r="782">
      <c r="A782" s="59">
        <f>IF(B782="","",COUNT($B$32:B782))</f>
        <v/>
      </c>
      <c r="B782" s="58">
        <f>IF(C782&lt;&gt;"G",SUM(B781,1),"")</f>
        <v/>
      </c>
      <c r="C782" s="24">
        <f>IF(O782="",IF(AH781&gt;=$E$22,"G",IF(RAND()&lt;$F$22,"W","L")),O782)</f>
        <v/>
      </c>
      <c r="D782" s="58">
        <f>IF(M782="",IF(G781&lt;5500,G781,5500),M782)</f>
        <v/>
      </c>
      <c r="E782" s="58">
        <f>_xlfn.IFS(C781="W",E781+1,C781="L",0,C781="G",E781)</f>
        <v/>
      </c>
      <c r="F782" s="59">
        <f>_xlfn.IFS(C782="W",_xlfn.IFS(E782=0,LOOKUP(D782,$D$2:$D$17,$F$2:$F$17),E782=1,LOOKUP(D782,$D$2:$D$17,$G$2:$G$17),E782=2,LOOKUP(D782,$D$2:$D$17,$H$2:$H$17),E782=3,LOOKUP(D782,$D$2:$D$17,$I$2:$I$17),E782&gt;=4,LOOKUP(D782,$D$2:$D$17,$J$2:$J$17)),C782="L",LOOKUP(D782,$D$2:$D$17,$E$2:$E$17),C782="G",IF(OR(B781&lt;3,B781=""),0,LOOKUP(D782,$D$2:$D$17,$K$2:$K$17)))</f>
        <v/>
      </c>
      <c r="G782" s="59">
        <f>_xlfn.IFS(F782+D782&lt;0,0,F782+D782&gt;5500,5500,TRUE,F782+D782)</f>
        <v/>
      </c>
      <c r="H782" s="40">
        <f>LOOKUP(G782,$D$2:$D$17,$A$2:$A$17)</f>
        <v/>
      </c>
      <c r="I782" s="58">
        <f>IF(C782="W",1+I781,I781)</f>
        <v/>
      </c>
      <c r="J782" s="58">
        <f>IF(C782="L",1+J781,J781)</f>
        <v/>
      </c>
      <c r="K782" s="25">
        <f>I782/(J782+I782)</f>
        <v/>
      </c>
      <c r="L782" s="44">
        <f>IF(F782&gt;0,F782+L781,L781)</f>
        <v/>
      </c>
      <c r="M782" s="23" t="n"/>
      <c r="N782" s="58">
        <f>IF(M782="","",M782-G781)</f>
        <v/>
      </c>
      <c r="O782" s="58" t="n"/>
      <c r="P782" s="27">
        <f>IF(AI782&gt;AI781,$G$22+(7*AI782),"")</f>
        <v/>
      </c>
      <c r="R782" s="58" t="n"/>
      <c r="S782" s="58" t="n"/>
      <c r="T782" s="58" t="n"/>
      <c r="U782" s="58" t="n"/>
      <c r="V782" s="58" t="n"/>
      <c r="W782" s="58" t="n"/>
      <c r="X782" s="57" t="n"/>
      <c r="Y782" s="49">
        <f>_xlfn.IFS(R782 = "","",V782&gt;0,T782/V782,TRUE,T782/1)</f>
        <v/>
      </c>
      <c r="Z782" s="49">
        <f>_xlfn.IFS(R782 = "","",V782&gt;0,(T782+U782)/V782,TRUE,(T782+U782)/1)</f>
        <v/>
      </c>
      <c r="AA782" s="58" t="n"/>
      <c r="AC782" s="35" t="n"/>
      <c r="AD782">
        <f>IF(G782&gt;=2100,0,IF(C782="G",1,0))</f>
        <v/>
      </c>
      <c r="AE782">
        <f>IF(G782&gt;=5500,0,IF(C782="G",1,0))</f>
        <v/>
      </c>
      <c r="AF782">
        <f>IF(G782&gt;=2100,1,0)</f>
        <v/>
      </c>
      <c r="AG782">
        <f>IF(G782&gt;=5500,1,0)</f>
        <v/>
      </c>
      <c r="AH782">
        <f>IF(C782="G",0,AH781+1)</f>
        <v/>
      </c>
      <c r="AI782">
        <f>IF(C782="G",AI781+1,AI781)</f>
        <v/>
      </c>
      <c r="AJ782">
        <f>IF(AJ781="&gt;1000",IF(AF782&gt;0,IF(A782&lt;&gt;"",A782,A781),"&gt;1000"),AJ781)</f>
        <v/>
      </c>
      <c r="AK782">
        <f>IF(AK781="&gt;1000",IF(AG782&gt;0,IF(A782&lt;&gt;"",A782,A781),"&gt;1000"),AK781)</f>
        <v/>
      </c>
      <c r="AL782">
        <f>IF(AL781="&gt;1000",IF(L782&gt;=3500,IF(A782&lt;&gt;"",A782,A781),"&gt;1000"),AL781)</f>
        <v/>
      </c>
    </row>
    <row r="783">
      <c r="A783" s="59">
        <f>IF(B783="","",COUNT($B$32:B783))</f>
        <v/>
      </c>
      <c r="B783" s="58">
        <f>IF(C783&lt;&gt;"G",SUM(B782,1),"")</f>
        <v/>
      </c>
      <c r="C783" s="24">
        <f>IF(O783="",IF(AH782&gt;=$E$22,"G",IF(RAND()&lt;$F$22,"W","L")),O783)</f>
        <v/>
      </c>
      <c r="D783" s="58">
        <f>IF(M783="",IF(G782&lt;5500,G782,5500),M783)</f>
        <v/>
      </c>
      <c r="E783" s="58">
        <f>_xlfn.IFS(C782="W",E782+1,C782="L",0,C782="G",E782)</f>
        <v/>
      </c>
      <c r="F783" s="59">
        <f>_xlfn.IFS(C783="W",_xlfn.IFS(E783=0,LOOKUP(D783,$D$2:$D$17,$F$2:$F$17),E783=1,LOOKUP(D783,$D$2:$D$17,$G$2:$G$17),E783=2,LOOKUP(D783,$D$2:$D$17,$H$2:$H$17),E783=3,LOOKUP(D783,$D$2:$D$17,$I$2:$I$17),E783&gt;=4,LOOKUP(D783,$D$2:$D$17,$J$2:$J$17)),C783="L",LOOKUP(D783,$D$2:$D$17,$E$2:$E$17),C783="G",IF(OR(B782&lt;3,B782=""),0,LOOKUP(D783,$D$2:$D$17,$K$2:$K$17)))</f>
        <v/>
      </c>
      <c r="G783" s="59">
        <f>_xlfn.IFS(F783+D783&lt;0,0,F783+D783&gt;5500,5500,TRUE,F783+D783)</f>
        <v/>
      </c>
      <c r="H783" s="40">
        <f>LOOKUP(G783,$D$2:$D$17,$A$2:$A$17)</f>
        <v/>
      </c>
      <c r="I783" s="58">
        <f>IF(C783="W",1+I782,I782)</f>
        <v/>
      </c>
      <c r="J783" s="58">
        <f>IF(C783="L",1+J782,J782)</f>
        <v/>
      </c>
      <c r="K783" s="25">
        <f>I783/(J783+I783)</f>
        <v/>
      </c>
      <c r="L783" s="44">
        <f>IF(F783&gt;0,F783+L782,L782)</f>
        <v/>
      </c>
      <c r="M783" s="23" t="n"/>
      <c r="N783" s="58">
        <f>IF(M783="","",M783-G782)</f>
        <v/>
      </c>
      <c r="O783" s="58" t="n"/>
      <c r="P783" s="27">
        <f>IF(AI783&gt;AI782,$G$22+(7*AI783),"")</f>
        <v/>
      </c>
      <c r="R783" s="58" t="n"/>
      <c r="S783" s="58" t="n"/>
      <c r="T783" s="58" t="n"/>
      <c r="U783" s="58" t="n"/>
      <c r="V783" s="58" t="n"/>
      <c r="W783" s="58" t="n"/>
      <c r="X783" s="57" t="n"/>
      <c r="Y783" s="49">
        <f>_xlfn.IFS(R783 = "","",V783&gt;0,T783/V783,TRUE,T783/1)</f>
        <v/>
      </c>
      <c r="Z783" s="49">
        <f>_xlfn.IFS(R783 = "","",V783&gt;0,(T783+U783)/V783,TRUE,(T783+U783)/1)</f>
        <v/>
      </c>
      <c r="AA783" s="58" t="n"/>
      <c r="AC783" s="35" t="n"/>
      <c r="AD783">
        <f>IF(G783&gt;=2100,0,IF(C783="G",1,0))</f>
        <v/>
      </c>
      <c r="AE783">
        <f>IF(G783&gt;=5500,0,IF(C783="G",1,0))</f>
        <v/>
      </c>
      <c r="AF783">
        <f>IF(G783&gt;=2100,1,0)</f>
        <v/>
      </c>
      <c r="AG783">
        <f>IF(G783&gt;=5500,1,0)</f>
        <v/>
      </c>
      <c r="AH783">
        <f>IF(C783="G",0,AH782+1)</f>
        <v/>
      </c>
      <c r="AI783">
        <f>IF(C783="G",AI782+1,AI782)</f>
        <v/>
      </c>
      <c r="AJ783">
        <f>IF(AJ782="&gt;1000",IF(AF783&gt;0,IF(A783&lt;&gt;"",A783,A782),"&gt;1000"),AJ782)</f>
        <v/>
      </c>
      <c r="AK783">
        <f>IF(AK782="&gt;1000",IF(AG783&gt;0,IF(A783&lt;&gt;"",A783,A782),"&gt;1000"),AK782)</f>
        <v/>
      </c>
      <c r="AL783">
        <f>IF(AL782="&gt;1000",IF(L783&gt;=3500,IF(A783&lt;&gt;"",A783,A782),"&gt;1000"),AL782)</f>
        <v/>
      </c>
    </row>
    <row r="784">
      <c r="A784" s="59">
        <f>IF(B784="","",COUNT($B$32:B784))</f>
        <v/>
      </c>
      <c r="B784" s="58">
        <f>IF(C784&lt;&gt;"G",SUM(B783,1),"")</f>
        <v/>
      </c>
      <c r="C784" s="24">
        <f>IF(O784="",IF(AH783&gt;=$E$22,"G",IF(RAND()&lt;$F$22,"W","L")),O784)</f>
        <v/>
      </c>
      <c r="D784" s="58">
        <f>IF(M784="",IF(G783&lt;5500,G783,5500),M784)</f>
        <v/>
      </c>
      <c r="E784" s="58">
        <f>_xlfn.IFS(C783="W",E783+1,C783="L",0,C783="G",E783)</f>
        <v/>
      </c>
      <c r="F784" s="59">
        <f>_xlfn.IFS(C784="W",_xlfn.IFS(E784=0,LOOKUP(D784,$D$2:$D$17,$F$2:$F$17),E784=1,LOOKUP(D784,$D$2:$D$17,$G$2:$G$17),E784=2,LOOKUP(D784,$D$2:$D$17,$H$2:$H$17),E784=3,LOOKUP(D784,$D$2:$D$17,$I$2:$I$17),E784&gt;=4,LOOKUP(D784,$D$2:$D$17,$J$2:$J$17)),C784="L",LOOKUP(D784,$D$2:$D$17,$E$2:$E$17),C784="G",IF(OR(B783&lt;3,B783=""),0,LOOKUP(D784,$D$2:$D$17,$K$2:$K$17)))</f>
        <v/>
      </c>
      <c r="G784" s="59">
        <f>_xlfn.IFS(F784+D784&lt;0,0,F784+D784&gt;5500,5500,TRUE,F784+D784)</f>
        <v/>
      </c>
      <c r="H784" s="40">
        <f>LOOKUP(G784,$D$2:$D$17,$A$2:$A$17)</f>
        <v/>
      </c>
      <c r="I784" s="58">
        <f>IF(C784="W",1+I783,I783)</f>
        <v/>
      </c>
      <c r="J784" s="58">
        <f>IF(C784="L",1+J783,J783)</f>
        <v/>
      </c>
      <c r="K784" s="25">
        <f>I784/(J784+I784)</f>
        <v/>
      </c>
      <c r="L784" s="44">
        <f>IF(F784&gt;0,F784+L783,L783)</f>
        <v/>
      </c>
      <c r="M784" s="23" t="n"/>
      <c r="N784" s="58">
        <f>IF(M784="","",M784-G783)</f>
        <v/>
      </c>
      <c r="O784" s="58" t="n"/>
      <c r="P784" s="27">
        <f>IF(AI784&gt;AI783,$G$22+(7*AI784),"")</f>
        <v/>
      </c>
      <c r="R784" s="58" t="n"/>
      <c r="S784" s="58" t="n"/>
      <c r="T784" s="58" t="n"/>
      <c r="U784" s="58" t="n"/>
      <c r="V784" s="58" t="n"/>
      <c r="W784" s="58" t="n"/>
      <c r="X784" s="57" t="n"/>
      <c r="Y784" s="49">
        <f>_xlfn.IFS(R784 = "","",V784&gt;0,T784/V784,TRUE,T784/1)</f>
        <v/>
      </c>
      <c r="Z784" s="49">
        <f>_xlfn.IFS(R784 = "","",V784&gt;0,(T784+U784)/V784,TRUE,(T784+U784)/1)</f>
        <v/>
      </c>
      <c r="AA784" s="58" t="n"/>
      <c r="AC784" s="35" t="n"/>
      <c r="AD784">
        <f>IF(G784&gt;=2100,0,IF(C784="G",1,0))</f>
        <v/>
      </c>
      <c r="AE784">
        <f>IF(G784&gt;=5500,0,IF(C784="G",1,0))</f>
        <v/>
      </c>
      <c r="AF784">
        <f>IF(G784&gt;=2100,1,0)</f>
        <v/>
      </c>
      <c r="AG784">
        <f>IF(G784&gt;=5500,1,0)</f>
        <v/>
      </c>
      <c r="AH784">
        <f>IF(C784="G",0,AH783+1)</f>
        <v/>
      </c>
      <c r="AI784">
        <f>IF(C784="G",AI783+1,AI783)</f>
        <v/>
      </c>
      <c r="AJ784">
        <f>IF(AJ783="&gt;1000",IF(AF784&gt;0,IF(A784&lt;&gt;"",A784,A783),"&gt;1000"),AJ783)</f>
        <v/>
      </c>
      <c r="AK784">
        <f>IF(AK783="&gt;1000",IF(AG784&gt;0,IF(A784&lt;&gt;"",A784,A783),"&gt;1000"),AK783)</f>
        <v/>
      </c>
      <c r="AL784">
        <f>IF(AL783="&gt;1000",IF(L784&gt;=3500,IF(A784&lt;&gt;"",A784,A783),"&gt;1000"),AL783)</f>
        <v/>
      </c>
    </row>
    <row r="785">
      <c r="A785" s="59">
        <f>IF(B785="","",COUNT($B$32:B785))</f>
        <v/>
      </c>
      <c r="B785" s="58">
        <f>IF(C785&lt;&gt;"G",SUM(B784,1),"")</f>
        <v/>
      </c>
      <c r="C785" s="24">
        <f>IF(O785="",IF(AH784&gt;=$E$22,"G",IF(RAND()&lt;$F$22,"W","L")),O785)</f>
        <v/>
      </c>
      <c r="D785" s="58">
        <f>IF(M785="",IF(G784&lt;5500,G784,5500),M785)</f>
        <v/>
      </c>
      <c r="E785" s="58">
        <f>_xlfn.IFS(C784="W",E784+1,C784="L",0,C784="G",E784)</f>
        <v/>
      </c>
      <c r="F785" s="59">
        <f>_xlfn.IFS(C785="W",_xlfn.IFS(E785=0,LOOKUP(D785,$D$2:$D$17,$F$2:$F$17),E785=1,LOOKUP(D785,$D$2:$D$17,$G$2:$G$17),E785=2,LOOKUP(D785,$D$2:$D$17,$H$2:$H$17),E785=3,LOOKUP(D785,$D$2:$D$17,$I$2:$I$17),E785&gt;=4,LOOKUP(D785,$D$2:$D$17,$J$2:$J$17)),C785="L",LOOKUP(D785,$D$2:$D$17,$E$2:$E$17),C785="G",IF(OR(B784&lt;3,B784=""),0,LOOKUP(D785,$D$2:$D$17,$K$2:$K$17)))</f>
        <v/>
      </c>
      <c r="G785" s="59">
        <f>_xlfn.IFS(F785+D785&lt;0,0,F785+D785&gt;5500,5500,TRUE,F785+D785)</f>
        <v/>
      </c>
      <c r="H785" s="40">
        <f>LOOKUP(G785,$D$2:$D$17,$A$2:$A$17)</f>
        <v/>
      </c>
      <c r="I785" s="58">
        <f>IF(C785="W",1+I784,I784)</f>
        <v/>
      </c>
      <c r="J785" s="58">
        <f>IF(C785="L",1+J784,J784)</f>
        <v/>
      </c>
      <c r="K785" s="25">
        <f>I785/(J785+I785)</f>
        <v/>
      </c>
      <c r="L785" s="44">
        <f>IF(F785&gt;0,F785+L784,L784)</f>
        <v/>
      </c>
      <c r="M785" s="23" t="n"/>
      <c r="N785" s="58">
        <f>IF(M785="","",M785-G784)</f>
        <v/>
      </c>
      <c r="O785" s="58" t="n"/>
      <c r="P785" s="27">
        <f>IF(AI785&gt;AI784,$G$22+(7*AI785),"")</f>
        <v/>
      </c>
      <c r="R785" s="58" t="n"/>
      <c r="S785" s="58" t="n"/>
      <c r="T785" s="58" t="n"/>
      <c r="U785" s="58" t="n"/>
      <c r="V785" s="58" t="n"/>
      <c r="W785" s="58" t="n"/>
      <c r="X785" s="57" t="n"/>
      <c r="Y785" s="49">
        <f>_xlfn.IFS(R785 = "","",V785&gt;0,T785/V785,TRUE,T785/1)</f>
        <v/>
      </c>
      <c r="Z785" s="49">
        <f>_xlfn.IFS(R785 = "","",V785&gt;0,(T785+U785)/V785,TRUE,(T785+U785)/1)</f>
        <v/>
      </c>
      <c r="AA785" s="58" t="n"/>
      <c r="AC785" s="35" t="n"/>
      <c r="AD785">
        <f>IF(G785&gt;=2100,0,IF(C785="G",1,0))</f>
        <v/>
      </c>
      <c r="AE785">
        <f>IF(G785&gt;=5500,0,IF(C785="G",1,0))</f>
        <v/>
      </c>
      <c r="AF785">
        <f>IF(G785&gt;=2100,1,0)</f>
        <v/>
      </c>
      <c r="AG785">
        <f>IF(G785&gt;=5500,1,0)</f>
        <v/>
      </c>
      <c r="AH785">
        <f>IF(C785="G",0,AH784+1)</f>
        <v/>
      </c>
      <c r="AI785">
        <f>IF(C785="G",AI784+1,AI784)</f>
        <v/>
      </c>
      <c r="AJ785">
        <f>IF(AJ784="&gt;1000",IF(AF785&gt;0,IF(A785&lt;&gt;"",A785,A784),"&gt;1000"),AJ784)</f>
        <v/>
      </c>
      <c r="AK785">
        <f>IF(AK784="&gt;1000",IF(AG785&gt;0,IF(A785&lt;&gt;"",A785,A784),"&gt;1000"),AK784)</f>
        <v/>
      </c>
      <c r="AL785">
        <f>IF(AL784="&gt;1000",IF(L785&gt;=3500,IF(A785&lt;&gt;"",A785,A784),"&gt;1000"),AL784)</f>
        <v/>
      </c>
    </row>
    <row r="786">
      <c r="A786" s="59">
        <f>IF(B786="","",COUNT($B$32:B786))</f>
        <v/>
      </c>
      <c r="B786" s="58">
        <f>IF(C786&lt;&gt;"G",SUM(B785,1),"")</f>
        <v/>
      </c>
      <c r="C786" s="24">
        <f>IF(O786="",IF(AH785&gt;=$E$22,"G",IF(RAND()&lt;$F$22,"W","L")),O786)</f>
        <v/>
      </c>
      <c r="D786" s="58">
        <f>IF(M786="",IF(G785&lt;5500,G785,5500),M786)</f>
        <v/>
      </c>
      <c r="E786" s="58">
        <f>_xlfn.IFS(C785="W",E785+1,C785="L",0,C785="G",E785)</f>
        <v/>
      </c>
      <c r="F786" s="59">
        <f>_xlfn.IFS(C786="W",_xlfn.IFS(E786=0,LOOKUP(D786,$D$2:$D$17,$F$2:$F$17),E786=1,LOOKUP(D786,$D$2:$D$17,$G$2:$G$17),E786=2,LOOKUP(D786,$D$2:$D$17,$H$2:$H$17),E786=3,LOOKUP(D786,$D$2:$D$17,$I$2:$I$17),E786&gt;=4,LOOKUP(D786,$D$2:$D$17,$J$2:$J$17)),C786="L",LOOKUP(D786,$D$2:$D$17,$E$2:$E$17),C786="G",IF(OR(B785&lt;3,B785=""),0,LOOKUP(D786,$D$2:$D$17,$K$2:$K$17)))</f>
        <v/>
      </c>
      <c r="G786" s="59">
        <f>_xlfn.IFS(F786+D786&lt;0,0,F786+D786&gt;5500,5500,TRUE,F786+D786)</f>
        <v/>
      </c>
      <c r="H786" s="40">
        <f>LOOKUP(G786,$D$2:$D$17,$A$2:$A$17)</f>
        <v/>
      </c>
      <c r="I786" s="58">
        <f>IF(C786="W",1+I785,I785)</f>
        <v/>
      </c>
      <c r="J786" s="58">
        <f>IF(C786="L",1+J785,J785)</f>
        <v/>
      </c>
      <c r="K786" s="25">
        <f>I786/(J786+I786)</f>
        <v/>
      </c>
      <c r="L786" s="44">
        <f>IF(F786&gt;0,F786+L785,L785)</f>
        <v/>
      </c>
      <c r="M786" s="23" t="n"/>
      <c r="N786" s="58">
        <f>IF(M786="","",M786-G785)</f>
        <v/>
      </c>
      <c r="O786" s="58" t="n"/>
      <c r="P786" s="27">
        <f>IF(AI786&gt;AI785,$G$22+(7*AI786),"")</f>
        <v/>
      </c>
      <c r="R786" s="58" t="n"/>
      <c r="S786" s="58" t="n"/>
      <c r="T786" s="58" t="n"/>
      <c r="U786" s="58" t="n"/>
      <c r="V786" s="58" t="n"/>
      <c r="W786" s="58" t="n"/>
      <c r="X786" s="57" t="n"/>
      <c r="Y786" s="49">
        <f>_xlfn.IFS(R786 = "","",V786&gt;0,T786/V786,TRUE,T786/1)</f>
        <v/>
      </c>
      <c r="Z786" s="49">
        <f>_xlfn.IFS(R786 = "","",V786&gt;0,(T786+U786)/V786,TRUE,(T786+U786)/1)</f>
        <v/>
      </c>
      <c r="AA786" s="58" t="n"/>
      <c r="AC786" s="35" t="n"/>
      <c r="AD786">
        <f>IF(G786&gt;=2100,0,IF(C786="G",1,0))</f>
        <v/>
      </c>
      <c r="AE786">
        <f>IF(G786&gt;=5500,0,IF(C786="G",1,0))</f>
        <v/>
      </c>
      <c r="AF786">
        <f>IF(G786&gt;=2100,1,0)</f>
        <v/>
      </c>
      <c r="AG786">
        <f>IF(G786&gt;=5500,1,0)</f>
        <v/>
      </c>
      <c r="AH786">
        <f>IF(C786="G",0,AH785+1)</f>
        <v/>
      </c>
      <c r="AI786">
        <f>IF(C786="G",AI785+1,AI785)</f>
        <v/>
      </c>
      <c r="AJ786">
        <f>IF(AJ785="&gt;1000",IF(AF786&gt;0,IF(A786&lt;&gt;"",A786,A785),"&gt;1000"),AJ785)</f>
        <v/>
      </c>
      <c r="AK786">
        <f>IF(AK785="&gt;1000",IF(AG786&gt;0,IF(A786&lt;&gt;"",A786,A785),"&gt;1000"),AK785)</f>
        <v/>
      </c>
      <c r="AL786">
        <f>IF(AL785="&gt;1000",IF(L786&gt;=3500,IF(A786&lt;&gt;"",A786,A785),"&gt;1000"),AL785)</f>
        <v/>
      </c>
    </row>
    <row r="787">
      <c r="A787" s="59">
        <f>IF(B787="","",COUNT($B$32:B787))</f>
        <v/>
      </c>
      <c r="B787" s="58">
        <f>IF(C787&lt;&gt;"G",SUM(B786,1),"")</f>
        <v/>
      </c>
      <c r="C787" s="24">
        <f>IF(O787="",IF(AH786&gt;=$E$22,"G",IF(RAND()&lt;$F$22,"W","L")),O787)</f>
        <v/>
      </c>
      <c r="D787" s="58">
        <f>IF(M787="",IF(G786&lt;5500,G786,5500),M787)</f>
        <v/>
      </c>
      <c r="E787" s="58">
        <f>_xlfn.IFS(C786="W",E786+1,C786="L",0,C786="G",E786)</f>
        <v/>
      </c>
      <c r="F787" s="59">
        <f>_xlfn.IFS(C787="W",_xlfn.IFS(E787=0,LOOKUP(D787,$D$2:$D$17,$F$2:$F$17),E787=1,LOOKUP(D787,$D$2:$D$17,$G$2:$G$17),E787=2,LOOKUP(D787,$D$2:$D$17,$H$2:$H$17),E787=3,LOOKUP(D787,$D$2:$D$17,$I$2:$I$17),E787&gt;=4,LOOKUP(D787,$D$2:$D$17,$J$2:$J$17)),C787="L",LOOKUP(D787,$D$2:$D$17,$E$2:$E$17),C787="G",IF(OR(B786&lt;3,B786=""),0,LOOKUP(D787,$D$2:$D$17,$K$2:$K$17)))</f>
        <v/>
      </c>
      <c r="G787" s="59">
        <f>_xlfn.IFS(F787+D787&lt;0,0,F787+D787&gt;5500,5500,TRUE,F787+D787)</f>
        <v/>
      </c>
      <c r="H787" s="40">
        <f>LOOKUP(G787,$D$2:$D$17,$A$2:$A$17)</f>
        <v/>
      </c>
      <c r="I787" s="58">
        <f>IF(C787="W",1+I786,I786)</f>
        <v/>
      </c>
      <c r="J787" s="58">
        <f>IF(C787="L",1+J786,J786)</f>
        <v/>
      </c>
      <c r="K787" s="25">
        <f>I787/(J787+I787)</f>
        <v/>
      </c>
      <c r="L787" s="44">
        <f>IF(F787&gt;0,F787+L786,L786)</f>
        <v/>
      </c>
      <c r="M787" s="23" t="n"/>
      <c r="N787" s="58">
        <f>IF(M787="","",M787-G786)</f>
        <v/>
      </c>
      <c r="O787" s="58" t="n"/>
      <c r="P787" s="27">
        <f>IF(AI787&gt;AI786,$G$22+(7*AI787),"")</f>
        <v/>
      </c>
      <c r="R787" s="58" t="n"/>
      <c r="S787" s="58" t="n"/>
      <c r="T787" s="58" t="n"/>
      <c r="U787" s="58" t="n"/>
      <c r="V787" s="58" t="n"/>
      <c r="W787" s="58" t="n"/>
      <c r="X787" s="57" t="n"/>
      <c r="Y787" s="49">
        <f>_xlfn.IFS(R787 = "","",V787&gt;0,T787/V787,TRUE,T787/1)</f>
        <v/>
      </c>
      <c r="Z787" s="49">
        <f>_xlfn.IFS(R787 = "","",V787&gt;0,(T787+U787)/V787,TRUE,(T787+U787)/1)</f>
        <v/>
      </c>
      <c r="AA787" s="58" t="n"/>
      <c r="AC787" s="35" t="n"/>
      <c r="AD787">
        <f>IF(G787&gt;=2100,0,IF(C787="G",1,0))</f>
        <v/>
      </c>
      <c r="AE787">
        <f>IF(G787&gt;=5500,0,IF(C787="G",1,0))</f>
        <v/>
      </c>
      <c r="AF787">
        <f>IF(G787&gt;=2100,1,0)</f>
        <v/>
      </c>
      <c r="AG787">
        <f>IF(G787&gt;=5500,1,0)</f>
        <v/>
      </c>
      <c r="AH787">
        <f>IF(C787="G",0,AH786+1)</f>
        <v/>
      </c>
      <c r="AI787">
        <f>IF(C787="G",AI786+1,AI786)</f>
        <v/>
      </c>
      <c r="AJ787">
        <f>IF(AJ786="&gt;1000",IF(AF787&gt;0,IF(A787&lt;&gt;"",A787,A786),"&gt;1000"),AJ786)</f>
        <v/>
      </c>
      <c r="AK787">
        <f>IF(AK786="&gt;1000",IF(AG787&gt;0,IF(A787&lt;&gt;"",A787,A786),"&gt;1000"),AK786)</f>
        <v/>
      </c>
      <c r="AL787">
        <f>IF(AL786="&gt;1000",IF(L787&gt;=3500,IF(A787&lt;&gt;"",A787,A786),"&gt;1000"),AL786)</f>
        <v/>
      </c>
    </row>
    <row r="788">
      <c r="A788" s="59">
        <f>IF(B788="","",COUNT($B$32:B788))</f>
        <v/>
      </c>
      <c r="B788" s="58">
        <f>IF(C788&lt;&gt;"G",SUM(B787,1),"")</f>
        <v/>
      </c>
      <c r="C788" s="24">
        <f>IF(O788="",IF(AH787&gt;=$E$22,"G",IF(RAND()&lt;$F$22,"W","L")),O788)</f>
        <v/>
      </c>
      <c r="D788" s="58">
        <f>IF(M788="",IF(G787&lt;5500,G787,5500),M788)</f>
        <v/>
      </c>
      <c r="E788" s="58">
        <f>_xlfn.IFS(C787="W",E787+1,C787="L",0,C787="G",E787)</f>
        <v/>
      </c>
      <c r="F788" s="59">
        <f>_xlfn.IFS(C788="W",_xlfn.IFS(E788=0,LOOKUP(D788,$D$2:$D$17,$F$2:$F$17),E788=1,LOOKUP(D788,$D$2:$D$17,$G$2:$G$17),E788=2,LOOKUP(D788,$D$2:$D$17,$H$2:$H$17),E788=3,LOOKUP(D788,$D$2:$D$17,$I$2:$I$17),E788&gt;=4,LOOKUP(D788,$D$2:$D$17,$J$2:$J$17)),C788="L",LOOKUP(D788,$D$2:$D$17,$E$2:$E$17),C788="G",IF(OR(B787&lt;3,B787=""),0,LOOKUP(D788,$D$2:$D$17,$K$2:$K$17)))</f>
        <v/>
      </c>
      <c r="G788" s="59">
        <f>_xlfn.IFS(F788+D788&lt;0,0,F788+D788&gt;5500,5500,TRUE,F788+D788)</f>
        <v/>
      </c>
      <c r="H788" s="40">
        <f>LOOKUP(G788,$D$2:$D$17,$A$2:$A$17)</f>
        <v/>
      </c>
      <c r="I788" s="58">
        <f>IF(C788="W",1+I787,I787)</f>
        <v/>
      </c>
      <c r="J788" s="58">
        <f>IF(C788="L",1+J787,J787)</f>
        <v/>
      </c>
      <c r="K788" s="25">
        <f>I788/(J788+I788)</f>
        <v/>
      </c>
      <c r="L788" s="44">
        <f>IF(F788&gt;0,F788+L787,L787)</f>
        <v/>
      </c>
      <c r="M788" s="23" t="n"/>
      <c r="N788" s="58">
        <f>IF(M788="","",M788-G787)</f>
        <v/>
      </c>
      <c r="O788" s="58" t="n"/>
      <c r="P788" s="27">
        <f>IF(AI788&gt;AI787,$G$22+(7*AI788),"")</f>
        <v/>
      </c>
      <c r="R788" s="58" t="n"/>
      <c r="S788" s="58" t="n"/>
      <c r="T788" s="58" t="n"/>
      <c r="U788" s="58" t="n"/>
      <c r="V788" s="58" t="n"/>
      <c r="W788" s="58" t="n"/>
      <c r="X788" s="57" t="n"/>
      <c r="Y788" s="49">
        <f>_xlfn.IFS(R788 = "","",V788&gt;0,T788/V788,TRUE,T788/1)</f>
        <v/>
      </c>
      <c r="Z788" s="49">
        <f>_xlfn.IFS(R788 = "","",V788&gt;0,(T788+U788)/V788,TRUE,(T788+U788)/1)</f>
        <v/>
      </c>
      <c r="AA788" s="58" t="n"/>
      <c r="AC788" s="35" t="n"/>
      <c r="AD788">
        <f>IF(G788&gt;=2100,0,IF(C788="G",1,0))</f>
        <v/>
      </c>
      <c r="AE788">
        <f>IF(G788&gt;=5500,0,IF(C788="G",1,0))</f>
        <v/>
      </c>
      <c r="AF788">
        <f>IF(G788&gt;=2100,1,0)</f>
        <v/>
      </c>
      <c r="AG788">
        <f>IF(G788&gt;=5500,1,0)</f>
        <v/>
      </c>
      <c r="AH788">
        <f>IF(C788="G",0,AH787+1)</f>
        <v/>
      </c>
      <c r="AI788">
        <f>IF(C788="G",AI787+1,AI787)</f>
        <v/>
      </c>
      <c r="AJ788">
        <f>IF(AJ787="&gt;1000",IF(AF788&gt;0,IF(A788&lt;&gt;"",A788,A787),"&gt;1000"),AJ787)</f>
        <v/>
      </c>
      <c r="AK788">
        <f>IF(AK787="&gt;1000",IF(AG788&gt;0,IF(A788&lt;&gt;"",A788,A787),"&gt;1000"),AK787)</f>
        <v/>
      </c>
      <c r="AL788">
        <f>IF(AL787="&gt;1000",IF(L788&gt;=3500,IF(A788&lt;&gt;"",A788,A787),"&gt;1000"),AL787)</f>
        <v/>
      </c>
    </row>
    <row r="789">
      <c r="A789" s="59">
        <f>IF(B789="","",COUNT($B$32:B789))</f>
        <v/>
      </c>
      <c r="B789" s="58">
        <f>IF(C789&lt;&gt;"G",SUM(B788,1),"")</f>
        <v/>
      </c>
      <c r="C789" s="24">
        <f>IF(O789="",IF(AH788&gt;=$E$22,"G",IF(RAND()&lt;$F$22,"W","L")),O789)</f>
        <v/>
      </c>
      <c r="D789" s="58">
        <f>IF(M789="",IF(G788&lt;5500,G788,5500),M789)</f>
        <v/>
      </c>
      <c r="E789" s="58">
        <f>_xlfn.IFS(C788="W",E788+1,C788="L",0,C788="G",E788)</f>
        <v/>
      </c>
      <c r="F789" s="59">
        <f>_xlfn.IFS(C789="W",_xlfn.IFS(E789=0,LOOKUP(D789,$D$2:$D$17,$F$2:$F$17),E789=1,LOOKUP(D789,$D$2:$D$17,$G$2:$G$17),E789=2,LOOKUP(D789,$D$2:$D$17,$H$2:$H$17),E789=3,LOOKUP(D789,$D$2:$D$17,$I$2:$I$17),E789&gt;=4,LOOKUP(D789,$D$2:$D$17,$J$2:$J$17)),C789="L",LOOKUP(D789,$D$2:$D$17,$E$2:$E$17),C789="G",IF(OR(B788&lt;3,B788=""),0,LOOKUP(D789,$D$2:$D$17,$K$2:$K$17)))</f>
        <v/>
      </c>
      <c r="G789" s="59">
        <f>_xlfn.IFS(F789+D789&lt;0,0,F789+D789&gt;5500,5500,TRUE,F789+D789)</f>
        <v/>
      </c>
      <c r="H789" s="40">
        <f>LOOKUP(G789,$D$2:$D$17,$A$2:$A$17)</f>
        <v/>
      </c>
      <c r="I789" s="58">
        <f>IF(C789="W",1+I788,I788)</f>
        <v/>
      </c>
      <c r="J789" s="58">
        <f>IF(C789="L",1+J788,J788)</f>
        <v/>
      </c>
      <c r="K789" s="25">
        <f>I789/(J789+I789)</f>
        <v/>
      </c>
      <c r="L789" s="44">
        <f>IF(F789&gt;0,F789+L788,L788)</f>
        <v/>
      </c>
      <c r="M789" s="23" t="n"/>
      <c r="N789" s="58">
        <f>IF(M789="","",M789-G788)</f>
        <v/>
      </c>
      <c r="O789" s="58" t="n"/>
      <c r="P789" s="27">
        <f>IF(AI789&gt;AI788,$G$22+(7*AI789),"")</f>
        <v/>
      </c>
      <c r="R789" s="58" t="n"/>
      <c r="S789" s="58" t="n"/>
      <c r="T789" s="58" t="n"/>
      <c r="U789" s="58" t="n"/>
      <c r="V789" s="58" t="n"/>
      <c r="W789" s="58" t="n"/>
      <c r="X789" s="57" t="n"/>
      <c r="Y789" s="49">
        <f>_xlfn.IFS(R789 = "","",V789&gt;0,T789/V789,TRUE,T789/1)</f>
        <v/>
      </c>
      <c r="Z789" s="49">
        <f>_xlfn.IFS(R789 = "","",V789&gt;0,(T789+U789)/V789,TRUE,(T789+U789)/1)</f>
        <v/>
      </c>
      <c r="AA789" s="58" t="n"/>
      <c r="AC789" s="35" t="n"/>
      <c r="AD789">
        <f>IF(G789&gt;=2100,0,IF(C789="G",1,0))</f>
        <v/>
      </c>
      <c r="AE789">
        <f>IF(G789&gt;=5500,0,IF(C789="G",1,0))</f>
        <v/>
      </c>
      <c r="AF789">
        <f>IF(G789&gt;=2100,1,0)</f>
        <v/>
      </c>
      <c r="AG789">
        <f>IF(G789&gt;=5500,1,0)</f>
        <v/>
      </c>
      <c r="AH789">
        <f>IF(C789="G",0,AH788+1)</f>
        <v/>
      </c>
      <c r="AI789">
        <f>IF(C789="G",AI788+1,AI788)</f>
        <v/>
      </c>
      <c r="AJ789">
        <f>IF(AJ788="&gt;1000",IF(AF789&gt;0,IF(A789&lt;&gt;"",A789,A788),"&gt;1000"),AJ788)</f>
        <v/>
      </c>
      <c r="AK789">
        <f>IF(AK788="&gt;1000",IF(AG789&gt;0,IF(A789&lt;&gt;"",A789,A788),"&gt;1000"),AK788)</f>
        <v/>
      </c>
      <c r="AL789">
        <f>IF(AL788="&gt;1000",IF(L789&gt;=3500,IF(A789&lt;&gt;"",A789,A788),"&gt;1000"),AL788)</f>
        <v/>
      </c>
    </row>
    <row r="790">
      <c r="A790" s="59">
        <f>IF(B790="","",COUNT($B$32:B790))</f>
        <v/>
      </c>
      <c r="B790" s="58">
        <f>IF(C790&lt;&gt;"G",SUM(B789,1),"")</f>
        <v/>
      </c>
      <c r="C790" s="24">
        <f>IF(O790="",IF(AH789&gt;=$E$22,"G",IF(RAND()&lt;$F$22,"W","L")),O790)</f>
        <v/>
      </c>
      <c r="D790" s="58">
        <f>IF(M790="",IF(G789&lt;5500,G789,5500),M790)</f>
        <v/>
      </c>
      <c r="E790" s="58">
        <f>_xlfn.IFS(C789="W",E789+1,C789="L",0,C789="G",E789)</f>
        <v/>
      </c>
      <c r="F790" s="59">
        <f>_xlfn.IFS(C790="W",_xlfn.IFS(E790=0,LOOKUP(D790,$D$2:$D$17,$F$2:$F$17),E790=1,LOOKUP(D790,$D$2:$D$17,$G$2:$G$17),E790=2,LOOKUP(D790,$D$2:$D$17,$H$2:$H$17),E790=3,LOOKUP(D790,$D$2:$D$17,$I$2:$I$17),E790&gt;=4,LOOKUP(D790,$D$2:$D$17,$J$2:$J$17)),C790="L",LOOKUP(D790,$D$2:$D$17,$E$2:$E$17),C790="G",IF(OR(B789&lt;3,B789=""),0,LOOKUP(D790,$D$2:$D$17,$K$2:$K$17)))</f>
        <v/>
      </c>
      <c r="G790" s="59">
        <f>_xlfn.IFS(F790+D790&lt;0,0,F790+D790&gt;5500,5500,TRUE,F790+D790)</f>
        <v/>
      </c>
      <c r="H790" s="40">
        <f>LOOKUP(G790,$D$2:$D$17,$A$2:$A$17)</f>
        <v/>
      </c>
      <c r="I790" s="58">
        <f>IF(C790="W",1+I789,I789)</f>
        <v/>
      </c>
      <c r="J790" s="58">
        <f>IF(C790="L",1+J789,J789)</f>
        <v/>
      </c>
      <c r="K790" s="25">
        <f>I790/(J790+I790)</f>
        <v/>
      </c>
      <c r="L790" s="44">
        <f>IF(F790&gt;0,F790+L789,L789)</f>
        <v/>
      </c>
      <c r="M790" s="23" t="n"/>
      <c r="N790" s="58">
        <f>IF(M790="","",M790-G789)</f>
        <v/>
      </c>
      <c r="O790" s="58" t="n"/>
      <c r="P790" s="27">
        <f>IF(AI790&gt;AI789,$G$22+(7*AI790),"")</f>
        <v/>
      </c>
      <c r="R790" s="58" t="n"/>
      <c r="S790" s="58" t="n"/>
      <c r="T790" s="58" t="n"/>
      <c r="U790" s="58" t="n"/>
      <c r="V790" s="58" t="n"/>
      <c r="W790" s="58" t="n"/>
      <c r="X790" s="57" t="n"/>
      <c r="Y790" s="49">
        <f>_xlfn.IFS(R790 = "","",V790&gt;0,T790/V790,TRUE,T790/1)</f>
        <v/>
      </c>
      <c r="Z790" s="49">
        <f>_xlfn.IFS(R790 = "","",V790&gt;0,(T790+U790)/V790,TRUE,(T790+U790)/1)</f>
        <v/>
      </c>
      <c r="AA790" s="58" t="n"/>
      <c r="AC790" s="35" t="n"/>
      <c r="AD790">
        <f>IF(G790&gt;=2100,0,IF(C790="G",1,0))</f>
        <v/>
      </c>
      <c r="AE790">
        <f>IF(G790&gt;=5500,0,IF(C790="G",1,0))</f>
        <v/>
      </c>
      <c r="AF790">
        <f>IF(G790&gt;=2100,1,0)</f>
        <v/>
      </c>
      <c r="AG790">
        <f>IF(G790&gt;=5500,1,0)</f>
        <v/>
      </c>
      <c r="AH790">
        <f>IF(C790="G",0,AH789+1)</f>
        <v/>
      </c>
      <c r="AI790">
        <f>IF(C790="G",AI789+1,AI789)</f>
        <v/>
      </c>
      <c r="AJ790">
        <f>IF(AJ789="&gt;1000",IF(AF790&gt;0,IF(A790&lt;&gt;"",A790,A789),"&gt;1000"),AJ789)</f>
        <v/>
      </c>
      <c r="AK790">
        <f>IF(AK789="&gt;1000",IF(AG790&gt;0,IF(A790&lt;&gt;"",A790,A789),"&gt;1000"),AK789)</f>
        <v/>
      </c>
      <c r="AL790">
        <f>IF(AL789="&gt;1000",IF(L790&gt;=3500,IF(A790&lt;&gt;"",A790,A789),"&gt;1000"),AL789)</f>
        <v/>
      </c>
    </row>
    <row r="791">
      <c r="A791" s="59">
        <f>IF(B791="","",COUNT($B$32:B791))</f>
        <v/>
      </c>
      <c r="B791" s="58">
        <f>IF(C791&lt;&gt;"G",SUM(B790,1),"")</f>
        <v/>
      </c>
      <c r="C791" s="24">
        <f>IF(O791="",IF(AH790&gt;=$E$22,"G",IF(RAND()&lt;$F$22,"W","L")),O791)</f>
        <v/>
      </c>
      <c r="D791" s="58">
        <f>IF(M791="",IF(G790&lt;5500,G790,5500),M791)</f>
        <v/>
      </c>
      <c r="E791" s="58">
        <f>_xlfn.IFS(C790="W",E790+1,C790="L",0,C790="G",E790)</f>
        <v/>
      </c>
      <c r="F791" s="59">
        <f>_xlfn.IFS(C791="W",_xlfn.IFS(E791=0,LOOKUP(D791,$D$2:$D$17,$F$2:$F$17),E791=1,LOOKUP(D791,$D$2:$D$17,$G$2:$G$17),E791=2,LOOKUP(D791,$D$2:$D$17,$H$2:$H$17),E791=3,LOOKUP(D791,$D$2:$D$17,$I$2:$I$17),E791&gt;=4,LOOKUP(D791,$D$2:$D$17,$J$2:$J$17)),C791="L",LOOKUP(D791,$D$2:$D$17,$E$2:$E$17),C791="G",IF(OR(B790&lt;3,B790=""),0,LOOKUP(D791,$D$2:$D$17,$K$2:$K$17)))</f>
        <v/>
      </c>
      <c r="G791" s="59">
        <f>_xlfn.IFS(F791+D791&lt;0,0,F791+D791&gt;5500,5500,TRUE,F791+D791)</f>
        <v/>
      </c>
      <c r="H791" s="40">
        <f>LOOKUP(G791,$D$2:$D$17,$A$2:$A$17)</f>
        <v/>
      </c>
      <c r="I791" s="58">
        <f>IF(C791="W",1+I790,I790)</f>
        <v/>
      </c>
      <c r="J791" s="58">
        <f>IF(C791="L",1+J790,J790)</f>
        <v/>
      </c>
      <c r="K791" s="25">
        <f>I791/(J791+I791)</f>
        <v/>
      </c>
      <c r="L791" s="44">
        <f>IF(F791&gt;0,F791+L790,L790)</f>
        <v/>
      </c>
      <c r="M791" s="23" t="n"/>
      <c r="N791" s="58">
        <f>IF(M791="","",M791-G790)</f>
        <v/>
      </c>
      <c r="O791" s="58" t="n"/>
      <c r="P791" s="27">
        <f>IF(AI791&gt;AI790,$G$22+(7*AI791),"")</f>
        <v/>
      </c>
      <c r="R791" s="58" t="n"/>
      <c r="S791" s="58" t="n"/>
      <c r="T791" s="58" t="n"/>
      <c r="U791" s="58" t="n"/>
      <c r="V791" s="58" t="n"/>
      <c r="W791" s="58" t="n"/>
      <c r="X791" s="57" t="n"/>
      <c r="Y791" s="49">
        <f>_xlfn.IFS(R791 = "","",V791&gt;0,T791/V791,TRUE,T791/1)</f>
        <v/>
      </c>
      <c r="Z791" s="49">
        <f>_xlfn.IFS(R791 = "","",V791&gt;0,(T791+U791)/V791,TRUE,(T791+U791)/1)</f>
        <v/>
      </c>
      <c r="AA791" s="58" t="n"/>
      <c r="AC791" s="35" t="n"/>
      <c r="AD791">
        <f>IF(G791&gt;=2100,0,IF(C791="G",1,0))</f>
        <v/>
      </c>
      <c r="AE791">
        <f>IF(G791&gt;=5500,0,IF(C791="G",1,0))</f>
        <v/>
      </c>
      <c r="AF791">
        <f>IF(G791&gt;=2100,1,0)</f>
        <v/>
      </c>
      <c r="AG791">
        <f>IF(G791&gt;=5500,1,0)</f>
        <v/>
      </c>
      <c r="AH791">
        <f>IF(C791="G",0,AH790+1)</f>
        <v/>
      </c>
      <c r="AI791">
        <f>IF(C791="G",AI790+1,AI790)</f>
        <v/>
      </c>
      <c r="AJ791">
        <f>IF(AJ790="&gt;1000",IF(AF791&gt;0,IF(A791&lt;&gt;"",A791,A790),"&gt;1000"),AJ790)</f>
        <v/>
      </c>
      <c r="AK791">
        <f>IF(AK790="&gt;1000",IF(AG791&gt;0,IF(A791&lt;&gt;"",A791,A790),"&gt;1000"),AK790)</f>
        <v/>
      </c>
      <c r="AL791">
        <f>IF(AL790="&gt;1000",IF(L791&gt;=3500,IF(A791&lt;&gt;"",A791,A790),"&gt;1000"),AL790)</f>
        <v/>
      </c>
    </row>
    <row r="792">
      <c r="A792" s="59">
        <f>IF(B792="","",COUNT($B$32:B792))</f>
        <v/>
      </c>
      <c r="B792" s="58">
        <f>IF(C792&lt;&gt;"G",SUM(B791,1),"")</f>
        <v/>
      </c>
      <c r="C792" s="24">
        <f>IF(O792="",IF(AH791&gt;=$E$22,"G",IF(RAND()&lt;$F$22,"W","L")),O792)</f>
        <v/>
      </c>
      <c r="D792" s="58">
        <f>IF(M792="",IF(G791&lt;5500,G791,5500),M792)</f>
        <v/>
      </c>
      <c r="E792" s="58">
        <f>_xlfn.IFS(C791="W",E791+1,C791="L",0,C791="G",E791)</f>
        <v/>
      </c>
      <c r="F792" s="59">
        <f>_xlfn.IFS(C792="W",_xlfn.IFS(E792=0,LOOKUP(D792,$D$2:$D$17,$F$2:$F$17),E792=1,LOOKUP(D792,$D$2:$D$17,$G$2:$G$17),E792=2,LOOKUP(D792,$D$2:$D$17,$H$2:$H$17),E792=3,LOOKUP(D792,$D$2:$D$17,$I$2:$I$17),E792&gt;=4,LOOKUP(D792,$D$2:$D$17,$J$2:$J$17)),C792="L",LOOKUP(D792,$D$2:$D$17,$E$2:$E$17),C792="G",IF(OR(B791&lt;3,B791=""),0,LOOKUP(D792,$D$2:$D$17,$K$2:$K$17)))</f>
        <v/>
      </c>
      <c r="G792" s="59">
        <f>_xlfn.IFS(F792+D792&lt;0,0,F792+D792&gt;5500,5500,TRUE,F792+D792)</f>
        <v/>
      </c>
      <c r="H792" s="40">
        <f>LOOKUP(G792,$D$2:$D$17,$A$2:$A$17)</f>
        <v/>
      </c>
      <c r="I792" s="58">
        <f>IF(C792="W",1+I791,I791)</f>
        <v/>
      </c>
      <c r="J792" s="58">
        <f>IF(C792="L",1+J791,J791)</f>
        <v/>
      </c>
      <c r="K792" s="25">
        <f>I792/(J792+I792)</f>
        <v/>
      </c>
      <c r="L792" s="44">
        <f>IF(F792&gt;0,F792+L791,L791)</f>
        <v/>
      </c>
      <c r="M792" s="23" t="n"/>
      <c r="N792" s="58">
        <f>IF(M792="","",M792-G791)</f>
        <v/>
      </c>
      <c r="O792" s="58" t="n"/>
      <c r="P792" s="27">
        <f>IF(AI792&gt;AI791,$G$22+(7*AI792),"")</f>
        <v/>
      </c>
      <c r="R792" s="58" t="n"/>
      <c r="S792" s="58" t="n"/>
      <c r="T792" s="58" t="n"/>
      <c r="U792" s="58" t="n"/>
      <c r="V792" s="58" t="n"/>
      <c r="W792" s="58" t="n"/>
      <c r="X792" s="57" t="n"/>
      <c r="Y792" s="49">
        <f>_xlfn.IFS(R792 = "","",V792&gt;0,T792/V792,TRUE,T792/1)</f>
        <v/>
      </c>
      <c r="Z792" s="49">
        <f>_xlfn.IFS(R792 = "","",V792&gt;0,(T792+U792)/V792,TRUE,(T792+U792)/1)</f>
        <v/>
      </c>
      <c r="AA792" s="58" t="n"/>
      <c r="AC792" s="35" t="n"/>
      <c r="AD792">
        <f>IF(G792&gt;=2100,0,IF(C792="G",1,0))</f>
        <v/>
      </c>
      <c r="AE792">
        <f>IF(G792&gt;=5500,0,IF(C792="G",1,0))</f>
        <v/>
      </c>
      <c r="AF792">
        <f>IF(G792&gt;=2100,1,0)</f>
        <v/>
      </c>
      <c r="AG792">
        <f>IF(G792&gt;=5500,1,0)</f>
        <v/>
      </c>
      <c r="AH792">
        <f>IF(C792="G",0,AH791+1)</f>
        <v/>
      </c>
      <c r="AI792">
        <f>IF(C792="G",AI791+1,AI791)</f>
        <v/>
      </c>
      <c r="AJ792">
        <f>IF(AJ791="&gt;1000",IF(AF792&gt;0,IF(A792&lt;&gt;"",A792,A791),"&gt;1000"),AJ791)</f>
        <v/>
      </c>
      <c r="AK792">
        <f>IF(AK791="&gt;1000",IF(AG792&gt;0,IF(A792&lt;&gt;"",A792,A791),"&gt;1000"),AK791)</f>
        <v/>
      </c>
      <c r="AL792">
        <f>IF(AL791="&gt;1000",IF(L792&gt;=3500,IF(A792&lt;&gt;"",A792,A791),"&gt;1000"),AL791)</f>
        <v/>
      </c>
    </row>
    <row r="793">
      <c r="A793" s="59">
        <f>IF(B793="","",COUNT($B$32:B793))</f>
        <v/>
      </c>
      <c r="B793" s="58">
        <f>IF(C793&lt;&gt;"G",SUM(B792,1),"")</f>
        <v/>
      </c>
      <c r="C793" s="24">
        <f>IF(O793="",IF(AH792&gt;=$E$22,"G",IF(RAND()&lt;$F$22,"W","L")),O793)</f>
        <v/>
      </c>
      <c r="D793" s="58">
        <f>IF(M793="",IF(G792&lt;5500,G792,5500),M793)</f>
        <v/>
      </c>
      <c r="E793" s="58">
        <f>_xlfn.IFS(C792="W",E792+1,C792="L",0,C792="G",E792)</f>
        <v/>
      </c>
      <c r="F793" s="59">
        <f>_xlfn.IFS(C793="W",_xlfn.IFS(E793=0,LOOKUP(D793,$D$2:$D$17,$F$2:$F$17),E793=1,LOOKUP(D793,$D$2:$D$17,$G$2:$G$17),E793=2,LOOKUP(D793,$D$2:$D$17,$H$2:$H$17),E793=3,LOOKUP(D793,$D$2:$D$17,$I$2:$I$17),E793&gt;=4,LOOKUP(D793,$D$2:$D$17,$J$2:$J$17)),C793="L",LOOKUP(D793,$D$2:$D$17,$E$2:$E$17),C793="G",IF(OR(B792&lt;3,B792=""),0,LOOKUP(D793,$D$2:$D$17,$K$2:$K$17)))</f>
        <v/>
      </c>
      <c r="G793" s="59">
        <f>_xlfn.IFS(F793+D793&lt;0,0,F793+D793&gt;5500,5500,TRUE,F793+D793)</f>
        <v/>
      </c>
      <c r="H793" s="40">
        <f>LOOKUP(G793,$D$2:$D$17,$A$2:$A$17)</f>
        <v/>
      </c>
      <c r="I793" s="58">
        <f>IF(C793="W",1+I792,I792)</f>
        <v/>
      </c>
      <c r="J793" s="58">
        <f>IF(C793="L",1+J792,J792)</f>
        <v/>
      </c>
      <c r="K793" s="25">
        <f>I793/(J793+I793)</f>
        <v/>
      </c>
      <c r="L793" s="44">
        <f>IF(F793&gt;0,F793+L792,L792)</f>
        <v/>
      </c>
      <c r="M793" s="23" t="n"/>
      <c r="N793" s="58">
        <f>IF(M793="","",M793-G792)</f>
        <v/>
      </c>
      <c r="O793" s="58" t="n"/>
      <c r="P793" s="27">
        <f>IF(AI793&gt;AI792,$G$22+(7*AI793),"")</f>
        <v/>
      </c>
      <c r="R793" s="58" t="n"/>
      <c r="S793" s="58" t="n"/>
      <c r="T793" s="58" t="n"/>
      <c r="U793" s="58" t="n"/>
      <c r="V793" s="58" t="n"/>
      <c r="W793" s="58" t="n"/>
      <c r="X793" s="57" t="n"/>
      <c r="Y793" s="49">
        <f>_xlfn.IFS(R793 = "","",V793&gt;0,T793/V793,TRUE,T793/1)</f>
        <v/>
      </c>
      <c r="Z793" s="49">
        <f>_xlfn.IFS(R793 = "","",V793&gt;0,(T793+U793)/V793,TRUE,(T793+U793)/1)</f>
        <v/>
      </c>
      <c r="AA793" s="58" t="n"/>
      <c r="AC793" s="35" t="n"/>
      <c r="AD793">
        <f>IF(G793&gt;=2100,0,IF(C793="G",1,0))</f>
        <v/>
      </c>
      <c r="AE793">
        <f>IF(G793&gt;=5500,0,IF(C793="G",1,0))</f>
        <v/>
      </c>
      <c r="AF793">
        <f>IF(G793&gt;=2100,1,0)</f>
        <v/>
      </c>
      <c r="AG793">
        <f>IF(G793&gt;=5500,1,0)</f>
        <v/>
      </c>
      <c r="AH793">
        <f>IF(C793="G",0,AH792+1)</f>
        <v/>
      </c>
      <c r="AI793">
        <f>IF(C793="G",AI792+1,AI792)</f>
        <v/>
      </c>
      <c r="AJ793">
        <f>IF(AJ792="&gt;1000",IF(AF793&gt;0,IF(A793&lt;&gt;"",A793,A792),"&gt;1000"),AJ792)</f>
        <v/>
      </c>
      <c r="AK793">
        <f>IF(AK792="&gt;1000",IF(AG793&gt;0,IF(A793&lt;&gt;"",A793,A792),"&gt;1000"),AK792)</f>
        <v/>
      </c>
      <c r="AL793">
        <f>IF(AL792="&gt;1000",IF(L793&gt;=3500,IF(A793&lt;&gt;"",A793,A792),"&gt;1000"),AL792)</f>
        <v/>
      </c>
    </row>
    <row r="794">
      <c r="A794" s="59">
        <f>IF(B794="","",COUNT($B$32:B794))</f>
        <v/>
      </c>
      <c r="B794" s="58">
        <f>IF(C794&lt;&gt;"G",SUM(B793,1),"")</f>
        <v/>
      </c>
      <c r="C794" s="24">
        <f>IF(O794="",IF(AH793&gt;=$E$22,"G",IF(RAND()&lt;$F$22,"W","L")),O794)</f>
        <v/>
      </c>
      <c r="D794" s="58">
        <f>IF(M794="",IF(G793&lt;5500,G793,5500),M794)</f>
        <v/>
      </c>
      <c r="E794" s="58">
        <f>_xlfn.IFS(C793="W",E793+1,C793="L",0,C793="G",E793)</f>
        <v/>
      </c>
      <c r="F794" s="59">
        <f>_xlfn.IFS(C794="W",_xlfn.IFS(E794=0,LOOKUP(D794,$D$2:$D$17,$F$2:$F$17),E794=1,LOOKUP(D794,$D$2:$D$17,$G$2:$G$17),E794=2,LOOKUP(D794,$D$2:$D$17,$H$2:$H$17),E794=3,LOOKUP(D794,$D$2:$D$17,$I$2:$I$17),E794&gt;=4,LOOKUP(D794,$D$2:$D$17,$J$2:$J$17)),C794="L",LOOKUP(D794,$D$2:$D$17,$E$2:$E$17),C794="G",IF(OR(B793&lt;3,B793=""),0,LOOKUP(D794,$D$2:$D$17,$K$2:$K$17)))</f>
        <v/>
      </c>
      <c r="G794" s="59">
        <f>_xlfn.IFS(F794+D794&lt;0,0,F794+D794&gt;5500,5500,TRUE,F794+D794)</f>
        <v/>
      </c>
      <c r="H794" s="40">
        <f>LOOKUP(G794,$D$2:$D$17,$A$2:$A$17)</f>
        <v/>
      </c>
      <c r="I794" s="58">
        <f>IF(C794="W",1+I793,I793)</f>
        <v/>
      </c>
      <c r="J794" s="58">
        <f>IF(C794="L",1+J793,J793)</f>
        <v/>
      </c>
      <c r="K794" s="25">
        <f>I794/(J794+I794)</f>
        <v/>
      </c>
      <c r="L794" s="44">
        <f>IF(F794&gt;0,F794+L793,L793)</f>
        <v/>
      </c>
      <c r="M794" s="23" t="n"/>
      <c r="N794" s="58">
        <f>IF(M794="","",M794-G793)</f>
        <v/>
      </c>
      <c r="O794" s="58" t="n"/>
      <c r="P794" s="27">
        <f>IF(AI794&gt;AI793,$G$22+(7*AI794),"")</f>
        <v/>
      </c>
      <c r="R794" s="58" t="n"/>
      <c r="S794" s="58" t="n"/>
      <c r="T794" s="58" t="n"/>
      <c r="U794" s="58" t="n"/>
      <c r="V794" s="58" t="n"/>
      <c r="W794" s="58" t="n"/>
      <c r="X794" s="57" t="n"/>
      <c r="Y794" s="49">
        <f>_xlfn.IFS(R794 = "","",V794&gt;0,T794/V794,TRUE,T794/1)</f>
        <v/>
      </c>
      <c r="Z794" s="49">
        <f>_xlfn.IFS(R794 = "","",V794&gt;0,(T794+U794)/V794,TRUE,(T794+U794)/1)</f>
        <v/>
      </c>
      <c r="AA794" s="58" t="n"/>
      <c r="AC794" s="35" t="n"/>
      <c r="AD794">
        <f>IF(G794&gt;=2100,0,IF(C794="G",1,0))</f>
        <v/>
      </c>
      <c r="AE794">
        <f>IF(G794&gt;=5500,0,IF(C794="G",1,0))</f>
        <v/>
      </c>
      <c r="AF794">
        <f>IF(G794&gt;=2100,1,0)</f>
        <v/>
      </c>
      <c r="AG794">
        <f>IF(G794&gt;=5500,1,0)</f>
        <v/>
      </c>
      <c r="AH794">
        <f>IF(C794="G",0,AH793+1)</f>
        <v/>
      </c>
      <c r="AI794">
        <f>IF(C794="G",AI793+1,AI793)</f>
        <v/>
      </c>
      <c r="AJ794">
        <f>IF(AJ793="&gt;1000",IF(AF794&gt;0,IF(A794&lt;&gt;"",A794,A793),"&gt;1000"),AJ793)</f>
        <v/>
      </c>
      <c r="AK794">
        <f>IF(AK793="&gt;1000",IF(AG794&gt;0,IF(A794&lt;&gt;"",A794,A793),"&gt;1000"),AK793)</f>
        <v/>
      </c>
      <c r="AL794">
        <f>IF(AL793="&gt;1000",IF(L794&gt;=3500,IF(A794&lt;&gt;"",A794,A793),"&gt;1000"),AL793)</f>
        <v/>
      </c>
    </row>
    <row r="795">
      <c r="A795" s="59">
        <f>IF(B795="","",COUNT($B$32:B795))</f>
        <v/>
      </c>
      <c r="B795" s="58">
        <f>IF(C795&lt;&gt;"G",SUM(B794,1),"")</f>
        <v/>
      </c>
      <c r="C795" s="24">
        <f>IF(O795="",IF(AH794&gt;=$E$22,"G",IF(RAND()&lt;$F$22,"W","L")),O795)</f>
        <v/>
      </c>
      <c r="D795" s="58">
        <f>IF(M795="",IF(G794&lt;5500,G794,5500),M795)</f>
        <v/>
      </c>
      <c r="E795" s="58">
        <f>_xlfn.IFS(C794="W",E794+1,C794="L",0,C794="G",E794)</f>
        <v/>
      </c>
      <c r="F795" s="59">
        <f>_xlfn.IFS(C795="W",_xlfn.IFS(E795=0,LOOKUP(D795,$D$2:$D$17,$F$2:$F$17),E795=1,LOOKUP(D795,$D$2:$D$17,$G$2:$G$17),E795=2,LOOKUP(D795,$D$2:$D$17,$H$2:$H$17),E795=3,LOOKUP(D795,$D$2:$D$17,$I$2:$I$17),E795&gt;=4,LOOKUP(D795,$D$2:$D$17,$J$2:$J$17)),C795="L",LOOKUP(D795,$D$2:$D$17,$E$2:$E$17),C795="G",IF(OR(B794&lt;3,B794=""),0,LOOKUP(D795,$D$2:$D$17,$K$2:$K$17)))</f>
        <v/>
      </c>
      <c r="G795" s="59">
        <f>_xlfn.IFS(F795+D795&lt;0,0,F795+D795&gt;5500,5500,TRUE,F795+D795)</f>
        <v/>
      </c>
      <c r="H795" s="40">
        <f>LOOKUP(G795,$D$2:$D$17,$A$2:$A$17)</f>
        <v/>
      </c>
      <c r="I795" s="58">
        <f>IF(C795="W",1+I794,I794)</f>
        <v/>
      </c>
      <c r="J795" s="58">
        <f>IF(C795="L",1+J794,J794)</f>
        <v/>
      </c>
      <c r="K795" s="25">
        <f>I795/(J795+I795)</f>
        <v/>
      </c>
      <c r="L795" s="44">
        <f>IF(F795&gt;0,F795+L794,L794)</f>
        <v/>
      </c>
      <c r="M795" s="23" t="n"/>
      <c r="N795" s="58">
        <f>IF(M795="","",M795-G794)</f>
        <v/>
      </c>
      <c r="O795" s="58" t="n"/>
      <c r="P795" s="27">
        <f>IF(AI795&gt;AI794,$G$22+(7*AI795),"")</f>
        <v/>
      </c>
      <c r="R795" s="58" t="n"/>
      <c r="S795" s="58" t="n"/>
      <c r="T795" s="58" t="n"/>
      <c r="U795" s="58" t="n"/>
      <c r="V795" s="58" t="n"/>
      <c r="W795" s="58" t="n"/>
      <c r="X795" s="57" t="n"/>
      <c r="Y795" s="49">
        <f>_xlfn.IFS(R795 = "","",V795&gt;0,T795/V795,TRUE,T795/1)</f>
        <v/>
      </c>
      <c r="Z795" s="49">
        <f>_xlfn.IFS(R795 = "","",V795&gt;0,(T795+U795)/V795,TRUE,(T795+U795)/1)</f>
        <v/>
      </c>
      <c r="AA795" s="58" t="n"/>
      <c r="AC795" s="35" t="n"/>
      <c r="AD795">
        <f>IF(G795&gt;=2100,0,IF(C795="G",1,0))</f>
        <v/>
      </c>
      <c r="AE795">
        <f>IF(G795&gt;=5500,0,IF(C795="G",1,0))</f>
        <v/>
      </c>
      <c r="AF795">
        <f>IF(G795&gt;=2100,1,0)</f>
        <v/>
      </c>
      <c r="AG795">
        <f>IF(G795&gt;=5500,1,0)</f>
        <v/>
      </c>
      <c r="AH795">
        <f>IF(C795="G",0,AH794+1)</f>
        <v/>
      </c>
      <c r="AI795">
        <f>IF(C795="G",AI794+1,AI794)</f>
        <v/>
      </c>
      <c r="AJ795">
        <f>IF(AJ794="&gt;1000",IF(AF795&gt;0,IF(A795&lt;&gt;"",A795,A794),"&gt;1000"),AJ794)</f>
        <v/>
      </c>
      <c r="AK795">
        <f>IF(AK794="&gt;1000",IF(AG795&gt;0,IF(A795&lt;&gt;"",A795,A794),"&gt;1000"),AK794)</f>
        <v/>
      </c>
      <c r="AL795">
        <f>IF(AL794="&gt;1000",IF(L795&gt;=3500,IF(A795&lt;&gt;"",A795,A794),"&gt;1000"),AL794)</f>
        <v/>
      </c>
    </row>
    <row r="796">
      <c r="A796" s="59">
        <f>IF(B796="","",COUNT($B$32:B796))</f>
        <v/>
      </c>
      <c r="B796" s="58">
        <f>IF(C796&lt;&gt;"G",SUM(B795,1),"")</f>
        <v/>
      </c>
      <c r="C796" s="24">
        <f>IF(O796="",IF(AH795&gt;=$E$22,"G",IF(RAND()&lt;$F$22,"W","L")),O796)</f>
        <v/>
      </c>
      <c r="D796" s="58">
        <f>IF(M796="",IF(G795&lt;5500,G795,5500),M796)</f>
        <v/>
      </c>
      <c r="E796" s="58">
        <f>_xlfn.IFS(C795="W",E795+1,C795="L",0,C795="G",E795)</f>
        <v/>
      </c>
      <c r="F796" s="59">
        <f>_xlfn.IFS(C796="W",_xlfn.IFS(E796=0,LOOKUP(D796,$D$2:$D$17,$F$2:$F$17),E796=1,LOOKUP(D796,$D$2:$D$17,$G$2:$G$17),E796=2,LOOKUP(D796,$D$2:$D$17,$H$2:$H$17),E796=3,LOOKUP(D796,$D$2:$D$17,$I$2:$I$17),E796&gt;=4,LOOKUP(D796,$D$2:$D$17,$J$2:$J$17)),C796="L",LOOKUP(D796,$D$2:$D$17,$E$2:$E$17),C796="G",IF(OR(B795&lt;3,B795=""),0,LOOKUP(D796,$D$2:$D$17,$K$2:$K$17)))</f>
        <v/>
      </c>
      <c r="G796" s="59">
        <f>_xlfn.IFS(F796+D796&lt;0,0,F796+D796&gt;5500,5500,TRUE,F796+D796)</f>
        <v/>
      </c>
      <c r="H796" s="40">
        <f>LOOKUP(G796,$D$2:$D$17,$A$2:$A$17)</f>
        <v/>
      </c>
      <c r="I796" s="58">
        <f>IF(C796="W",1+I795,I795)</f>
        <v/>
      </c>
      <c r="J796" s="58">
        <f>IF(C796="L",1+J795,J795)</f>
        <v/>
      </c>
      <c r="K796" s="25">
        <f>I796/(J796+I796)</f>
        <v/>
      </c>
      <c r="L796" s="44">
        <f>IF(F796&gt;0,F796+L795,L795)</f>
        <v/>
      </c>
      <c r="M796" s="23" t="n"/>
      <c r="N796" s="58">
        <f>IF(M796="","",M796-G795)</f>
        <v/>
      </c>
      <c r="O796" s="58" t="n"/>
      <c r="P796" s="27">
        <f>IF(AI796&gt;AI795,$G$22+(7*AI796),"")</f>
        <v/>
      </c>
      <c r="R796" s="58" t="n"/>
      <c r="S796" s="58" t="n"/>
      <c r="T796" s="58" t="n"/>
      <c r="U796" s="58" t="n"/>
      <c r="V796" s="58" t="n"/>
      <c r="W796" s="58" t="n"/>
      <c r="X796" s="57" t="n"/>
      <c r="Y796" s="49">
        <f>_xlfn.IFS(R796 = "","",V796&gt;0,T796/V796,TRUE,T796/1)</f>
        <v/>
      </c>
      <c r="Z796" s="49">
        <f>_xlfn.IFS(R796 = "","",V796&gt;0,(T796+U796)/V796,TRUE,(T796+U796)/1)</f>
        <v/>
      </c>
      <c r="AA796" s="58" t="n"/>
      <c r="AC796" s="35" t="n"/>
      <c r="AD796">
        <f>IF(G796&gt;=2100,0,IF(C796="G",1,0))</f>
        <v/>
      </c>
      <c r="AE796">
        <f>IF(G796&gt;=5500,0,IF(C796="G",1,0))</f>
        <v/>
      </c>
      <c r="AF796">
        <f>IF(G796&gt;=2100,1,0)</f>
        <v/>
      </c>
      <c r="AG796">
        <f>IF(G796&gt;=5500,1,0)</f>
        <v/>
      </c>
      <c r="AH796">
        <f>IF(C796="G",0,AH795+1)</f>
        <v/>
      </c>
      <c r="AI796">
        <f>IF(C796="G",AI795+1,AI795)</f>
        <v/>
      </c>
      <c r="AJ796">
        <f>IF(AJ795="&gt;1000",IF(AF796&gt;0,IF(A796&lt;&gt;"",A796,A795),"&gt;1000"),AJ795)</f>
        <v/>
      </c>
      <c r="AK796">
        <f>IF(AK795="&gt;1000",IF(AG796&gt;0,IF(A796&lt;&gt;"",A796,A795),"&gt;1000"),AK795)</f>
        <v/>
      </c>
      <c r="AL796">
        <f>IF(AL795="&gt;1000",IF(L796&gt;=3500,IF(A796&lt;&gt;"",A796,A795),"&gt;1000"),AL795)</f>
        <v/>
      </c>
    </row>
    <row r="797">
      <c r="A797" s="59">
        <f>IF(B797="","",COUNT($B$32:B797))</f>
        <v/>
      </c>
      <c r="B797" s="58">
        <f>IF(C797&lt;&gt;"G",SUM(B796,1),"")</f>
        <v/>
      </c>
      <c r="C797" s="24">
        <f>IF(O797="",IF(AH796&gt;=$E$22,"G",IF(RAND()&lt;$F$22,"W","L")),O797)</f>
        <v/>
      </c>
      <c r="D797" s="58">
        <f>IF(M797="",IF(G796&lt;5500,G796,5500),M797)</f>
        <v/>
      </c>
      <c r="E797" s="58">
        <f>_xlfn.IFS(C796="W",E796+1,C796="L",0,C796="G",E796)</f>
        <v/>
      </c>
      <c r="F797" s="59">
        <f>_xlfn.IFS(C797="W",_xlfn.IFS(E797=0,LOOKUP(D797,$D$2:$D$17,$F$2:$F$17),E797=1,LOOKUP(D797,$D$2:$D$17,$G$2:$G$17),E797=2,LOOKUP(D797,$D$2:$D$17,$H$2:$H$17),E797=3,LOOKUP(D797,$D$2:$D$17,$I$2:$I$17),E797&gt;=4,LOOKUP(D797,$D$2:$D$17,$J$2:$J$17)),C797="L",LOOKUP(D797,$D$2:$D$17,$E$2:$E$17),C797="G",IF(OR(B796&lt;3,B796=""),0,LOOKUP(D797,$D$2:$D$17,$K$2:$K$17)))</f>
        <v/>
      </c>
      <c r="G797" s="59">
        <f>_xlfn.IFS(F797+D797&lt;0,0,F797+D797&gt;5500,5500,TRUE,F797+D797)</f>
        <v/>
      </c>
      <c r="H797" s="40">
        <f>LOOKUP(G797,$D$2:$D$17,$A$2:$A$17)</f>
        <v/>
      </c>
      <c r="I797" s="58">
        <f>IF(C797="W",1+I796,I796)</f>
        <v/>
      </c>
      <c r="J797" s="58">
        <f>IF(C797="L",1+J796,J796)</f>
        <v/>
      </c>
      <c r="K797" s="25">
        <f>I797/(J797+I797)</f>
        <v/>
      </c>
      <c r="L797" s="44">
        <f>IF(F797&gt;0,F797+L796,L796)</f>
        <v/>
      </c>
      <c r="M797" s="23" t="n"/>
      <c r="N797" s="58">
        <f>IF(M797="","",M797-G796)</f>
        <v/>
      </c>
      <c r="O797" s="58" t="n"/>
      <c r="P797" s="27">
        <f>IF(AI797&gt;AI796,$G$22+(7*AI797),"")</f>
        <v/>
      </c>
      <c r="R797" s="58" t="n"/>
      <c r="S797" s="58" t="n"/>
      <c r="T797" s="58" t="n"/>
      <c r="U797" s="58" t="n"/>
      <c r="V797" s="58" t="n"/>
      <c r="W797" s="58" t="n"/>
      <c r="X797" s="57" t="n"/>
      <c r="Y797" s="49">
        <f>_xlfn.IFS(R797 = "","",V797&gt;0,T797/V797,TRUE,T797/1)</f>
        <v/>
      </c>
      <c r="Z797" s="49">
        <f>_xlfn.IFS(R797 = "","",V797&gt;0,(T797+U797)/V797,TRUE,(T797+U797)/1)</f>
        <v/>
      </c>
      <c r="AA797" s="58" t="n"/>
      <c r="AC797" s="35" t="n"/>
      <c r="AD797">
        <f>IF(G797&gt;=2100,0,IF(C797="G",1,0))</f>
        <v/>
      </c>
      <c r="AE797">
        <f>IF(G797&gt;=5500,0,IF(C797="G",1,0))</f>
        <v/>
      </c>
      <c r="AF797">
        <f>IF(G797&gt;=2100,1,0)</f>
        <v/>
      </c>
      <c r="AG797">
        <f>IF(G797&gt;=5500,1,0)</f>
        <v/>
      </c>
      <c r="AH797">
        <f>IF(C797="G",0,AH796+1)</f>
        <v/>
      </c>
      <c r="AI797">
        <f>IF(C797="G",AI796+1,AI796)</f>
        <v/>
      </c>
      <c r="AJ797">
        <f>IF(AJ796="&gt;1000",IF(AF797&gt;0,IF(A797&lt;&gt;"",A797,A796),"&gt;1000"),AJ796)</f>
        <v/>
      </c>
      <c r="AK797">
        <f>IF(AK796="&gt;1000",IF(AG797&gt;0,IF(A797&lt;&gt;"",A797,A796),"&gt;1000"),AK796)</f>
        <v/>
      </c>
      <c r="AL797">
        <f>IF(AL796="&gt;1000",IF(L797&gt;=3500,IF(A797&lt;&gt;"",A797,A796),"&gt;1000"),AL796)</f>
        <v/>
      </c>
    </row>
    <row r="798">
      <c r="A798" s="59">
        <f>IF(B798="","",COUNT($B$32:B798))</f>
        <v/>
      </c>
      <c r="B798" s="58">
        <f>IF(C798&lt;&gt;"G",SUM(B797,1),"")</f>
        <v/>
      </c>
      <c r="C798" s="24">
        <f>IF(O798="",IF(AH797&gt;=$E$22,"G",IF(RAND()&lt;$F$22,"W","L")),O798)</f>
        <v/>
      </c>
      <c r="D798" s="58">
        <f>IF(M798="",IF(G797&lt;5500,G797,5500),M798)</f>
        <v/>
      </c>
      <c r="E798" s="58">
        <f>_xlfn.IFS(C797="W",E797+1,C797="L",0,C797="G",E797)</f>
        <v/>
      </c>
      <c r="F798" s="59">
        <f>_xlfn.IFS(C798="W",_xlfn.IFS(E798=0,LOOKUP(D798,$D$2:$D$17,$F$2:$F$17),E798=1,LOOKUP(D798,$D$2:$D$17,$G$2:$G$17),E798=2,LOOKUP(D798,$D$2:$D$17,$H$2:$H$17),E798=3,LOOKUP(D798,$D$2:$D$17,$I$2:$I$17),E798&gt;=4,LOOKUP(D798,$D$2:$D$17,$J$2:$J$17)),C798="L",LOOKUP(D798,$D$2:$D$17,$E$2:$E$17),C798="G",IF(OR(B797&lt;3,B797=""),0,LOOKUP(D798,$D$2:$D$17,$K$2:$K$17)))</f>
        <v/>
      </c>
      <c r="G798" s="59">
        <f>_xlfn.IFS(F798+D798&lt;0,0,F798+D798&gt;5500,5500,TRUE,F798+D798)</f>
        <v/>
      </c>
      <c r="H798" s="40">
        <f>LOOKUP(G798,$D$2:$D$17,$A$2:$A$17)</f>
        <v/>
      </c>
      <c r="I798" s="58">
        <f>IF(C798="W",1+I797,I797)</f>
        <v/>
      </c>
      <c r="J798" s="58">
        <f>IF(C798="L",1+J797,J797)</f>
        <v/>
      </c>
      <c r="K798" s="25">
        <f>I798/(J798+I798)</f>
        <v/>
      </c>
      <c r="L798" s="44">
        <f>IF(F798&gt;0,F798+L797,L797)</f>
        <v/>
      </c>
      <c r="M798" s="23" t="n"/>
      <c r="N798" s="58">
        <f>IF(M798="","",M798-G797)</f>
        <v/>
      </c>
      <c r="O798" s="58" t="n"/>
      <c r="P798" s="27">
        <f>IF(AI798&gt;AI797,$G$22+(7*AI798),"")</f>
        <v/>
      </c>
      <c r="R798" s="58" t="n"/>
      <c r="S798" s="58" t="n"/>
      <c r="T798" s="58" t="n"/>
      <c r="U798" s="58" t="n"/>
      <c r="V798" s="58" t="n"/>
      <c r="W798" s="58" t="n"/>
      <c r="X798" s="57" t="n"/>
      <c r="Y798" s="49">
        <f>_xlfn.IFS(R798 = "","",V798&gt;0,T798/V798,TRUE,T798/1)</f>
        <v/>
      </c>
      <c r="Z798" s="49">
        <f>_xlfn.IFS(R798 = "","",V798&gt;0,(T798+U798)/V798,TRUE,(T798+U798)/1)</f>
        <v/>
      </c>
      <c r="AA798" s="58" t="n"/>
      <c r="AC798" s="35" t="n"/>
      <c r="AD798">
        <f>IF(G798&gt;=2100,0,IF(C798="G",1,0))</f>
        <v/>
      </c>
      <c r="AE798">
        <f>IF(G798&gt;=5500,0,IF(C798="G",1,0))</f>
        <v/>
      </c>
      <c r="AF798">
        <f>IF(G798&gt;=2100,1,0)</f>
        <v/>
      </c>
      <c r="AG798">
        <f>IF(G798&gt;=5500,1,0)</f>
        <v/>
      </c>
      <c r="AH798">
        <f>IF(C798="G",0,AH797+1)</f>
        <v/>
      </c>
      <c r="AI798">
        <f>IF(C798="G",AI797+1,AI797)</f>
        <v/>
      </c>
      <c r="AJ798">
        <f>IF(AJ797="&gt;1000",IF(AF798&gt;0,IF(A798&lt;&gt;"",A798,A797),"&gt;1000"),AJ797)</f>
        <v/>
      </c>
      <c r="AK798">
        <f>IF(AK797="&gt;1000",IF(AG798&gt;0,IF(A798&lt;&gt;"",A798,A797),"&gt;1000"),AK797)</f>
        <v/>
      </c>
      <c r="AL798">
        <f>IF(AL797="&gt;1000",IF(L798&gt;=3500,IF(A798&lt;&gt;"",A798,A797),"&gt;1000"),AL797)</f>
        <v/>
      </c>
    </row>
    <row r="799">
      <c r="A799" s="59">
        <f>IF(B799="","",COUNT($B$32:B799))</f>
        <v/>
      </c>
      <c r="B799" s="58">
        <f>IF(C799&lt;&gt;"G",SUM(B798,1),"")</f>
        <v/>
      </c>
      <c r="C799" s="24">
        <f>IF(O799="",IF(AH798&gt;=$E$22,"G",IF(RAND()&lt;$F$22,"W","L")),O799)</f>
        <v/>
      </c>
      <c r="D799" s="58">
        <f>IF(M799="",IF(G798&lt;5500,G798,5500),M799)</f>
        <v/>
      </c>
      <c r="E799" s="58">
        <f>_xlfn.IFS(C798="W",E798+1,C798="L",0,C798="G",E798)</f>
        <v/>
      </c>
      <c r="F799" s="59">
        <f>_xlfn.IFS(C799="W",_xlfn.IFS(E799=0,LOOKUP(D799,$D$2:$D$17,$F$2:$F$17),E799=1,LOOKUP(D799,$D$2:$D$17,$G$2:$G$17),E799=2,LOOKUP(D799,$D$2:$D$17,$H$2:$H$17),E799=3,LOOKUP(D799,$D$2:$D$17,$I$2:$I$17),E799&gt;=4,LOOKUP(D799,$D$2:$D$17,$J$2:$J$17)),C799="L",LOOKUP(D799,$D$2:$D$17,$E$2:$E$17),C799="G",IF(OR(B798&lt;3,B798=""),0,LOOKUP(D799,$D$2:$D$17,$K$2:$K$17)))</f>
        <v/>
      </c>
      <c r="G799" s="59">
        <f>_xlfn.IFS(F799+D799&lt;0,0,F799+D799&gt;5500,5500,TRUE,F799+D799)</f>
        <v/>
      </c>
      <c r="H799" s="40">
        <f>LOOKUP(G799,$D$2:$D$17,$A$2:$A$17)</f>
        <v/>
      </c>
      <c r="I799" s="58">
        <f>IF(C799="W",1+I798,I798)</f>
        <v/>
      </c>
      <c r="J799" s="58">
        <f>IF(C799="L",1+J798,J798)</f>
        <v/>
      </c>
      <c r="K799" s="25">
        <f>I799/(J799+I799)</f>
        <v/>
      </c>
      <c r="L799" s="44">
        <f>IF(F799&gt;0,F799+L798,L798)</f>
        <v/>
      </c>
      <c r="M799" s="23" t="n"/>
      <c r="N799" s="58">
        <f>IF(M799="","",M799-G798)</f>
        <v/>
      </c>
      <c r="O799" s="58" t="n"/>
      <c r="P799" s="27">
        <f>IF(AI799&gt;AI798,$G$22+(7*AI799),"")</f>
        <v/>
      </c>
      <c r="R799" s="58" t="n"/>
      <c r="S799" s="58" t="n"/>
      <c r="T799" s="58" t="n"/>
      <c r="U799" s="58" t="n"/>
      <c r="V799" s="58" t="n"/>
      <c r="W799" s="58" t="n"/>
      <c r="X799" s="57" t="n"/>
      <c r="Y799" s="49">
        <f>_xlfn.IFS(R799 = "","",V799&gt;0,T799/V799,TRUE,T799/1)</f>
        <v/>
      </c>
      <c r="Z799" s="49">
        <f>_xlfn.IFS(R799 = "","",V799&gt;0,(T799+U799)/V799,TRUE,(T799+U799)/1)</f>
        <v/>
      </c>
      <c r="AA799" s="58" t="n"/>
      <c r="AC799" s="35" t="n"/>
      <c r="AD799">
        <f>IF(G799&gt;=2100,0,IF(C799="G",1,0))</f>
        <v/>
      </c>
      <c r="AE799">
        <f>IF(G799&gt;=5500,0,IF(C799="G",1,0))</f>
        <v/>
      </c>
      <c r="AF799">
        <f>IF(G799&gt;=2100,1,0)</f>
        <v/>
      </c>
      <c r="AG799">
        <f>IF(G799&gt;=5500,1,0)</f>
        <v/>
      </c>
      <c r="AH799">
        <f>IF(C799="G",0,AH798+1)</f>
        <v/>
      </c>
      <c r="AI799">
        <f>IF(C799="G",AI798+1,AI798)</f>
        <v/>
      </c>
      <c r="AJ799">
        <f>IF(AJ798="&gt;1000",IF(AF799&gt;0,IF(A799&lt;&gt;"",A799,A798),"&gt;1000"),AJ798)</f>
        <v/>
      </c>
      <c r="AK799">
        <f>IF(AK798="&gt;1000",IF(AG799&gt;0,IF(A799&lt;&gt;"",A799,A798),"&gt;1000"),AK798)</f>
        <v/>
      </c>
      <c r="AL799">
        <f>IF(AL798="&gt;1000",IF(L799&gt;=3500,IF(A799&lt;&gt;"",A799,A798),"&gt;1000"),AL798)</f>
        <v/>
      </c>
    </row>
    <row r="800">
      <c r="A800" s="59">
        <f>IF(B800="","",COUNT($B$32:B800))</f>
        <v/>
      </c>
      <c r="B800" s="58">
        <f>IF(C800&lt;&gt;"G",SUM(B799,1),"")</f>
        <v/>
      </c>
      <c r="C800" s="24">
        <f>IF(O800="",IF(AH799&gt;=$E$22,"G",IF(RAND()&lt;$F$22,"W","L")),O800)</f>
        <v/>
      </c>
      <c r="D800" s="58">
        <f>IF(M800="",IF(G799&lt;5500,G799,5500),M800)</f>
        <v/>
      </c>
      <c r="E800" s="58">
        <f>_xlfn.IFS(C799="W",E799+1,C799="L",0,C799="G",E799)</f>
        <v/>
      </c>
      <c r="F800" s="59">
        <f>_xlfn.IFS(C800="W",_xlfn.IFS(E800=0,LOOKUP(D800,$D$2:$D$17,$F$2:$F$17),E800=1,LOOKUP(D800,$D$2:$D$17,$G$2:$G$17),E800=2,LOOKUP(D800,$D$2:$D$17,$H$2:$H$17),E800=3,LOOKUP(D800,$D$2:$D$17,$I$2:$I$17),E800&gt;=4,LOOKUP(D800,$D$2:$D$17,$J$2:$J$17)),C800="L",LOOKUP(D800,$D$2:$D$17,$E$2:$E$17),C800="G",IF(OR(B799&lt;3,B799=""),0,LOOKUP(D800,$D$2:$D$17,$K$2:$K$17)))</f>
        <v/>
      </c>
      <c r="G800" s="59">
        <f>_xlfn.IFS(F800+D800&lt;0,0,F800+D800&gt;5500,5500,TRUE,F800+D800)</f>
        <v/>
      </c>
      <c r="H800" s="40">
        <f>LOOKUP(G800,$D$2:$D$17,$A$2:$A$17)</f>
        <v/>
      </c>
      <c r="I800" s="58">
        <f>IF(C800="W",1+I799,I799)</f>
        <v/>
      </c>
      <c r="J800" s="58">
        <f>IF(C800="L",1+J799,J799)</f>
        <v/>
      </c>
      <c r="K800" s="25">
        <f>I800/(J800+I800)</f>
        <v/>
      </c>
      <c r="L800" s="44">
        <f>IF(F800&gt;0,F800+L799,L799)</f>
        <v/>
      </c>
      <c r="M800" s="23" t="n"/>
      <c r="N800" s="58">
        <f>IF(M800="","",M800-G799)</f>
        <v/>
      </c>
      <c r="O800" s="58" t="n"/>
      <c r="P800" s="27">
        <f>IF(AI800&gt;AI799,$G$22+(7*AI800),"")</f>
        <v/>
      </c>
      <c r="R800" s="58" t="n"/>
      <c r="S800" s="58" t="n"/>
      <c r="T800" s="58" t="n"/>
      <c r="U800" s="58" t="n"/>
      <c r="V800" s="58" t="n"/>
      <c r="W800" s="58" t="n"/>
      <c r="X800" s="57" t="n"/>
      <c r="Y800" s="49">
        <f>_xlfn.IFS(R800 = "","",V800&gt;0,T800/V800,TRUE,T800/1)</f>
        <v/>
      </c>
      <c r="Z800" s="49">
        <f>_xlfn.IFS(R800 = "","",V800&gt;0,(T800+U800)/V800,TRUE,(T800+U800)/1)</f>
        <v/>
      </c>
      <c r="AA800" s="58" t="n"/>
      <c r="AC800" s="35" t="n"/>
      <c r="AD800">
        <f>IF(G800&gt;=2100,0,IF(C800="G",1,0))</f>
        <v/>
      </c>
      <c r="AE800">
        <f>IF(G800&gt;=5500,0,IF(C800="G",1,0))</f>
        <v/>
      </c>
      <c r="AF800">
        <f>IF(G800&gt;=2100,1,0)</f>
        <v/>
      </c>
      <c r="AG800">
        <f>IF(G800&gt;=5500,1,0)</f>
        <v/>
      </c>
      <c r="AH800">
        <f>IF(C800="G",0,AH799+1)</f>
        <v/>
      </c>
      <c r="AI800">
        <f>IF(C800="G",AI799+1,AI799)</f>
        <v/>
      </c>
      <c r="AJ800">
        <f>IF(AJ799="&gt;1000",IF(AF800&gt;0,IF(A800&lt;&gt;"",A800,A799),"&gt;1000"),AJ799)</f>
        <v/>
      </c>
      <c r="AK800">
        <f>IF(AK799="&gt;1000",IF(AG800&gt;0,IF(A800&lt;&gt;"",A800,A799),"&gt;1000"),AK799)</f>
        <v/>
      </c>
      <c r="AL800">
        <f>IF(AL799="&gt;1000",IF(L800&gt;=3500,IF(A800&lt;&gt;"",A800,A799),"&gt;1000"),AL799)</f>
        <v/>
      </c>
    </row>
    <row r="801">
      <c r="A801" s="59">
        <f>IF(B801="","",COUNT($B$32:B801))</f>
        <v/>
      </c>
      <c r="B801" s="58">
        <f>IF(C801&lt;&gt;"G",SUM(B800,1),"")</f>
        <v/>
      </c>
      <c r="C801" s="24">
        <f>IF(O801="",IF(AH800&gt;=$E$22,"G",IF(RAND()&lt;$F$22,"W","L")),O801)</f>
        <v/>
      </c>
      <c r="D801" s="58">
        <f>IF(M801="",IF(G800&lt;5500,G800,5500),M801)</f>
        <v/>
      </c>
      <c r="E801" s="58">
        <f>_xlfn.IFS(C800="W",E800+1,C800="L",0,C800="G",E800)</f>
        <v/>
      </c>
      <c r="F801" s="59">
        <f>_xlfn.IFS(C801="W",_xlfn.IFS(E801=0,LOOKUP(D801,$D$2:$D$17,$F$2:$F$17),E801=1,LOOKUP(D801,$D$2:$D$17,$G$2:$G$17),E801=2,LOOKUP(D801,$D$2:$D$17,$H$2:$H$17),E801=3,LOOKUP(D801,$D$2:$D$17,$I$2:$I$17),E801&gt;=4,LOOKUP(D801,$D$2:$D$17,$J$2:$J$17)),C801="L",LOOKUP(D801,$D$2:$D$17,$E$2:$E$17),C801="G",IF(OR(B800&lt;3,B800=""),0,LOOKUP(D801,$D$2:$D$17,$K$2:$K$17)))</f>
        <v/>
      </c>
      <c r="G801" s="59">
        <f>_xlfn.IFS(F801+D801&lt;0,0,F801+D801&gt;5500,5500,TRUE,F801+D801)</f>
        <v/>
      </c>
      <c r="H801" s="40">
        <f>LOOKUP(G801,$D$2:$D$17,$A$2:$A$17)</f>
        <v/>
      </c>
      <c r="I801" s="58">
        <f>IF(C801="W",1+I800,I800)</f>
        <v/>
      </c>
      <c r="J801" s="58">
        <f>IF(C801="L",1+J800,J800)</f>
        <v/>
      </c>
      <c r="K801" s="25">
        <f>I801/(J801+I801)</f>
        <v/>
      </c>
      <c r="L801" s="44">
        <f>IF(F801&gt;0,F801+L800,L800)</f>
        <v/>
      </c>
      <c r="M801" s="23" t="n"/>
      <c r="N801" s="58">
        <f>IF(M801="","",M801-G800)</f>
        <v/>
      </c>
      <c r="O801" s="58" t="n"/>
      <c r="P801" s="27">
        <f>IF(AI801&gt;AI800,$G$22+(7*AI801),"")</f>
        <v/>
      </c>
      <c r="R801" s="58" t="n"/>
      <c r="S801" s="58" t="n"/>
      <c r="T801" s="58" t="n"/>
      <c r="U801" s="58" t="n"/>
      <c r="V801" s="58" t="n"/>
      <c r="W801" s="58" t="n"/>
      <c r="X801" s="57" t="n"/>
      <c r="Y801" s="49">
        <f>_xlfn.IFS(R801 = "","",V801&gt;0,T801/V801,TRUE,T801/1)</f>
        <v/>
      </c>
      <c r="Z801" s="49">
        <f>_xlfn.IFS(R801 = "","",V801&gt;0,(T801+U801)/V801,TRUE,(T801+U801)/1)</f>
        <v/>
      </c>
      <c r="AA801" s="58" t="n"/>
      <c r="AC801" s="35" t="n"/>
      <c r="AD801">
        <f>IF(G801&gt;=2100,0,IF(C801="G",1,0))</f>
        <v/>
      </c>
      <c r="AE801">
        <f>IF(G801&gt;=5500,0,IF(C801="G",1,0))</f>
        <v/>
      </c>
      <c r="AF801">
        <f>IF(G801&gt;=2100,1,0)</f>
        <v/>
      </c>
      <c r="AG801">
        <f>IF(G801&gt;=5500,1,0)</f>
        <v/>
      </c>
      <c r="AH801">
        <f>IF(C801="G",0,AH800+1)</f>
        <v/>
      </c>
      <c r="AI801">
        <f>IF(C801="G",AI800+1,AI800)</f>
        <v/>
      </c>
      <c r="AJ801">
        <f>IF(AJ800="&gt;1000",IF(AF801&gt;0,IF(A801&lt;&gt;"",A801,A800),"&gt;1000"),AJ800)</f>
        <v/>
      </c>
      <c r="AK801">
        <f>IF(AK800="&gt;1000",IF(AG801&gt;0,IF(A801&lt;&gt;"",A801,A800),"&gt;1000"),AK800)</f>
        <v/>
      </c>
      <c r="AL801">
        <f>IF(AL800="&gt;1000",IF(L801&gt;=3500,IF(A801&lt;&gt;"",A801,A800),"&gt;1000"),AL800)</f>
        <v/>
      </c>
    </row>
    <row r="802">
      <c r="A802" s="59">
        <f>IF(B802="","",COUNT($B$32:B802))</f>
        <v/>
      </c>
      <c r="B802" s="58">
        <f>IF(C802&lt;&gt;"G",SUM(B801,1),"")</f>
        <v/>
      </c>
      <c r="C802" s="24">
        <f>IF(O802="",IF(AH801&gt;=$E$22,"G",IF(RAND()&lt;$F$22,"W","L")),O802)</f>
        <v/>
      </c>
      <c r="D802" s="58">
        <f>IF(M802="",IF(G801&lt;5500,G801,5500),M802)</f>
        <v/>
      </c>
      <c r="E802" s="58">
        <f>_xlfn.IFS(C801="W",E801+1,C801="L",0,C801="G",E801)</f>
        <v/>
      </c>
      <c r="F802" s="59">
        <f>_xlfn.IFS(C802="W",_xlfn.IFS(E802=0,LOOKUP(D802,$D$2:$D$17,$F$2:$F$17),E802=1,LOOKUP(D802,$D$2:$D$17,$G$2:$G$17),E802=2,LOOKUP(D802,$D$2:$D$17,$H$2:$H$17),E802=3,LOOKUP(D802,$D$2:$D$17,$I$2:$I$17),E802&gt;=4,LOOKUP(D802,$D$2:$D$17,$J$2:$J$17)),C802="L",LOOKUP(D802,$D$2:$D$17,$E$2:$E$17),C802="G",IF(OR(B801&lt;3,B801=""),0,LOOKUP(D802,$D$2:$D$17,$K$2:$K$17)))</f>
        <v/>
      </c>
      <c r="G802" s="59">
        <f>_xlfn.IFS(F802+D802&lt;0,0,F802+D802&gt;5500,5500,TRUE,F802+D802)</f>
        <v/>
      </c>
      <c r="H802" s="40">
        <f>LOOKUP(G802,$D$2:$D$17,$A$2:$A$17)</f>
        <v/>
      </c>
      <c r="I802" s="58">
        <f>IF(C802="W",1+I801,I801)</f>
        <v/>
      </c>
      <c r="J802" s="58">
        <f>IF(C802="L",1+J801,J801)</f>
        <v/>
      </c>
      <c r="K802" s="25">
        <f>I802/(J802+I802)</f>
        <v/>
      </c>
      <c r="L802" s="44">
        <f>IF(F802&gt;0,F802+L801,L801)</f>
        <v/>
      </c>
      <c r="M802" s="23" t="n"/>
      <c r="N802" s="58">
        <f>IF(M802="","",M802-G801)</f>
        <v/>
      </c>
      <c r="O802" s="58" t="n"/>
      <c r="P802" s="27">
        <f>IF(AI802&gt;AI801,$G$22+(7*AI802),"")</f>
        <v/>
      </c>
      <c r="R802" s="58" t="n"/>
      <c r="S802" s="58" t="n"/>
      <c r="T802" s="58" t="n"/>
      <c r="U802" s="58" t="n"/>
      <c r="V802" s="58" t="n"/>
      <c r="W802" s="58" t="n"/>
      <c r="X802" s="57" t="n"/>
      <c r="Y802" s="49">
        <f>_xlfn.IFS(R802 = "","",V802&gt;0,T802/V802,TRUE,T802/1)</f>
        <v/>
      </c>
      <c r="Z802" s="49">
        <f>_xlfn.IFS(R802 = "","",V802&gt;0,(T802+U802)/V802,TRUE,(T802+U802)/1)</f>
        <v/>
      </c>
      <c r="AA802" s="58" t="n"/>
      <c r="AC802" s="35" t="n"/>
      <c r="AD802">
        <f>IF(G802&gt;=2100,0,IF(C802="G",1,0))</f>
        <v/>
      </c>
      <c r="AE802">
        <f>IF(G802&gt;=5500,0,IF(C802="G",1,0))</f>
        <v/>
      </c>
      <c r="AF802">
        <f>IF(G802&gt;=2100,1,0)</f>
        <v/>
      </c>
      <c r="AG802">
        <f>IF(G802&gt;=5500,1,0)</f>
        <v/>
      </c>
      <c r="AH802">
        <f>IF(C802="G",0,AH801+1)</f>
        <v/>
      </c>
      <c r="AI802">
        <f>IF(C802="G",AI801+1,AI801)</f>
        <v/>
      </c>
      <c r="AJ802">
        <f>IF(AJ801="&gt;1000",IF(AF802&gt;0,IF(A802&lt;&gt;"",A802,A801),"&gt;1000"),AJ801)</f>
        <v/>
      </c>
      <c r="AK802">
        <f>IF(AK801="&gt;1000",IF(AG802&gt;0,IF(A802&lt;&gt;"",A802,A801),"&gt;1000"),AK801)</f>
        <v/>
      </c>
      <c r="AL802">
        <f>IF(AL801="&gt;1000",IF(L802&gt;=3500,IF(A802&lt;&gt;"",A802,A801),"&gt;1000"),AL801)</f>
        <v/>
      </c>
    </row>
    <row r="803">
      <c r="A803" s="59">
        <f>IF(B803="","",COUNT($B$32:B803))</f>
        <v/>
      </c>
      <c r="B803" s="58">
        <f>IF(C803&lt;&gt;"G",SUM(B802,1),"")</f>
        <v/>
      </c>
      <c r="C803" s="24">
        <f>IF(O803="",IF(AH802&gt;=$E$22,"G",IF(RAND()&lt;$F$22,"W","L")),O803)</f>
        <v/>
      </c>
      <c r="D803" s="58">
        <f>IF(M803="",IF(G802&lt;5500,G802,5500),M803)</f>
        <v/>
      </c>
      <c r="E803" s="58">
        <f>_xlfn.IFS(C802="W",E802+1,C802="L",0,C802="G",E802)</f>
        <v/>
      </c>
      <c r="F803" s="59">
        <f>_xlfn.IFS(C803="W",_xlfn.IFS(E803=0,LOOKUP(D803,$D$2:$D$17,$F$2:$F$17),E803=1,LOOKUP(D803,$D$2:$D$17,$G$2:$G$17),E803=2,LOOKUP(D803,$D$2:$D$17,$H$2:$H$17),E803=3,LOOKUP(D803,$D$2:$D$17,$I$2:$I$17),E803&gt;=4,LOOKUP(D803,$D$2:$D$17,$J$2:$J$17)),C803="L",LOOKUP(D803,$D$2:$D$17,$E$2:$E$17),C803="G",IF(OR(B802&lt;3,B802=""),0,LOOKUP(D803,$D$2:$D$17,$K$2:$K$17)))</f>
        <v/>
      </c>
      <c r="G803" s="59">
        <f>_xlfn.IFS(F803+D803&lt;0,0,F803+D803&gt;5500,5500,TRUE,F803+D803)</f>
        <v/>
      </c>
      <c r="H803" s="40">
        <f>LOOKUP(G803,$D$2:$D$17,$A$2:$A$17)</f>
        <v/>
      </c>
      <c r="I803" s="58">
        <f>IF(C803="W",1+I802,I802)</f>
        <v/>
      </c>
      <c r="J803" s="58">
        <f>IF(C803="L",1+J802,J802)</f>
        <v/>
      </c>
      <c r="K803" s="25">
        <f>I803/(J803+I803)</f>
        <v/>
      </c>
      <c r="L803" s="44">
        <f>IF(F803&gt;0,F803+L802,L802)</f>
        <v/>
      </c>
      <c r="M803" s="23" t="n"/>
      <c r="N803" s="58">
        <f>IF(M803="","",M803-G802)</f>
        <v/>
      </c>
      <c r="O803" s="58" t="n"/>
      <c r="P803" s="27">
        <f>IF(AI803&gt;AI802,$G$22+(7*AI803),"")</f>
        <v/>
      </c>
      <c r="R803" s="58" t="n"/>
      <c r="S803" s="58" t="n"/>
      <c r="T803" s="58" t="n"/>
      <c r="U803" s="58" t="n"/>
      <c r="V803" s="58" t="n"/>
      <c r="W803" s="58" t="n"/>
      <c r="X803" s="57" t="n"/>
      <c r="Y803" s="49">
        <f>_xlfn.IFS(R803 = "","",V803&gt;0,T803/V803,TRUE,T803/1)</f>
        <v/>
      </c>
      <c r="Z803" s="49">
        <f>_xlfn.IFS(R803 = "","",V803&gt;0,(T803+U803)/V803,TRUE,(T803+U803)/1)</f>
        <v/>
      </c>
      <c r="AA803" s="58" t="n"/>
      <c r="AC803" s="35" t="n"/>
      <c r="AD803">
        <f>IF(G803&gt;=2100,0,IF(C803="G",1,0))</f>
        <v/>
      </c>
      <c r="AE803">
        <f>IF(G803&gt;=5500,0,IF(C803="G",1,0))</f>
        <v/>
      </c>
      <c r="AF803">
        <f>IF(G803&gt;=2100,1,0)</f>
        <v/>
      </c>
      <c r="AG803">
        <f>IF(G803&gt;=5500,1,0)</f>
        <v/>
      </c>
      <c r="AH803">
        <f>IF(C803="G",0,AH802+1)</f>
        <v/>
      </c>
      <c r="AI803">
        <f>IF(C803="G",AI802+1,AI802)</f>
        <v/>
      </c>
      <c r="AJ803">
        <f>IF(AJ802="&gt;1000",IF(AF803&gt;0,IF(A803&lt;&gt;"",A803,A802),"&gt;1000"),AJ802)</f>
        <v/>
      </c>
      <c r="AK803">
        <f>IF(AK802="&gt;1000",IF(AG803&gt;0,IF(A803&lt;&gt;"",A803,A802),"&gt;1000"),AK802)</f>
        <v/>
      </c>
      <c r="AL803">
        <f>IF(AL802="&gt;1000",IF(L803&gt;=3500,IF(A803&lt;&gt;"",A803,A802),"&gt;1000"),AL802)</f>
        <v/>
      </c>
    </row>
    <row r="804">
      <c r="A804" s="59">
        <f>IF(B804="","",COUNT($B$32:B804))</f>
        <v/>
      </c>
      <c r="B804" s="58">
        <f>IF(C804&lt;&gt;"G",SUM(B803,1),"")</f>
        <v/>
      </c>
      <c r="C804" s="24">
        <f>IF(O804="",IF(AH803&gt;=$E$22,"G",IF(RAND()&lt;$F$22,"W","L")),O804)</f>
        <v/>
      </c>
      <c r="D804" s="58">
        <f>IF(M804="",IF(G803&lt;5500,G803,5500),M804)</f>
        <v/>
      </c>
      <c r="E804" s="58">
        <f>_xlfn.IFS(C803="W",E803+1,C803="L",0,C803="G",E803)</f>
        <v/>
      </c>
      <c r="F804" s="59">
        <f>_xlfn.IFS(C804="W",_xlfn.IFS(E804=0,LOOKUP(D804,$D$2:$D$17,$F$2:$F$17),E804=1,LOOKUP(D804,$D$2:$D$17,$G$2:$G$17),E804=2,LOOKUP(D804,$D$2:$D$17,$H$2:$H$17),E804=3,LOOKUP(D804,$D$2:$D$17,$I$2:$I$17),E804&gt;=4,LOOKUP(D804,$D$2:$D$17,$J$2:$J$17)),C804="L",LOOKUP(D804,$D$2:$D$17,$E$2:$E$17),C804="G",IF(OR(B803&lt;3,B803=""),0,LOOKUP(D804,$D$2:$D$17,$K$2:$K$17)))</f>
        <v/>
      </c>
      <c r="G804" s="59">
        <f>_xlfn.IFS(F804+D804&lt;0,0,F804+D804&gt;5500,5500,TRUE,F804+D804)</f>
        <v/>
      </c>
      <c r="H804" s="40">
        <f>LOOKUP(G804,$D$2:$D$17,$A$2:$A$17)</f>
        <v/>
      </c>
      <c r="I804" s="58">
        <f>IF(C804="W",1+I803,I803)</f>
        <v/>
      </c>
      <c r="J804" s="58">
        <f>IF(C804="L",1+J803,J803)</f>
        <v/>
      </c>
      <c r="K804" s="25">
        <f>I804/(J804+I804)</f>
        <v/>
      </c>
      <c r="L804" s="44">
        <f>IF(F804&gt;0,F804+L803,L803)</f>
        <v/>
      </c>
      <c r="M804" s="23" t="n"/>
      <c r="N804" s="58">
        <f>IF(M804="","",M804-G803)</f>
        <v/>
      </c>
      <c r="O804" s="58" t="n"/>
      <c r="P804" s="27">
        <f>IF(AI804&gt;AI803,$G$22+(7*AI804),"")</f>
        <v/>
      </c>
      <c r="R804" s="58" t="n"/>
      <c r="S804" s="58" t="n"/>
      <c r="T804" s="58" t="n"/>
      <c r="U804" s="58" t="n"/>
      <c r="V804" s="58" t="n"/>
      <c r="W804" s="58" t="n"/>
      <c r="X804" s="57" t="n"/>
      <c r="Y804" s="49">
        <f>_xlfn.IFS(R804 = "","",V804&gt;0,T804/V804,TRUE,T804/1)</f>
        <v/>
      </c>
      <c r="Z804" s="49">
        <f>_xlfn.IFS(R804 = "","",V804&gt;0,(T804+U804)/V804,TRUE,(T804+U804)/1)</f>
        <v/>
      </c>
      <c r="AA804" s="58" t="n"/>
      <c r="AC804" s="35" t="n"/>
      <c r="AD804">
        <f>IF(G804&gt;=2100,0,IF(C804="G",1,0))</f>
        <v/>
      </c>
      <c r="AE804">
        <f>IF(G804&gt;=5500,0,IF(C804="G",1,0))</f>
        <v/>
      </c>
      <c r="AF804">
        <f>IF(G804&gt;=2100,1,0)</f>
        <v/>
      </c>
      <c r="AG804">
        <f>IF(G804&gt;=5500,1,0)</f>
        <v/>
      </c>
      <c r="AH804">
        <f>IF(C804="G",0,AH803+1)</f>
        <v/>
      </c>
      <c r="AI804">
        <f>IF(C804="G",AI803+1,AI803)</f>
        <v/>
      </c>
      <c r="AJ804">
        <f>IF(AJ803="&gt;1000",IF(AF804&gt;0,IF(A804&lt;&gt;"",A804,A803),"&gt;1000"),AJ803)</f>
        <v/>
      </c>
      <c r="AK804">
        <f>IF(AK803="&gt;1000",IF(AG804&gt;0,IF(A804&lt;&gt;"",A804,A803),"&gt;1000"),AK803)</f>
        <v/>
      </c>
      <c r="AL804">
        <f>IF(AL803="&gt;1000",IF(L804&gt;=3500,IF(A804&lt;&gt;"",A804,A803),"&gt;1000"),AL803)</f>
        <v/>
      </c>
    </row>
    <row r="805">
      <c r="A805" s="59">
        <f>IF(B805="","",COUNT($B$32:B805))</f>
        <v/>
      </c>
      <c r="B805" s="58">
        <f>IF(C805&lt;&gt;"G",SUM(B804,1),"")</f>
        <v/>
      </c>
      <c r="C805" s="24">
        <f>IF(O805="",IF(AH804&gt;=$E$22,"G",IF(RAND()&lt;$F$22,"W","L")),O805)</f>
        <v/>
      </c>
      <c r="D805" s="58">
        <f>IF(M805="",IF(G804&lt;5500,G804,5500),M805)</f>
        <v/>
      </c>
      <c r="E805" s="58">
        <f>_xlfn.IFS(C804="W",E804+1,C804="L",0,C804="G",E804)</f>
        <v/>
      </c>
      <c r="F805" s="59">
        <f>_xlfn.IFS(C805="W",_xlfn.IFS(E805=0,LOOKUP(D805,$D$2:$D$17,$F$2:$F$17),E805=1,LOOKUP(D805,$D$2:$D$17,$G$2:$G$17),E805=2,LOOKUP(D805,$D$2:$D$17,$H$2:$H$17),E805=3,LOOKUP(D805,$D$2:$D$17,$I$2:$I$17),E805&gt;=4,LOOKUP(D805,$D$2:$D$17,$J$2:$J$17)),C805="L",LOOKUP(D805,$D$2:$D$17,$E$2:$E$17),C805="G",IF(OR(B804&lt;3,B804=""),0,LOOKUP(D805,$D$2:$D$17,$K$2:$K$17)))</f>
        <v/>
      </c>
      <c r="G805" s="59">
        <f>_xlfn.IFS(F805+D805&lt;0,0,F805+D805&gt;5500,5500,TRUE,F805+D805)</f>
        <v/>
      </c>
      <c r="H805" s="40">
        <f>LOOKUP(G805,$D$2:$D$17,$A$2:$A$17)</f>
        <v/>
      </c>
      <c r="I805" s="58">
        <f>IF(C805="W",1+I804,I804)</f>
        <v/>
      </c>
      <c r="J805" s="58">
        <f>IF(C805="L",1+J804,J804)</f>
        <v/>
      </c>
      <c r="K805" s="25">
        <f>I805/(J805+I805)</f>
        <v/>
      </c>
      <c r="L805" s="44">
        <f>IF(F805&gt;0,F805+L804,L804)</f>
        <v/>
      </c>
      <c r="M805" s="23" t="n"/>
      <c r="N805" s="58">
        <f>IF(M805="","",M805-G804)</f>
        <v/>
      </c>
      <c r="O805" s="58" t="n"/>
      <c r="P805" s="27">
        <f>IF(AI805&gt;AI804,$G$22+(7*AI805),"")</f>
        <v/>
      </c>
      <c r="R805" s="58" t="n"/>
      <c r="S805" s="58" t="n"/>
      <c r="T805" s="58" t="n"/>
      <c r="U805" s="58" t="n"/>
      <c r="V805" s="58" t="n"/>
      <c r="W805" s="58" t="n"/>
      <c r="X805" s="57" t="n"/>
      <c r="Y805" s="49">
        <f>_xlfn.IFS(R805 = "","",V805&gt;0,T805/V805,TRUE,T805/1)</f>
        <v/>
      </c>
      <c r="Z805" s="49">
        <f>_xlfn.IFS(R805 = "","",V805&gt;0,(T805+U805)/V805,TRUE,(T805+U805)/1)</f>
        <v/>
      </c>
      <c r="AA805" s="58" t="n"/>
      <c r="AC805" s="35" t="n"/>
      <c r="AD805">
        <f>IF(G805&gt;=2100,0,IF(C805="G",1,0))</f>
        <v/>
      </c>
      <c r="AE805">
        <f>IF(G805&gt;=5500,0,IF(C805="G",1,0))</f>
        <v/>
      </c>
      <c r="AF805">
        <f>IF(G805&gt;=2100,1,0)</f>
        <v/>
      </c>
      <c r="AG805">
        <f>IF(G805&gt;=5500,1,0)</f>
        <v/>
      </c>
      <c r="AH805">
        <f>IF(C805="G",0,AH804+1)</f>
        <v/>
      </c>
      <c r="AI805">
        <f>IF(C805="G",AI804+1,AI804)</f>
        <v/>
      </c>
      <c r="AJ805">
        <f>IF(AJ804="&gt;1000",IF(AF805&gt;0,IF(A805&lt;&gt;"",A805,A804),"&gt;1000"),AJ804)</f>
        <v/>
      </c>
      <c r="AK805">
        <f>IF(AK804="&gt;1000",IF(AG805&gt;0,IF(A805&lt;&gt;"",A805,A804),"&gt;1000"),AK804)</f>
        <v/>
      </c>
      <c r="AL805">
        <f>IF(AL804="&gt;1000",IF(L805&gt;=3500,IF(A805&lt;&gt;"",A805,A804),"&gt;1000"),AL804)</f>
        <v/>
      </c>
    </row>
    <row r="806">
      <c r="A806" s="59">
        <f>IF(B806="","",COUNT($B$32:B806))</f>
        <v/>
      </c>
      <c r="B806" s="58">
        <f>IF(C806&lt;&gt;"G",SUM(B805,1),"")</f>
        <v/>
      </c>
      <c r="C806" s="24">
        <f>IF(O806="",IF(AH805&gt;=$E$22,"G",IF(RAND()&lt;$F$22,"W","L")),O806)</f>
        <v/>
      </c>
      <c r="D806" s="58">
        <f>IF(M806="",IF(G805&lt;5500,G805,5500),M806)</f>
        <v/>
      </c>
      <c r="E806" s="58">
        <f>_xlfn.IFS(C805="W",E805+1,C805="L",0,C805="G",E805)</f>
        <v/>
      </c>
      <c r="F806" s="59">
        <f>_xlfn.IFS(C806="W",_xlfn.IFS(E806=0,LOOKUP(D806,$D$2:$D$17,$F$2:$F$17),E806=1,LOOKUP(D806,$D$2:$D$17,$G$2:$G$17),E806=2,LOOKUP(D806,$D$2:$D$17,$H$2:$H$17),E806=3,LOOKUP(D806,$D$2:$D$17,$I$2:$I$17),E806&gt;=4,LOOKUP(D806,$D$2:$D$17,$J$2:$J$17)),C806="L",LOOKUP(D806,$D$2:$D$17,$E$2:$E$17),C806="G",IF(OR(B805&lt;3,B805=""),0,LOOKUP(D806,$D$2:$D$17,$K$2:$K$17)))</f>
        <v/>
      </c>
      <c r="G806" s="59">
        <f>_xlfn.IFS(F806+D806&lt;0,0,F806+D806&gt;5500,5500,TRUE,F806+D806)</f>
        <v/>
      </c>
      <c r="H806" s="40">
        <f>LOOKUP(G806,$D$2:$D$17,$A$2:$A$17)</f>
        <v/>
      </c>
      <c r="I806" s="58">
        <f>IF(C806="W",1+I805,I805)</f>
        <v/>
      </c>
      <c r="J806" s="58">
        <f>IF(C806="L",1+J805,J805)</f>
        <v/>
      </c>
      <c r="K806" s="25">
        <f>I806/(J806+I806)</f>
        <v/>
      </c>
      <c r="L806" s="44">
        <f>IF(F806&gt;0,F806+L805,L805)</f>
        <v/>
      </c>
      <c r="M806" s="23" t="n"/>
      <c r="N806" s="58">
        <f>IF(M806="","",M806-G805)</f>
        <v/>
      </c>
      <c r="O806" s="58" t="n"/>
      <c r="P806" s="27">
        <f>IF(AI806&gt;AI805,$G$22+(7*AI806),"")</f>
        <v/>
      </c>
      <c r="R806" s="58" t="n"/>
      <c r="S806" s="58" t="n"/>
      <c r="T806" s="58" t="n"/>
      <c r="U806" s="58" t="n"/>
      <c r="V806" s="58" t="n"/>
      <c r="W806" s="58" t="n"/>
      <c r="X806" s="57" t="n"/>
      <c r="Y806" s="49">
        <f>_xlfn.IFS(R806 = "","",V806&gt;0,T806/V806,TRUE,T806/1)</f>
        <v/>
      </c>
      <c r="Z806" s="49">
        <f>_xlfn.IFS(R806 = "","",V806&gt;0,(T806+U806)/V806,TRUE,(T806+U806)/1)</f>
        <v/>
      </c>
      <c r="AA806" s="58" t="n"/>
      <c r="AC806" s="35" t="n"/>
      <c r="AD806">
        <f>IF(G806&gt;=2100,0,IF(C806="G",1,0))</f>
        <v/>
      </c>
      <c r="AE806">
        <f>IF(G806&gt;=5500,0,IF(C806="G",1,0))</f>
        <v/>
      </c>
      <c r="AF806">
        <f>IF(G806&gt;=2100,1,0)</f>
        <v/>
      </c>
      <c r="AG806">
        <f>IF(G806&gt;=5500,1,0)</f>
        <v/>
      </c>
      <c r="AH806">
        <f>IF(C806="G",0,AH805+1)</f>
        <v/>
      </c>
      <c r="AI806">
        <f>IF(C806="G",AI805+1,AI805)</f>
        <v/>
      </c>
      <c r="AJ806">
        <f>IF(AJ805="&gt;1000",IF(AF806&gt;0,IF(A806&lt;&gt;"",A806,A805),"&gt;1000"),AJ805)</f>
        <v/>
      </c>
      <c r="AK806">
        <f>IF(AK805="&gt;1000",IF(AG806&gt;0,IF(A806&lt;&gt;"",A806,A805),"&gt;1000"),AK805)</f>
        <v/>
      </c>
      <c r="AL806">
        <f>IF(AL805="&gt;1000",IF(L806&gt;=3500,IF(A806&lt;&gt;"",A806,A805),"&gt;1000"),AL805)</f>
        <v/>
      </c>
    </row>
    <row r="807">
      <c r="A807" s="59">
        <f>IF(B807="","",COUNT($B$32:B807))</f>
        <v/>
      </c>
      <c r="B807" s="58">
        <f>IF(C807&lt;&gt;"G",SUM(B806,1),"")</f>
        <v/>
      </c>
      <c r="C807" s="24">
        <f>IF(O807="",IF(AH806&gt;=$E$22,"G",IF(RAND()&lt;$F$22,"W","L")),O807)</f>
        <v/>
      </c>
      <c r="D807" s="58">
        <f>IF(M807="",IF(G806&lt;5500,G806,5500),M807)</f>
        <v/>
      </c>
      <c r="E807" s="58">
        <f>_xlfn.IFS(C806="W",E806+1,C806="L",0,C806="G",E806)</f>
        <v/>
      </c>
      <c r="F807" s="59">
        <f>_xlfn.IFS(C807="W",_xlfn.IFS(E807=0,LOOKUP(D807,$D$2:$D$17,$F$2:$F$17),E807=1,LOOKUP(D807,$D$2:$D$17,$G$2:$G$17),E807=2,LOOKUP(D807,$D$2:$D$17,$H$2:$H$17),E807=3,LOOKUP(D807,$D$2:$D$17,$I$2:$I$17),E807&gt;=4,LOOKUP(D807,$D$2:$D$17,$J$2:$J$17)),C807="L",LOOKUP(D807,$D$2:$D$17,$E$2:$E$17),C807="G",IF(OR(B806&lt;3,B806=""),0,LOOKUP(D807,$D$2:$D$17,$K$2:$K$17)))</f>
        <v/>
      </c>
      <c r="G807" s="59">
        <f>_xlfn.IFS(F807+D807&lt;0,0,F807+D807&gt;5500,5500,TRUE,F807+D807)</f>
        <v/>
      </c>
      <c r="H807" s="40">
        <f>LOOKUP(G807,$D$2:$D$17,$A$2:$A$17)</f>
        <v/>
      </c>
      <c r="I807" s="58">
        <f>IF(C807="W",1+I806,I806)</f>
        <v/>
      </c>
      <c r="J807" s="58">
        <f>IF(C807="L",1+J806,J806)</f>
        <v/>
      </c>
      <c r="K807" s="25">
        <f>I807/(J807+I807)</f>
        <v/>
      </c>
      <c r="L807" s="44">
        <f>IF(F807&gt;0,F807+L806,L806)</f>
        <v/>
      </c>
      <c r="M807" s="23" t="n"/>
      <c r="N807" s="58">
        <f>IF(M807="","",M807-G806)</f>
        <v/>
      </c>
      <c r="O807" s="58" t="n"/>
      <c r="P807" s="27">
        <f>IF(AI807&gt;AI806,$G$22+(7*AI807),"")</f>
        <v/>
      </c>
      <c r="R807" s="58" t="n"/>
      <c r="S807" s="58" t="n"/>
      <c r="T807" s="58" t="n"/>
      <c r="U807" s="58" t="n"/>
      <c r="V807" s="58" t="n"/>
      <c r="W807" s="58" t="n"/>
      <c r="X807" s="57" t="n"/>
      <c r="Y807" s="49">
        <f>_xlfn.IFS(R807 = "","",V807&gt;0,T807/V807,TRUE,T807/1)</f>
        <v/>
      </c>
      <c r="Z807" s="49">
        <f>_xlfn.IFS(R807 = "","",V807&gt;0,(T807+U807)/V807,TRUE,(T807+U807)/1)</f>
        <v/>
      </c>
      <c r="AA807" s="58" t="n"/>
      <c r="AC807" s="35" t="n"/>
      <c r="AD807">
        <f>IF(G807&gt;=2100,0,IF(C807="G",1,0))</f>
        <v/>
      </c>
      <c r="AE807">
        <f>IF(G807&gt;=5500,0,IF(C807="G",1,0))</f>
        <v/>
      </c>
      <c r="AF807">
        <f>IF(G807&gt;=2100,1,0)</f>
        <v/>
      </c>
      <c r="AG807">
        <f>IF(G807&gt;=5500,1,0)</f>
        <v/>
      </c>
      <c r="AH807">
        <f>IF(C807="G",0,AH806+1)</f>
        <v/>
      </c>
      <c r="AI807">
        <f>IF(C807="G",AI806+1,AI806)</f>
        <v/>
      </c>
      <c r="AJ807">
        <f>IF(AJ806="&gt;1000",IF(AF807&gt;0,IF(A807&lt;&gt;"",A807,A806),"&gt;1000"),AJ806)</f>
        <v/>
      </c>
      <c r="AK807">
        <f>IF(AK806="&gt;1000",IF(AG807&gt;0,IF(A807&lt;&gt;"",A807,A806),"&gt;1000"),AK806)</f>
        <v/>
      </c>
      <c r="AL807">
        <f>IF(AL806="&gt;1000",IF(L807&gt;=3500,IF(A807&lt;&gt;"",A807,A806),"&gt;1000"),AL806)</f>
        <v/>
      </c>
    </row>
    <row r="808">
      <c r="A808" s="59">
        <f>IF(B808="","",COUNT($B$32:B808))</f>
        <v/>
      </c>
      <c r="B808" s="58">
        <f>IF(C808&lt;&gt;"G",SUM(B807,1),"")</f>
        <v/>
      </c>
      <c r="C808" s="24">
        <f>IF(O808="",IF(AH807&gt;=$E$22,"G",IF(RAND()&lt;$F$22,"W","L")),O808)</f>
        <v/>
      </c>
      <c r="D808" s="58">
        <f>IF(M808="",IF(G807&lt;5500,G807,5500),M808)</f>
        <v/>
      </c>
      <c r="E808" s="58">
        <f>_xlfn.IFS(C807="W",E807+1,C807="L",0,C807="G",E807)</f>
        <v/>
      </c>
      <c r="F808" s="59">
        <f>_xlfn.IFS(C808="W",_xlfn.IFS(E808=0,LOOKUP(D808,$D$2:$D$17,$F$2:$F$17),E808=1,LOOKUP(D808,$D$2:$D$17,$G$2:$G$17),E808=2,LOOKUP(D808,$D$2:$D$17,$H$2:$H$17),E808=3,LOOKUP(D808,$D$2:$D$17,$I$2:$I$17),E808&gt;=4,LOOKUP(D808,$D$2:$D$17,$J$2:$J$17)),C808="L",LOOKUP(D808,$D$2:$D$17,$E$2:$E$17),C808="G",IF(OR(B807&lt;3,B807=""),0,LOOKUP(D808,$D$2:$D$17,$K$2:$K$17)))</f>
        <v/>
      </c>
      <c r="G808" s="59">
        <f>_xlfn.IFS(F808+D808&lt;0,0,F808+D808&gt;5500,5500,TRUE,F808+D808)</f>
        <v/>
      </c>
      <c r="H808" s="40">
        <f>LOOKUP(G808,$D$2:$D$17,$A$2:$A$17)</f>
        <v/>
      </c>
      <c r="I808" s="58">
        <f>IF(C808="W",1+I807,I807)</f>
        <v/>
      </c>
      <c r="J808" s="58">
        <f>IF(C808="L",1+J807,J807)</f>
        <v/>
      </c>
      <c r="K808" s="25">
        <f>I808/(J808+I808)</f>
        <v/>
      </c>
      <c r="L808" s="44">
        <f>IF(F808&gt;0,F808+L807,L807)</f>
        <v/>
      </c>
      <c r="M808" s="23" t="n"/>
      <c r="N808" s="58">
        <f>IF(M808="","",M808-G807)</f>
        <v/>
      </c>
      <c r="O808" s="58" t="n"/>
      <c r="P808" s="27">
        <f>IF(AI808&gt;AI807,$G$22+(7*AI808),"")</f>
        <v/>
      </c>
      <c r="R808" s="58" t="n"/>
      <c r="S808" s="58" t="n"/>
      <c r="T808" s="58" t="n"/>
      <c r="U808" s="58" t="n"/>
      <c r="V808" s="58" t="n"/>
      <c r="W808" s="58" t="n"/>
      <c r="X808" s="57" t="n"/>
      <c r="Y808" s="49">
        <f>_xlfn.IFS(R808 = "","",V808&gt;0,T808/V808,TRUE,T808/1)</f>
        <v/>
      </c>
      <c r="Z808" s="49">
        <f>_xlfn.IFS(R808 = "","",V808&gt;0,(T808+U808)/V808,TRUE,(T808+U808)/1)</f>
        <v/>
      </c>
      <c r="AA808" s="58" t="n"/>
      <c r="AC808" s="35" t="n"/>
      <c r="AD808">
        <f>IF(G808&gt;=2100,0,IF(C808="G",1,0))</f>
        <v/>
      </c>
      <c r="AE808">
        <f>IF(G808&gt;=5500,0,IF(C808="G",1,0))</f>
        <v/>
      </c>
      <c r="AF808">
        <f>IF(G808&gt;=2100,1,0)</f>
        <v/>
      </c>
      <c r="AG808">
        <f>IF(G808&gt;=5500,1,0)</f>
        <v/>
      </c>
      <c r="AH808">
        <f>IF(C808="G",0,AH807+1)</f>
        <v/>
      </c>
      <c r="AI808">
        <f>IF(C808="G",AI807+1,AI807)</f>
        <v/>
      </c>
      <c r="AJ808">
        <f>IF(AJ807="&gt;1000",IF(AF808&gt;0,IF(A808&lt;&gt;"",A808,A807),"&gt;1000"),AJ807)</f>
        <v/>
      </c>
      <c r="AK808">
        <f>IF(AK807="&gt;1000",IF(AG808&gt;0,IF(A808&lt;&gt;"",A808,A807),"&gt;1000"),AK807)</f>
        <v/>
      </c>
      <c r="AL808">
        <f>IF(AL807="&gt;1000",IF(L808&gt;=3500,IF(A808&lt;&gt;"",A808,A807),"&gt;1000"),AL807)</f>
        <v/>
      </c>
    </row>
    <row r="809">
      <c r="A809" s="59">
        <f>IF(B809="","",COUNT($B$32:B809))</f>
        <v/>
      </c>
      <c r="B809" s="58">
        <f>IF(C809&lt;&gt;"G",SUM(B808,1),"")</f>
        <v/>
      </c>
      <c r="C809" s="24">
        <f>IF(O809="",IF(AH808&gt;=$E$22,"G",IF(RAND()&lt;$F$22,"W","L")),O809)</f>
        <v/>
      </c>
      <c r="D809" s="58">
        <f>IF(M809="",IF(G808&lt;5500,G808,5500),M809)</f>
        <v/>
      </c>
      <c r="E809" s="58">
        <f>_xlfn.IFS(C808="W",E808+1,C808="L",0,C808="G",E808)</f>
        <v/>
      </c>
      <c r="F809" s="59">
        <f>_xlfn.IFS(C809="W",_xlfn.IFS(E809=0,LOOKUP(D809,$D$2:$D$17,$F$2:$F$17),E809=1,LOOKUP(D809,$D$2:$D$17,$G$2:$G$17),E809=2,LOOKUP(D809,$D$2:$D$17,$H$2:$H$17),E809=3,LOOKUP(D809,$D$2:$D$17,$I$2:$I$17),E809&gt;=4,LOOKUP(D809,$D$2:$D$17,$J$2:$J$17)),C809="L",LOOKUP(D809,$D$2:$D$17,$E$2:$E$17),C809="G",IF(OR(B808&lt;3,B808=""),0,LOOKUP(D809,$D$2:$D$17,$K$2:$K$17)))</f>
        <v/>
      </c>
      <c r="G809" s="59">
        <f>_xlfn.IFS(F809+D809&lt;0,0,F809+D809&gt;5500,5500,TRUE,F809+D809)</f>
        <v/>
      </c>
      <c r="H809" s="40">
        <f>LOOKUP(G809,$D$2:$D$17,$A$2:$A$17)</f>
        <v/>
      </c>
      <c r="I809" s="58">
        <f>IF(C809="W",1+I808,I808)</f>
        <v/>
      </c>
      <c r="J809" s="58">
        <f>IF(C809="L",1+J808,J808)</f>
        <v/>
      </c>
      <c r="K809" s="25">
        <f>I809/(J809+I809)</f>
        <v/>
      </c>
      <c r="L809" s="44">
        <f>IF(F809&gt;0,F809+L808,L808)</f>
        <v/>
      </c>
      <c r="M809" s="23" t="n"/>
      <c r="N809" s="58">
        <f>IF(M809="","",M809-G808)</f>
        <v/>
      </c>
      <c r="O809" s="58" t="n"/>
      <c r="P809" s="27">
        <f>IF(AI809&gt;AI808,$G$22+(7*AI809),"")</f>
        <v/>
      </c>
      <c r="R809" s="58" t="n"/>
      <c r="S809" s="58" t="n"/>
      <c r="T809" s="58" t="n"/>
      <c r="U809" s="58" t="n"/>
      <c r="V809" s="58" t="n"/>
      <c r="W809" s="58" t="n"/>
      <c r="X809" s="57" t="n"/>
      <c r="Y809" s="49">
        <f>_xlfn.IFS(R809 = "","",V809&gt;0,T809/V809,TRUE,T809/1)</f>
        <v/>
      </c>
      <c r="Z809" s="49">
        <f>_xlfn.IFS(R809 = "","",V809&gt;0,(T809+U809)/V809,TRUE,(T809+U809)/1)</f>
        <v/>
      </c>
      <c r="AA809" s="58" t="n"/>
      <c r="AC809" s="35" t="n"/>
      <c r="AD809">
        <f>IF(G809&gt;=2100,0,IF(C809="G",1,0))</f>
        <v/>
      </c>
      <c r="AE809">
        <f>IF(G809&gt;=5500,0,IF(C809="G",1,0))</f>
        <v/>
      </c>
      <c r="AF809">
        <f>IF(G809&gt;=2100,1,0)</f>
        <v/>
      </c>
      <c r="AG809">
        <f>IF(G809&gt;=5500,1,0)</f>
        <v/>
      </c>
      <c r="AH809">
        <f>IF(C809="G",0,AH808+1)</f>
        <v/>
      </c>
      <c r="AI809">
        <f>IF(C809="G",AI808+1,AI808)</f>
        <v/>
      </c>
      <c r="AJ809">
        <f>IF(AJ808="&gt;1000",IF(AF809&gt;0,IF(A809&lt;&gt;"",A809,A808),"&gt;1000"),AJ808)</f>
        <v/>
      </c>
      <c r="AK809">
        <f>IF(AK808="&gt;1000",IF(AG809&gt;0,IF(A809&lt;&gt;"",A809,A808),"&gt;1000"),AK808)</f>
        <v/>
      </c>
      <c r="AL809">
        <f>IF(AL808="&gt;1000",IF(L809&gt;=3500,IF(A809&lt;&gt;"",A809,A808),"&gt;1000"),AL808)</f>
        <v/>
      </c>
    </row>
    <row r="810">
      <c r="A810" s="59">
        <f>IF(B810="","",COUNT($B$32:B810))</f>
        <v/>
      </c>
      <c r="B810" s="58">
        <f>IF(C810&lt;&gt;"G",SUM(B809,1),"")</f>
        <v/>
      </c>
      <c r="C810" s="24">
        <f>IF(O810="",IF(AH809&gt;=$E$22,"G",IF(RAND()&lt;$F$22,"W","L")),O810)</f>
        <v/>
      </c>
      <c r="D810" s="58">
        <f>IF(M810="",IF(G809&lt;5500,G809,5500),M810)</f>
        <v/>
      </c>
      <c r="E810" s="58">
        <f>_xlfn.IFS(C809="W",E809+1,C809="L",0,C809="G",E809)</f>
        <v/>
      </c>
      <c r="F810" s="59">
        <f>_xlfn.IFS(C810="W",_xlfn.IFS(E810=0,LOOKUP(D810,$D$2:$D$17,$F$2:$F$17),E810=1,LOOKUP(D810,$D$2:$D$17,$G$2:$G$17),E810=2,LOOKUP(D810,$D$2:$D$17,$H$2:$H$17),E810=3,LOOKUP(D810,$D$2:$D$17,$I$2:$I$17),E810&gt;=4,LOOKUP(D810,$D$2:$D$17,$J$2:$J$17)),C810="L",LOOKUP(D810,$D$2:$D$17,$E$2:$E$17),C810="G",IF(OR(B809&lt;3,B809=""),0,LOOKUP(D810,$D$2:$D$17,$K$2:$K$17)))</f>
        <v/>
      </c>
      <c r="G810" s="59">
        <f>_xlfn.IFS(F810+D810&lt;0,0,F810+D810&gt;5500,5500,TRUE,F810+D810)</f>
        <v/>
      </c>
      <c r="H810" s="40">
        <f>LOOKUP(G810,$D$2:$D$17,$A$2:$A$17)</f>
        <v/>
      </c>
      <c r="I810" s="58">
        <f>IF(C810="W",1+I809,I809)</f>
        <v/>
      </c>
      <c r="J810" s="58">
        <f>IF(C810="L",1+J809,J809)</f>
        <v/>
      </c>
      <c r="K810" s="25">
        <f>I810/(J810+I810)</f>
        <v/>
      </c>
      <c r="L810" s="44">
        <f>IF(F810&gt;0,F810+L809,L809)</f>
        <v/>
      </c>
      <c r="M810" s="23" t="n"/>
      <c r="N810" s="58">
        <f>IF(M810="","",M810-G809)</f>
        <v/>
      </c>
      <c r="O810" s="58" t="n"/>
      <c r="P810" s="27">
        <f>IF(AI810&gt;AI809,$G$22+(7*AI810),"")</f>
        <v/>
      </c>
      <c r="R810" s="58" t="n"/>
      <c r="S810" s="58" t="n"/>
      <c r="T810" s="58" t="n"/>
      <c r="U810" s="58" t="n"/>
      <c r="V810" s="58" t="n"/>
      <c r="W810" s="58" t="n"/>
      <c r="X810" s="57" t="n"/>
      <c r="Y810" s="49">
        <f>_xlfn.IFS(R810 = "","",V810&gt;0,T810/V810,TRUE,T810/1)</f>
        <v/>
      </c>
      <c r="Z810" s="49">
        <f>_xlfn.IFS(R810 = "","",V810&gt;0,(T810+U810)/V810,TRUE,(T810+U810)/1)</f>
        <v/>
      </c>
      <c r="AA810" s="58" t="n"/>
      <c r="AC810" s="35" t="n"/>
      <c r="AD810">
        <f>IF(G810&gt;=2100,0,IF(C810="G",1,0))</f>
        <v/>
      </c>
      <c r="AE810">
        <f>IF(G810&gt;=5500,0,IF(C810="G",1,0))</f>
        <v/>
      </c>
      <c r="AF810">
        <f>IF(G810&gt;=2100,1,0)</f>
        <v/>
      </c>
      <c r="AG810">
        <f>IF(G810&gt;=5500,1,0)</f>
        <v/>
      </c>
      <c r="AH810">
        <f>IF(C810="G",0,AH809+1)</f>
        <v/>
      </c>
      <c r="AI810">
        <f>IF(C810="G",AI809+1,AI809)</f>
        <v/>
      </c>
      <c r="AJ810">
        <f>IF(AJ809="&gt;1000",IF(AF810&gt;0,IF(A810&lt;&gt;"",A810,A809),"&gt;1000"),AJ809)</f>
        <v/>
      </c>
      <c r="AK810">
        <f>IF(AK809="&gt;1000",IF(AG810&gt;0,IF(A810&lt;&gt;"",A810,A809),"&gt;1000"),AK809)</f>
        <v/>
      </c>
      <c r="AL810">
        <f>IF(AL809="&gt;1000",IF(L810&gt;=3500,IF(A810&lt;&gt;"",A810,A809),"&gt;1000"),AL809)</f>
        <v/>
      </c>
    </row>
    <row r="811">
      <c r="A811" s="59">
        <f>IF(B811="","",COUNT($B$32:B811))</f>
        <v/>
      </c>
      <c r="B811" s="58">
        <f>IF(C811&lt;&gt;"G",SUM(B810,1),"")</f>
        <v/>
      </c>
      <c r="C811" s="24">
        <f>IF(O811="",IF(AH810&gt;=$E$22,"G",IF(RAND()&lt;$F$22,"W","L")),O811)</f>
        <v/>
      </c>
      <c r="D811" s="58">
        <f>IF(M811="",IF(G810&lt;5500,G810,5500),M811)</f>
        <v/>
      </c>
      <c r="E811" s="58">
        <f>_xlfn.IFS(C810="W",E810+1,C810="L",0,C810="G",E810)</f>
        <v/>
      </c>
      <c r="F811" s="59">
        <f>_xlfn.IFS(C811="W",_xlfn.IFS(E811=0,LOOKUP(D811,$D$2:$D$17,$F$2:$F$17),E811=1,LOOKUP(D811,$D$2:$D$17,$G$2:$G$17),E811=2,LOOKUP(D811,$D$2:$D$17,$H$2:$H$17),E811=3,LOOKUP(D811,$D$2:$D$17,$I$2:$I$17),E811&gt;=4,LOOKUP(D811,$D$2:$D$17,$J$2:$J$17)),C811="L",LOOKUP(D811,$D$2:$D$17,$E$2:$E$17),C811="G",IF(OR(B810&lt;3,B810=""),0,LOOKUP(D811,$D$2:$D$17,$K$2:$K$17)))</f>
        <v/>
      </c>
      <c r="G811" s="59">
        <f>_xlfn.IFS(F811+D811&lt;0,0,F811+D811&gt;5500,5500,TRUE,F811+D811)</f>
        <v/>
      </c>
      <c r="H811" s="40">
        <f>LOOKUP(G811,$D$2:$D$17,$A$2:$A$17)</f>
        <v/>
      </c>
      <c r="I811" s="58">
        <f>IF(C811="W",1+I810,I810)</f>
        <v/>
      </c>
      <c r="J811" s="58">
        <f>IF(C811="L",1+J810,J810)</f>
        <v/>
      </c>
      <c r="K811" s="25">
        <f>I811/(J811+I811)</f>
        <v/>
      </c>
      <c r="L811" s="44">
        <f>IF(F811&gt;0,F811+L810,L810)</f>
        <v/>
      </c>
      <c r="M811" s="23" t="n"/>
      <c r="N811" s="58">
        <f>IF(M811="","",M811-G810)</f>
        <v/>
      </c>
      <c r="O811" s="58" t="n"/>
      <c r="P811" s="27">
        <f>IF(AI811&gt;AI810,$G$22+(7*AI811),"")</f>
        <v/>
      </c>
      <c r="R811" s="58" t="n"/>
      <c r="S811" s="58" t="n"/>
      <c r="T811" s="58" t="n"/>
      <c r="U811" s="58" t="n"/>
      <c r="V811" s="58" t="n"/>
      <c r="W811" s="58" t="n"/>
      <c r="X811" s="57" t="n"/>
      <c r="Y811" s="49">
        <f>_xlfn.IFS(R811 = "","",V811&gt;0,T811/V811,TRUE,T811/1)</f>
        <v/>
      </c>
      <c r="Z811" s="49">
        <f>_xlfn.IFS(R811 = "","",V811&gt;0,(T811+U811)/V811,TRUE,(T811+U811)/1)</f>
        <v/>
      </c>
      <c r="AA811" s="58" t="n"/>
      <c r="AC811" s="35" t="n"/>
      <c r="AD811">
        <f>IF(G811&gt;=2100,0,IF(C811="G",1,0))</f>
        <v/>
      </c>
      <c r="AE811">
        <f>IF(G811&gt;=5500,0,IF(C811="G",1,0))</f>
        <v/>
      </c>
      <c r="AF811">
        <f>IF(G811&gt;=2100,1,0)</f>
        <v/>
      </c>
      <c r="AG811">
        <f>IF(G811&gt;=5500,1,0)</f>
        <v/>
      </c>
      <c r="AH811">
        <f>IF(C811="G",0,AH810+1)</f>
        <v/>
      </c>
      <c r="AI811">
        <f>IF(C811="G",AI810+1,AI810)</f>
        <v/>
      </c>
      <c r="AJ811">
        <f>IF(AJ810="&gt;1000",IF(AF811&gt;0,IF(A811&lt;&gt;"",A811,A810),"&gt;1000"),AJ810)</f>
        <v/>
      </c>
      <c r="AK811">
        <f>IF(AK810="&gt;1000",IF(AG811&gt;0,IF(A811&lt;&gt;"",A811,A810),"&gt;1000"),AK810)</f>
        <v/>
      </c>
      <c r="AL811">
        <f>IF(AL810="&gt;1000",IF(L811&gt;=3500,IF(A811&lt;&gt;"",A811,A810),"&gt;1000"),AL810)</f>
        <v/>
      </c>
    </row>
    <row r="812">
      <c r="A812" s="59">
        <f>IF(B812="","",COUNT($B$32:B812))</f>
        <v/>
      </c>
      <c r="B812" s="58">
        <f>IF(C812&lt;&gt;"G",SUM(B811,1),"")</f>
        <v/>
      </c>
      <c r="C812" s="24">
        <f>IF(O812="",IF(AH811&gt;=$E$22,"G",IF(RAND()&lt;$F$22,"W","L")),O812)</f>
        <v/>
      </c>
      <c r="D812" s="58">
        <f>IF(M812="",IF(G811&lt;5500,G811,5500),M812)</f>
        <v/>
      </c>
      <c r="E812" s="58">
        <f>_xlfn.IFS(C811="W",E811+1,C811="L",0,C811="G",E811)</f>
        <v/>
      </c>
      <c r="F812" s="59">
        <f>_xlfn.IFS(C812="W",_xlfn.IFS(E812=0,LOOKUP(D812,$D$2:$D$17,$F$2:$F$17),E812=1,LOOKUP(D812,$D$2:$D$17,$G$2:$G$17),E812=2,LOOKUP(D812,$D$2:$D$17,$H$2:$H$17),E812=3,LOOKUP(D812,$D$2:$D$17,$I$2:$I$17),E812&gt;=4,LOOKUP(D812,$D$2:$D$17,$J$2:$J$17)),C812="L",LOOKUP(D812,$D$2:$D$17,$E$2:$E$17),C812="G",IF(OR(B811&lt;3,B811=""),0,LOOKUP(D812,$D$2:$D$17,$K$2:$K$17)))</f>
        <v/>
      </c>
      <c r="G812" s="59">
        <f>_xlfn.IFS(F812+D812&lt;0,0,F812+D812&gt;5500,5500,TRUE,F812+D812)</f>
        <v/>
      </c>
      <c r="H812" s="40">
        <f>LOOKUP(G812,$D$2:$D$17,$A$2:$A$17)</f>
        <v/>
      </c>
      <c r="I812" s="58">
        <f>IF(C812="W",1+I811,I811)</f>
        <v/>
      </c>
      <c r="J812" s="58">
        <f>IF(C812="L",1+J811,J811)</f>
        <v/>
      </c>
      <c r="K812" s="25">
        <f>I812/(J812+I812)</f>
        <v/>
      </c>
      <c r="L812" s="44">
        <f>IF(F812&gt;0,F812+L811,L811)</f>
        <v/>
      </c>
      <c r="M812" s="23" t="n"/>
      <c r="N812" s="58">
        <f>IF(M812="","",M812-G811)</f>
        <v/>
      </c>
      <c r="O812" s="58" t="n"/>
      <c r="P812" s="27">
        <f>IF(AI812&gt;AI811,$G$22+(7*AI812),"")</f>
        <v/>
      </c>
      <c r="R812" s="58" t="n"/>
      <c r="S812" s="58" t="n"/>
      <c r="T812" s="58" t="n"/>
      <c r="U812" s="58" t="n"/>
      <c r="V812" s="58" t="n"/>
      <c r="W812" s="58" t="n"/>
      <c r="X812" s="57" t="n"/>
      <c r="Y812" s="49">
        <f>_xlfn.IFS(R812 = "","",V812&gt;0,T812/V812,TRUE,T812/1)</f>
        <v/>
      </c>
      <c r="Z812" s="49">
        <f>_xlfn.IFS(R812 = "","",V812&gt;0,(T812+U812)/V812,TRUE,(T812+U812)/1)</f>
        <v/>
      </c>
      <c r="AA812" s="58" t="n"/>
      <c r="AC812" s="35" t="n"/>
      <c r="AD812">
        <f>IF(G812&gt;=2100,0,IF(C812="G",1,0))</f>
        <v/>
      </c>
      <c r="AE812">
        <f>IF(G812&gt;=5500,0,IF(C812="G",1,0))</f>
        <v/>
      </c>
      <c r="AF812">
        <f>IF(G812&gt;=2100,1,0)</f>
        <v/>
      </c>
      <c r="AG812">
        <f>IF(G812&gt;=5500,1,0)</f>
        <v/>
      </c>
      <c r="AH812">
        <f>IF(C812="G",0,AH811+1)</f>
        <v/>
      </c>
      <c r="AI812">
        <f>IF(C812="G",AI811+1,AI811)</f>
        <v/>
      </c>
      <c r="AJ812">
        <f>IF(AJ811="&gt;1000",IF(AF812&gt;0,IF(A812&lt;&gt;"",A812,A811),"&gt;1000"),AJ811)</f>
        <v/>
      </c>
      <c r="AK812">
        <f>IF(AK811="&gt;1000",IF(AG812&gt;0,IF(A812&lt;&gt;"",A812,A811),"&gt;1000"),AK811)</f>
        <v/>
      </c>
      <c r="AL812">
        <f>IF(AL811="&gt;1000",IF(L812&gt;=3500,IF(A812&lt;&gt;"",A812,A811),"&gt;1000"),AL811)</f>
        <v/>
      </c>
    </row>
    <row r="813">
      <c r="A813" s="59">
        <f>IF(B813="","",COUNT($B$32:B813))</f>
        <v/>
      </c>
      <c r="B813" s="58">
        <f>IF(C813&lt;&gt;"G",SUM(B812,1),"")</f>
        <v/>
      </c>
      <c r="C813" s="24">
        <f>IF(O813="",IF(AH812&gt;=$E$22,"G",IF(RAND()&lt;$F$22,"W","L")),O813)</f>
        <v/>
      </c>
      <c r="D813" s="58">
        <f>IF(M813="",IF(G812&lt;5500,G812,5500),M813)</f>
        <v/>
      </c>
      <c r="E813" s="58">
        <f>_xlfn.IFS(C812="W",E812+1,C812="L",0,C812="G",E812)</f>
        <v/>
      </c>
      <c r="F813" s="59">
        <f>_xlfn.IFS(C813="W",_xlfn.IFS(E813=0,LOOKUP(D813,$D$2:$D$17,$F$2:$F$17),E813=1,LOOKUP(D813,$D$2:$D$17,$G$2:$G$17),E813=2,LOOKUP(D813,$D$2:$D$17,$H$2:$H$17),E813=3,LOOKUP(D813,$D$2:$D$17,$I$2:$I$17),E813&gt;=4,LOOKUP(D813,$D$2:$D$17,$J$2:$J$17)),C813="L",LOOKUP(D813,$D$2:$D$17,$E$2:$E$17),C813="G",IF(OR(B812&lt;3,B812=""),0,LOOKUP(D813,$D$2:$D$17,$K$2:$K$17)))</f>
        <v/>
      </c>
      <c r="G813" s="59">
        <f>_xlfn.IFS(F813+D813&lt;0,0,F813+D813&gt;5500,5500,TRUE,F813+D813)</f>
        <v/>
      </c>
      <c r="H813" s="40">
        <f>LOOKUP(G813,$D$2:$D$17,$A$2:$A$17)</f>
        <v/>
      </c>
      <c r="I813" s="58">
        <f>IF(C813="W",1+I812,I812)</f>
        <v/>
      </c>
      <c r="J813" s="58">
        <f>IF(C813="L",1+J812,J812)</f>
        <v/>
      </c>
      <c r="K813" s="25">
        <f>I813/(J813+I813)</f>
        <v/>
      </c>
      <c r="L813" s="44">
        <f>IF(F813&gt;0,F813+L812,L812)</f>
        <v/>
      </c>
      <c r="M813" s="23" t="n"/>
      <c r="N813" s="58">
        <f>IF(M813="","",M813-G812)</f>
        <v/>
      </c>
      <c r="O813" s="58" t="n"/>
      <c r="P813" s="27">
        <f>IF(AI813&gt;AI812,$G$22+(7*AI813),"")</f>
        <v/>
      </c>
      <c r="R813" s="58" t="n"/>
      <c r="S813" s="58" t="n"/>
      <c r="T813" s="58" t="n"/>
      <c r="U813" s="58" t="n"/>
      <c r="V813" s="58" t="n"/>
      <c r="W813" s="58" t="n"/>
      <c r="X813" s="57" t="n"/>
      <c r="Y813" s="49">
        <f>_xlfn.IFS(R813 = "","",V813&gt;0,T813/V813,TRUE,T813/1)</f>
        <v/>
      </c>
      <c r="Z813" s="49">
        <f>_xlfn.IFS(R813 = "","",V813&gt;0,(T813+U813)/V813,TRUE,(T813+U813)/1)</f>
        <v/>
      </c>
      <c r="AA813" s="58" t="n"/>
      <c r="AC813" s="35" t="n"/>
      <c r="AD813">
        <f>IF(G813&gt;=2100,0,IF(C813="G",1,0))</f>
        <v/>
      </c>
      <c r="AE813">
        <f>IF(G813&gt;=5500,0,IF(C813="G",1,0))</f>
        <v/>
      </c>
      <c r="AF813">
        <f>IF(G813&gt;=2100,1,0)</f>
        <v/>
      </c>
      <c r="AG813">
        <f>IF(G813&gt;=5500,1,0)</f>
        <v/>
      </c>
      <c r="AH813">
        <f>IF(C813="G",0,AH812+1)</f>
        <v/>
      </c>
      <c r="AI813">
        <f>IF(C813="G",AI812+1,AI812)</f>
        <v/>
      </c>
      <c r="AJ813">
        <f>IF(AJ812="&gt;1000",IF(AF813&gt;0,IF(A813&lt;&gt;"",A813,A812),"&gt;1000"),AJ812)</f>
        <v/>
      </c>
      <c r="AK813">
        <f>IF(AK812="&gt;1000",IF(AG813&gt;0,IF(A813&lt;&gt;"",A813,A812),"&gt;1000"),AK812)</f>
        <v/>
      </c>
      <c r="AL813">
        <f>IF(AL812="&gt;1000",IF(L813&gt;=3500,IF(A813&lt;&gt;"",A813,A812),"&gt;1000"),AL812)</f>
        <v/>
      </c>
    </row>
    <row r="814">
      <c r="A814" s="59">
        <f>IF(B814="","",COUNT($B$32:B814))</f>
        <v/>
      </c>
      <c r="B814" s="58">
        <f>IF(C814&lt;&gt;"G",SUM(B813,1),"")</f>
        <v/>
      </c>
      <c r="C814" s="24">
        <f>IF(O814="",IF(AH813&gt;=$E$22,"G",IF(RAND()&lt;$F$22,"W","L")),O814)</f>
        <v/>
      </c>
      <c r="D814" s="58">
        <f>IF(M814="",IF(G813&lt;5500,G813,5500),M814)</f>
        <v/>
      </c>
      <c r="E814" s="58">
        <f>_xlfn.IFS(C813="W",E813+1,C813="L",0,C813="G",E813)</f>
        <v/>
      </c>
      <c r="F814" s="59">
        <f>_xlfn.IFS(C814="W",_xlfn.IFS(E814=0,LOOKUP(D814,$D$2:$D$17,$F$2:$F$17),E814=1,LOOKUP(D814,$D$2:$D$17,$G$2:$G$17),E814=2,LOOKUP(D814,$D$2:$D$17,$H$2:$H$17),E814=3,LOOKUP(D814,$D$2:$D$17,$I$2:$I$17),E814&gt;=4,LOOKUP(D814,$D$2:$D$17,$J$2:$J$17)),C814="L",LOOKUP(D814,$D$2:$D$17,$E$2:$E$17),C814="G",IF(OR(B813&lt;3,B813=""),0,LOOKUP(D814,$D$2:$D$17,$K$2:$K$17)))</f>
        <v/>
      </c>
      <c r="G814" s="59">
        <f>_xlfn.IFS(F814+D814&lt;0,0,F814+D814&gt;5500,5500,TRUE,F814+D814)</f>
        <v/>
      </c>
      <c r="H814" s="40">
        <f>LOOKUP(G814,$D$2:$D$17,$A$2:$A$17)</f>
        <v/>
      </c>
      <c r="I814" s="58">
        <f>IF(C814="W",1+I813,I813)</f>
        <v/>
      </c>
      <c r="J814" s="58">
        <f>IF(C814="L",1+J813,J813)</f>
        <v/>
      </c>
      <c r="K814" s="25">
        <f>I814/(J814+I814)</f>
        <v/>
      </c>
      <c r="L814" s="44">
        <f>IF(F814&gt;0,F814+L813,L813)</f>
        <v/>
      </c>
      <c r="M814" s="23" t="n"/>
      <c r="N814" s="58">
        <f>IF(M814="","",M814-G813)</f>
        <v/>
      </c>
      <c r="O814" s="58" t="n"/>
      <c r="P814" s="27">
        <f>IF(AI814&gt;AI813,$G$22+(7*AI814),"")</f>
        <v/>
      </c>
      <c r="R814" s="58" t="n"/>
      <c r="S814" s="58" t="n"/>
      <c r="T814" s="58" t="n"/>
      <c r="U814" s="58" t="n"/>
      <c r="V814" s="58" t="n"/>
      <c r="W814" s="58" t="n"/>
      <c r="X814" s="57" t="n"/>
      <c r="Y814" s="49">
        <f>_xlfn.IFS(R814 = "","",V814&gt;0,T814/V814,TRUE,T814/1)</f>
        <v/>
      </c>
      <c r="Z814" s="49">
        <f>_xlfn.IFS(R814 = "","",V814&gt;0,(T814+U814)/V814,TRUE,(T814+U814)/1)</f>
        <v/>
      </c>
      <c r="AA814" s="58" t="n"/>
      <c r="AC814" s="35" t="n"/>
      <c r="AD814">
        <f>IF(G814&gt;=2100,0,IF(C814="G",1,0))</f>
        <v/>
      </c>
      <c r="AE814">
        <f>IF(G814&gt;=5500,0,IF(C814="G",1,0))</f>
        <v/>
      </c>
      <c r="AF814">
        <f>IF(G814&gt;=2100,1,0)</f>
        <v/>
      </c>
      <c r="AG814">
        <f>IF(G814&gt;=5500,1,0)</f>
        <v/>
      </c>
      <c r="AH814">
        <f>IF(C814="G",0,AH813+1)</f>
        <v/>
      </c>
      <c r="AI814">
        <f>IF(C814="G",AI813+1,AI813)</f>
        <v/>
      </c>
      <c r="AJ814">
        <f>IF(AJ813="&gt;1000",IF(AF814&gt;0,IF(A814&lt;&gt;"",A814,A813),"&gt;1000"),AJ813)</f>
        <v/>
      </c>
      <c r="AK814">
        <f>IF(AK813="&gt;1000",IF(AG814&gt;0,IF(A814&lt;&gt;"",A814,A813),"&gt;1000"),AK813)</f>
        <v/>
      </c>
      <c r="AL814">
        <f>IF(AL813="&gt;1000",IF(L814&gt;=3500,IF(A814&lt;&gt;"",A814,A813),"&gt;1000"),AL813)</f>
        <v/>
      </c>
    </row>
    <row r="815">
      <c r="A815" s="59">
        <f>IF(B815="","",COUNT($B$32:B815))</f>
        <v/>
      </c>
      <c r="B815" s="58">
        <f>IF(C815&lt;&gt;"G",SUM(B814,1),"")</f>
        <v/>
      </c>
      <c r="C815" s="24">
        <f>IF(O815="",IF(AH814&gt;=$E$22,"G",IF(RAND()&lt;$F$22,"W","L")),O815)</f>
        <v/>
      </c>
      <c r="D815" s="58">
        <f>IF(M815="",IF(G814&lt;5500,G814,5500),M815)</f>
        <v/>
      </c>
      <c r="E815" s="58">
        <f>_xlfn.IFS(C814="W",E814+1,C814="L",0,C814="G",E814)</f>
        <v/>
      </c>
      <c r="F815" s="59">
        <f>_xlfn.IFS(C815="W",_xlfn.IFS(E815=0,LOOKUP(D815,$D$2:$D$17,$F$2:$F$17),E815=1,LOOKUP(D815,$D$2:$D$17,$G$2:$G$17),E815=2,LOOKUP(D815,$D$2:$D$17,$H$2:$H$17),E815=3,LOOKUP(D815,$D$2:$D$17,$I$2:$I$17),E815&gt;=4,LOOKUP(D815,$D$2:$D$17,$J$2:$J$17)),C815="L",LOOKUP(D815,$D$2:$D$17,$E$2:$E$17),C815="G",IF(OR(B814&lt;3,B814=""),0,LOOKUP(D815,$D$2:$D$17,$K$2:$K$17)))</f>
        <v/>
      </c>
      <c r="G815" s="59">
        <f>_xlfn.IFS(F815+D815&lt;0,0,F815+D815&gt;5500,5500,TRUE,F815+D815)</f>
        <v/>
      </c>
      <c r="H815" s="40">
        <f>LOOKUP(G815,$D$2:$D$17,$A$2:$A$17)</f>
        <v/>
      </c>
      <c r="I815" s="58">
        <f>IF(C815="W",1+I814,I814)</f>
        <v/>
      </c>
      <c r="J815" s="58">
        <f>IF(C815="L",1+J814,J814)</f>
        <v/>
      </c>
      <c r="K815" s="25">
        <f>I815/(J815+I815)</f>
        <v/>
      </c>
      <c r="L815" s="44">
        <f>IF(F815&gt;0,F815+L814,L814)</f>
        <v/>
      </c>
      <c r="M815" s="23" t="n"/>
      <c r="N815" s="58">
        <f>IF(M815="","",M815-G814)</f>
        <v/>
      </c>
      <c r="O815" s="58" t="n"/>
      <c r="P815" s="27">
        <f>IF(AI815&gt;AI814,$G$22+(7*AI815),"")</f>
        <v/>
      </c>
      <c r="R815" s="58" t="n"/>
      <c r="S815" s="58" t="n"/>
      <c r="T815" s="58" t="n"/>
      <c r="U815" s="58" t="n"/>
      <c r="V815" s="58" t="n"/>
      <c r="W815" s="58" t="n"/>
      <c r="X815" s="57" t="n"/>
      <c r="Y815" s="49">
        <f>_xlfn.IFS(R815 = "","",V815&gt;0,T815/V815,TRUE,T815/1)</f>
        <v/>
      </c>
      <c r="Z815" s="49">
        <f>_xlfn.IFS(R815 = "","",V815&gt;0,(T815+U815)/V815,TRUE,(T815+U815)/1)</f>
        <v/>
      </c>
      <c r="AA815" s="58" t="n"/>
      <c r="AC815" s="35" t="n"/>
      <c r="AD815">
        <f>IF(G815&gt;=2100,0,IF(C815="G",1,0))</f>
        <v/>
      </c>
      <c r="AE815">
        <f>IF(G815&gt;=5500,0,IF(C815="G",1,0))</f>
        <v/>
      </c>
      <c r="AF815">
        <f>IF(G815&gt;=2100,1,0)</f>
        <v/>
      </c>
      <c r="AG815">
        <f>IF(G815&gt;=5500,1,0)</f>
        <v/>
      </c>
      <c r="AH815">
        <f>IF(C815="G",0,AH814+1)</f>
        <v/>
      </c>
      <c r="AI815">
        <f>IF(C815="G",AI814+1,AI814)</f>
        <v/>
      </c>
      <c r="AJ815">
        <f>IF(AJ814="&gt;1000",IF(AF815&gt;0,IF(A815&lt;&gt;"",A815,A814),"&gt;1000"),AJ814)</f>
        <v/>
      </c>
      <c r="AK815">
        <f>IF(AK814="&gt;1000",IF(AG815&gt;0,IF(A815&lt;&gt;"",A815,A814),"&gt;1000"),AK814)</f>
        <v/>
      </c>
      <c r="AL815">
        <f>IF(AL814="&gt;1000",IF(L815&gt;=3500,IF(A815&lt;&gt;"",A815,A814),"&gt;1000"),AL814)</f>
        <v/>
      </c>
    </row>
    <row r="816">
      <c r="A816" s="59">
        <f>IF(B816="","",COUNT($B$32:B816))</f>
        <v/>
      </c>
      <c r="B816" s="58">
        <f>IF(C816&lt;&gt;"G",SUM(B815,1),"")</f>
        <v/>
      </c>
      <c r="C816" s="24">
        <f>IF(O816="",IF(AH815&gt;=$E$22,"G",IF(RAND()&lt;$F$22,"W","L")),O816)</f>
        <v/>
      </c>
      <c r="D816" s="58">
        <f>IF(M816="",IF(G815&lt;5500,G815,5500),M816)</f>
        <v/>
      </c>
      <c r="E816" s="58">
        <f>_xlfn.IFS(C815="W",E815+1,C815="L",0,C815="G",E815)</f>
        <v/>
      </c>
      <c r="F816" s="59">
        <f>_xlfn.IFS(C816="W",_xlfn.IFS(E816=0,LOOKUP(D816,$D$2:$D$17,$F$2:$F$17),E816=1,LOOKUP(D816,$D$2:$D$17,$G$2:$G$17),E816=2,LOOKUP(D816,$D$2:$D$17,$H$2:$H$17),E816=3,LOOKUP(D816,$D$2:$D$17,$I$2:$I$17),E816&gt;=4,LOOKUP(D816,$D$2:$D$17,$J$2:$J$17)),C816="L",LOOKUP(D816,$D$2:$D$17,$E$2:$E$17),C816="G",IF(OR(B815&lt;3,B815=""),0,LOOKUP(D816,$D$2:$D$17,$K$2:$K$17)))</f>
        <v/>
      </c>
      <c r="G816" s="59">
        <f>_xlfn.IFS(F816+D816&lt;0,0,F816+D816&gt;5500,5500,TRUE,F816+D816)</f>
        <v/>
      </c>
      <c r="H816" s="40">
        <f>LOOKUP(G816,$D$2:$D$17,$A$2:$A$17)</f>
        <v/>
      </c>
      <c r="I816" s="58">
        <f>IF(C816="W",1+I815,I815)</f>
        <v/>
      </c>
      <c r="J816" s="58">
        <f>IF(C816="L",1+J815,J815)</f>
        <v/>
      </c>
      <c r="K816" s="25">
        <f>I816/(J816+I816)</f>
        <v/>
      </c>
      <c r="L816" s="44">
        <f>IF(F816&gt;0,F816+L815,L815)</f>
        <v/>
      </c>
      <c r="M816" s="23" t="n"/>
      <c r="N816" s="58">
        <f>IF(M816="","",M816-G815)</f>
        <v/>
      </c>
      <c r="O816" s="58" t="n"/>
      <c r="P816" s="27">
        <f>IF(AI816&gt;AI815,$G$22+(7*AI816),"")</f>
        <v/>
      </c>
      <c r="R816" s="58" t="n"/>
      <c r="S816" s="58" t="n"/>
      <c r="T816" s="58" t="n"/>
      <c r="U816" s="58" t="n"/>
      <c r="V816" s="58" t="n"/>
      <c r="W816" s="58" t="n"/>
      <c r="X816" s="57" t="n"/>
      <c r="Y816" s="49">
        <f>_xlfn.IFS(R816 = "","",V816&gt;0,T816/V816,TRUE,T816/1)</f>
        <v/>
      </c>
      <c r="Z816" s="49">
        <f>_xlfn.IFS(R816 = "","",V816&gt;0,(T816+U816)/V816,TRUE,(T816+U816)/1)</f>
        <v/>
      </c>
      <c r="AA816" s="58" t="n"/>
      <c r="AC816" s="35" t="n"/>
      <c r="AD816">
        <f>IF(G816&gt;=2100,0,IF(C816="G",1,0))</f>
        <v/>
      </c>
      <c r="AE816">
        <f>IF(G816&gt;=5500,0,IF(C816="G",1,0))</f>
        <v/>
      </c>
      <c r="AF816">
        <f>IF(G816&gt;=2100,1,0)</f>
        <v/>
      </c>
      <c r="AG816">
        <f>IF(G816&gt;=5500,1,0)</f>
        <v/>
      </c>
      <c r="AH816">
        <f>IF(C816="G",0,AH815+1)</f>
        <v/>
      </c>
      <c r="AI816">
        <f>IF(C816="G",AI815+1,AI815)</f>
        <v/>
      </c>
      <c r="AJ816">
        <f>IF(AJ815="&gt;1000",IF(AF816&gt;0,IF(A816&lt;&gt;"",A816,A815),"&gt;1000"),AJ815)</f>
        <v/>
      </c>
      <c r="AK816">
        <f>IF(AK815="&gt;1000",IF(AG816&gt;0,IF(A816&lt;&gt;"",A816,A815),"&gt;1000"),AK815)</f>
        <v/>
      </c>
      <c r="AL816">
        <f>IF(AL815="&gt;1000",IF(L816&gt;=3500,IF(A816&lt;&gt;"",A816,A815),"&gt;1000"),AL815)</f>
        <v/>
      </c>
    </row>
    <row r="817">
      <c r="A817" s="59">
        <f>IF(B817="","",COUNT($B$32:B817))</f>
        <v/>
      </c>
      <c r="B817" s="58">
        <f>IF(C817&lt;&gt;"G",SUM(B816,1),"")</f>
        <v/>
      </c>
      <c r="C817" s="24">
        <f>IF(O817="",IF(AH816&gt;=$E$22,"G",IF(RAND()&lt;$F$22,"W","L")),O817)</f>
        <v/>
      </c>
      <c r="D817" s="58">
        <f>IF(M817="",IF(G816&lt;5500,G816,5500),M817)</f>
        <v/>
      </c>
      <c r="E817" s="58">
        <f>_xlfn.IFS(C816="W",E816+1,C816="L",0,C816="G",E816)</f>
        <v/>
      </c>
      <c r="F817" s="59">
        <f>_xlfn.IFS(C817="W",_xlfn.IFS(E817=0,LOOKUP(D817,$D$2:$D$17,$F$2:$F$17),E817=1,LOOKUP(D817,$D$2:$D$17,$G$2:$G$17),E817=2,LOOKUP(D817,$D$2:$D$17,$H$2:$H$17),E817=3,LOOKUP(D817,$D$2:$D$17,$I$2:$I$17),E817&gt;=4,LOOKUP(D817,$D$2:$D$17,$J$2:$J$17)),C817="L",LOOKUP(D817,$D$2:$D$17,$E$2:$E$17),C817="G",IF(OR(B816&lt;3,B816=""),0,LOOKUP(D817,$D$2:$D$17,$K$2:$K$17)))</f>
        <v/>
      </c>
      <c r="G817" s="59">
        <f>_xlfn.IFS(F817+D817&lt;0,0,F817+D817&gt;5500,5500,TRUE,F817+D817)</f>
        <v/>
      </c>
      <c r="H817" s="40">
        <f>LOOKUP(G817,$D$2:$D$17,$A$2:$A$17)</f>
        <v/>
      </c>
      <c r="I817" s="58">
        <f>IF(C817="W",1+I816,I816)</f>
        <v/>
      </c>
      <c r="J817" s="58">
        <f>IF(C817="L",1+J816,J816)</f>
        <v/>
      </c>
      <c r="K817" s="25">
        <f>I817/(J817+I817)</f>
        <v/>
      </c>
      <c r="L817" s="44">
        <f>IF(F817&gt;0,F817+L816,L816)</f>
        <v/>
      </c>
      <c r="M817" s="23" t="n"/>
      <c r="N817" s="58">
        <f>IF(M817="","",M817-G816)</f>
        <v/>
      </c>
      <c r="O817" s="58" t="n"/>
      <c r="P817" s="27">
        <f>IF(AI817&gt;AI816,$G$22+(7*AI817),"")</f>
        <v/>
      </c>
      <c r="R817" s="58" t="n"/>
      <c r="S817" s="58" t="n"/>
      <c r="T817" s="58" t="n"/>
      <c r="U817" s="58" t="n"/>
      <c r="V817" s="58" t="n"/>
      <c r="W817" s="58" t="n"/>
      <c r="X817" s="57" t="n"/>
      <c r="Y817" s="49">
        <f>_xlfn.IFS(R817 = "","",V817&gt;0,T817/V817,TRUE,T817/1)</f>
        <v/>
      </c>
      <c r="Z817" s="49">
        <f>_xlfn.IFS(R817 = "","",V817&gt;0,(T817+U817)/V817,TRUE,(T817+U817)/1)</f>
        <v/>
      </c>
      <c r="AA817" s="58" t="n"/>
      <c r="AC817" s="35" t="n"/>
      <c r="AD817">
        <f>IF(G817&gt;=2100,0,IF(C817="G",1,0))</f>
        <v/>
      </c>
      <c r="AE817">
        <f>IF(G817&gt;=5500,0,IF(C817="G",1,0))</f>
        <v/>
      </c>
      <c r="AF817">
        <f>IF(G817&gt;=2100,1,0)</f>
        <v/>
      </c>
      <c r="AG817">
        <f>IF(G817&gt;=5500,1,0)</f>
        <v/>
      </c>
      <c r="AH817">
        <f>IF(C817="G",0,AH816+1)</f>
        <v/>
      </c>
      <c r="AI817">
        <f>IF(C817="G",AI816+1,AI816)</f>
        <v/>
      </c>
      <c r="AJ817">
        <f>IF(AJ816="&gt;1000",IF(AF817&gt;0,IF(A817&lt;&gt;"",A817,A816),"&gt;1000"),AJ816)</f>
        <v/>
      </c>
      <c r="AK817">
        <f>IF(AK816="&gt;1000",IF(AG817&gt;0,IF(A817&lt;&gt;"",A817,A816),"&gt;1000"),AK816)</f>
        <v/>
      </c>
      <c r="AL817">
        <f>IF(AL816="&gt;1000",IF(L817&gt;=3500,IF(A817&lt;&gt;"",A817,A816),"&gt;1000"),AL816)</f>
        <v/>
      </c>
    </row>
    <row r="818">
      <c r="A818" s="59">
        <f>IF(B818="","",COUNT($B$32:B818))</f>
        <v/>
      </c>
      <c r="B818" s="58">
        <f>IF(C818&lt;&gt;"G",SUM(B817,1),"")</f>
        <v/>
      </c>
      <c r="C818" s="24">
        <f>IF(O818="",IF(AH817&gt;=$E$22,"G",IF(RAND()&lt;$F$22,"W","L")),O818)</f>
        <v/>
      </c>
      <c r="D818" s="58">
        <f>IF(M818="",IF(G817&lt;5500,G817,5500),M818)</f>
        <v/>
      </c>
      <c r="E818" s="58">
        <f>_xlfn.IFS(C817="W",E817+1,C817="L",0,C817="G",E817)</f>
        <v/>
      </c>
      <c r="F818" s="59">
        <f>_xlfn.IFS(C818="W",_xlfn.IFS(E818=0,LOOKUP(D818,$D$2:$D$17,$F$2:$F$17),E818=1,LOOKUP(D818,$D$2:$D$17,$G$2:$G$17),E818=2,LOOKUP(D818,$D$2:$D$17,$H$2:$H$17),E818=3,LOOKUP(D818,$D$2:$D$17,$I$2:$I$17),E818&gt;=4,LOOKUP(D818,$D$2:$D$17,$J$2:$J$17)),C818="L",LOOKUP(D818,$D$2:$D$17,$E$2:$E$17),C818="G",IF(OR(B817&lt;3,B817=""),0,LOOKUP(D818,$D$2:$D$17,$K$2:$K$17)))</f>
        <v/>
      </c>
      <c r="G818" s="59">
        <f>_xlfn.IFS(F818+D818&lt;0,0,F818+D818&gt;5500,5500,TRUE,F818+D818)</f>
        <v/>
      </c>
      <c r="H818" s="40">
        <f>LOOKUP(G818,$D$2:$D$17,$A$2:$A$17)</f>
        <v/>
      </c>
      <c r="I818" s="58">
        <f>IF(C818="W",1+I817,I817)</f>
        <v/>
      </c>
      <c r="J818" s="58">
        <f>IF(C818="L",1+J817,J817)</f>
        <v/>
      </c>
      <c r="K818" s="25">
        <f>I818/(J818+I818)</f>
        <v/>
      </c>
      <c r="L818" s="44">
        <f>IF(F818&gt;0,F818+L817,L817)</f>
        <v/>
      </c>
      <c r="M818" s="23" t="n"/>
      <c r="N818" s="58">
        <f>IF(M818="","",M818-G817)</f>
        <v/>
      </c>
      <c r="O818" s="58" t="n"/>
      <c r="P818" s="27">
        <f>IF(AI818&gt;AI817,$G$22+(7*AI818),"")</f>
        <v/>
      </c>
      <c r="R818" s="58" t="n"/>
      <c r="S818" s="58" t="n"/>
      <c r="T818" s="58" t="n"/>
      <c r="U818" s="58" t="n"/>
      <c r="V818" s="58" t="n"/>
      <c r="W818" s="58" t="n"/>
      <c r="X818" s="57" t="n"/>
      <c r="Y818" s="49">
        <f>_xlfn.IFS(R818 = "","",V818&gt;0,T818/V818,TRUE,T818/1)</f>
        <v/>
      </c>
      <c r="Z818" s="49">
        <f>_xlfn.IFS(R818 = "","",V818&gt;0,(T818+U818)/V818,TRUE,(T818+U818)/1)</f>
        <v/>
      </c>
      <c r="AA818" s="58" t="n"/>
      <c r="AC818" s="35" t="n"/>
      <c r="AD818">
        <f>IF(G818&gt;=2100,0,IF(C818="G",1,0))</f>
        <v/>
      </c>
      <c r="AE818">
        <f>IF(G818&gt;=5500,0,IF(C818="G",1,0))</f>
        <v/>
      </c>
      <c r="AF818">
        <f>IF(G818&gt;=2100,1,0)</f>
        <v/>
      </c>
      <c r="AG818">
        <f>IF(G818&gt;=5500,1,0)</f>
        <v/>
      </c>
      <c r="AH818">
        <f>IF(C818="G",0,AH817+1)</f>
        <v/>
      </c>
      <c r="AI818">
        <f>IF(C818="G",AI817+1,AI817)</f>
        <v/>
      </c>
      <c r="AJ818">
        <f>IF(AJ817="&gt;1000",IF(AF818&gt;0,IF(A818&lt;&gt;"",A818,A817),"&gt;1000"),AJ817)</f>
        <v/>
      </c>
      <c r="AK818">
        <f>IF(AK817="&gt;1000",IF(AG818&gt;0,IF(A818&lt;&gt;"",A818,A817),"&gt;1000"),AK817)</f>
        <v/>
      </c>
      <c r="AL818">
        <f>IF(AL817="&gt;1000",IF(L818&gt;=3500,IF(A818&lt;&gt;"",A818,A817),"&gt;1000"),AL817)</f>
        <v/>
      </c>
    </row>
    <row r="819">
      <c r="A819" s="59">
        <f>IF(B819="","",COUNT($B$32:B819))</f>
        <v/>
      </c>
      <c r="B819" s="58">
        <f>IF(C819&lt;&gt;"G",SUM(B818,1),"")</f>
        <v/>
      </c>
      <c r="C819" s="24">
        <f>IF(O819="",IF(AH818&gt;=$E$22,"G",IF(RAND()&lt;$F$22,"W","L")),O819)</f>
        <v/>
      </c>
      <c r="D819" s="58">
        <f>IF(M819="",IF(G818&lt;5500,G818,5500),M819)</f>
        <v/>
      </c>
      <c r="E819" s="58">
        <f>_xlfn.IFS(C818="W",E818+1,C818="L",0,C818="G",E818)</f>
        <v/>
      </c>
      <c r="F819" s="59">
        <f>_xlfn.IFS(C819="W",_xlfn.IFS(E819=0,LOOKUP(D819,$D$2:$D$17,$F$2:$F$17),E819=1,LOOKUP(D819,$D$2:$D$17,$G$2:$G$17),E819=2,LOOKUP(D819,$D$2:$D$17,$H$2:$H$17),E819=3,LOOKUP(D819,$D$2:$D$17,$I$2:$I$17),E819&gt;=4,LOOKUP(D819,$D$2:$D$17,$J$2:$J$17)),C819="L",LOOKUP(D819,$D$2:$D$17,$E$2:$E$17),C819="G",IF(OR(B818&lt;3,B818=""),0,LOOKUP(D819,$D$2:$D$17,$K$2:$K$17)))</f>
        <v/>
      </c>
      <c r="G819" s="59">
        <f>_xlfn.IFS(F819+D819&lt;0,0,F819+D819&gt;5500,5500,TRUE,F819+D819)</f>
        <v/>
      </c>
      <c r="H819" s="40">
        <f>LOOKUP(G819,$D$2:$D$17,$A$2:$A$17)</f>
        <v/>
      </c>
      <c r="I819" s="58">
        <f>IF(C819="W",1+I818,I818)</f>
        <v/>
      </c>
      <c r="J819" s="58">
        <f>IF(C819="L",1+J818,J818)</f>
        <v/>
      </c>
      <c r="K819" s="25">
        <f>I819/(J819+I819)</f>
        <v/>
      </c>
      <c r="L819" s="44">
        <f>IF(F819&gt;0,F819+L818,L818)</f>
        <v/>
      </c>
      <c r="M819" s="23" t="n"/>
      <c r="N819" s="58">
        <f>IF(M819="","",M819-G818)</f>
        <v/>
      </c>
      <c r="O819" s="58" t="n"/>
      <c r="P819" s="27">
        <f>IF(AI819&gt;AI818,$G$22+(7*AI819),"")</f>
        <v/>
      </c>
      <c r="R819" s="58" t="n"/>
      <c r="S819" s="58" t="n"/>
      <c r="T819" s="58" t="n"/>
      <c r="U819" s="58" t="n"/>
      <c r="V819" s="58" t="n"/>
      <c r="W819" s="58" t="n"/>
      <c r="X819" s="57" t="n"/>
      <c r="Y819" s="49">
        <f>_xlfn.IFS(R819 = "","",V819&gt;0,T819/V819,TRUE,T819/1)</f>
        <v/>
      </c>
      <c r="Z819" s="49">
        <f>_xlfn.IFS(R819 = "","",V819&gt;0,(T819+U819)/V819,TRUE,(T819+U819)/1)</f>
        <v/>
      </c>
      <c r="AA819" s="58" t="n"/>
      <c r="AC819" s="35" t="n"/>
      <c r="AD819">
        <f>IF(G819&gt;=2100,0,IF(C819="G",1,0))</f>
        <v/>
      </c>
      <c r="AE819">
        <f>IF(G819&gt;=5500,0,IF(C819="G",1,0))</f>
        <v/>
      </c>
      <c r="AF819">
        <f>IF(G819&gt;=2100,1,0)</f>
        <v/>
      </c>
      <c r="AG819">
        <f>IF(G819&gt;=5500,1,0)</f>
        <v/>
      </c>
      <c r="AH819">
        <f>IF(C819="G",0,AH818+1)</f>
        <v/>
      </c>
      <c r="AI819">
        <f>IF(C819="G",AI818+1,AI818)</f>
        <v/>
      </c>
      <c r="AJ819">
        <f>IF(AJ818="&gt;1000",IF(AF819&gt;0,IF(A819&lt;&gt;"",A819,A818),"&gt;1000"),AJ818)</f>
        <v/>
      </c>
      <c r="AK819">
        <f>IF(AK818="&gt;1000",IF(AG819&gt;0,IF(A819&lt;&gt;"",A819,A818),"&gt;1000"),AK818)</f>
        <v/>
      </c>
      <c r="AL819">
        <f>IF(AL818="&gt;1000",IF(L819&gt;=3500,IF(A819&lt;&gt;"",A819,A818),"&gt;1000"),AL818)</f>
        <v/>
      </c>
    </row>
    <row r="820">
      <c r="A820" s="59">
        <f>IF(B820="","",COUNT($B$32:B820))</f>
        <v/>
      </c>
      <c r="B820" s="58">
        <f>IF(C820&lt;&gt;"G",SUM(B819,1),"")</f>
        <v/>
      </c>
      <c r="C820" s="24">
        <f>IF(O820="",IF(AH819&gt;=$E$22,"G",IF(RAND()&lt;$F$22,"W","L")),O820)</f>
        <v/>
      </c>
      <c r="D820" s="58">
        <f>IF(M820="",IF(G819&lt;5500,G819,5500),M820)</f>
        <v/>
      </c>
      <c r="E820" s="58">
        <f>_xlfn.IFS(C819="W",E819+1,C819="L",0,C819="G",E819)</f>
        <v/>
      </c>
      <c r="F820" s="59">
        <f>_xlfn.IFS(C820="W",_xlfn.IFS(E820=0,LOOKUP(D820,$D$2:$D$17,$F$2:$F$17),E820=1,LOOKUP(D820,$D$2:$D$17,$G$2:$G$17),E820=2,LOOKUP(D820,$D$2:$D$17,$H$2:$H$17),E820=3,LOOKUP(D820,$D$2:$D$17,$I$2:$I$17),E820&gt;=4,LOOKUP(D820,$D$2:$D$17,$J$2:$J$17)),C820="L",LOOKUP(D820,$D$2:$D$17,$E$2:$E$17),C820="G",IF(OR(B819&lt;3,B819=""),0,LOOKUP(D820,$D$2:$D$17,$K$2:$K$17)))</f>
        <v/>
      </c>
      <c r="G820" s="59">
        <f>_xlfn.IFS(F820+D820&lt;0,0,F820+D820&gt;5500,5500,TRUE,F820+D820)</f>
        <v/>
      </c>
      <c r="H820" s="40">
        <f>LOOKUP(G820,$D$2:$D$17,$A$2:$A$17)</f>
        <v/>
      </c>
      <c r="I820" s="58">
        <f>IF(C820="W",1+I819,I819)</f>
        <v/>
      </c>
      <c r="J820" s="58">
        <f>IF(C820="L",1+J819,J819)</f>
        <v/>
      </c>
      <c r="K820" s="25">
        <f>I820/(J820+I820)</f>
        <v/>
      </c>
      <c r="L820" s="44">
        <f>IF(F820&gt;0,F820+L819,L819)</f>
        <v/>
      </c>
      <c r="M820" s="23" t="n"/>
      <c r="N820" s="58">
        <f>IF(M820="","",M820-G819)</f>
        <v/>
      </c>
      <c r="O820" s="58" t="n"/>
      <c r="P820" s="27">
        <f>IF(AI820&gt;AI819,$G$22+(7*AI820),"")</f>
        <v/>
      </c>
      <c r="R820" s="58" t="n"/>
      <c r="S820" s="58" t="n"/>
      <c r="T820" s="58" t="n"/>
      <c r="U820" s="58" t="n"/>
      <c r="V820" s="58" t="n"/>
      <c r="W820" s="58" t="n"/>
      <c r="X820" s="57" t="n"/>
      <c r="Y820" s="49">
        <f>_xlfn.IFS(R820 = "","",V820&gt;0,T820/V820,TRUE,T820/1)</f>
        <v/>
      </c>
      <c r="Z820" s="49">
        <f>_xlfn.IFS(R820 = "","",V820&gt;0,(T820+U820)/V820,TRUE,(T820+U820)/1)</f>
        <v/>
      </c>
      <c r="AA820" s="58" t="n"/>
      <c r="AC820" s="35" t="n"/>
      <c r="AD820">
        <f>IF(G820&gt;=2100,0,IF(C820="G",1,0))</f>
        <v/>
      </c>
      <c r="AE820">
        <f>IF(G820&gt;=5500,0,IF(C820="G",1,0))</f>
        <v/>
      </c>
      <c r="AF820">
        <f>IF(G820&gt;=2100,1,0)</f>
        <v/>
      </c>
      <c r="AG820">
        <f>IF(G820&gt;=5500,1,0)</f>
        <v/>
      </c>
      <c r="AH820">
        <f>IF(C820="G",0,AH819+1)</f>
        <v/>
      </c>
      <c r="AI820">
        <f>IF(C820="G",AI819+1,AI819)</f>
        <v/>
      </c>
      <c r="AJ820">
        <f>IF(AJ819="&gt;1000",IF(AF820&gt;0,IF(A820&lt;&gt;"",A820,A819),"&gt;1000"),AJ819)</f>
        <v/>
      </c>
      <c r="AK820">
        <f>IF(AK819="&gt;1000",IF(AG820&gt;0,IF(A820&lt;&gt;"",A820,A819),"&gt;1000"),AK819)</f>
        <v/>
      </c>
      <c r="AL820">
        <f>IF(AL819="&gt;1000",IF(L820&gt;=3500,IF(A820&lt;&gt;"",A820,A819),"&gt;1000"),AL819)</f>
        <v/>
      </c>
    </row>
    <row r="821">
      <c r="A821" s="59">
        <f>IF(B821="","",COUNT($B$32:B821))</f>
        <v/>
      </c>
      <c r="B821" s="58">
        <f>IF(C821&lt;&gt;"G",SUM(B820,1),"")</f>
        <v/>
      </c>
      <c r="C821" s="24">
        <f>IF(O821="",IF(AH820&gt;=$E$22,"G",IF(RAND()&lt;$F$22,"W","L")),O821)</f>
        <v/>
      </c>
      <c r="D821" s="58">
        <f>IF(M821="",IF(G820&lt;5500,G820,5500),M821)</f>
        <v/>
      </c>
      <c r="E821" s="58">
        <f>_xlfn.IFS(C820="W",E820+1,C820="L",0,C820="G",E820)</f>
        <v/>
      </c>
      <c r="F821" s="59">
        <f>_xlfn.IFS(C821="W",_xlfn.IFS(E821=0,LOOKUP(D821,$D$2:$D$17,$F$2:$F$17),E821=1,LOOKUP(D821,$D$2:$D$17,$G$2:$G$17),E821=2,LOOKUP(D821,$D$2:$D$17,$H$2:$H$17),E821=3,LOOKUP(D821,$D$2:$D$17,$I$2:$I$17),E821&gt;=4,LOOKUP(D821,$D$2:$D$17,$J$2:$J$17)),C821="L",LOOKUP(D821,$D$2:$D$17,$E$2:$E$17),C821="G",IF(OR(B820&lt;3,B820=""),0,LOOKUP(D821,$D$2:$D$17,$K$2:$K$17)))</f>
        <v/>
      </c>
      <c r="G821" s="59">
        <f>_xlfn.IFS(F821+D821&lt;0,0,F821+D821&gt;5500,5500,TRUE,F821+D821)</f>
        <v/>
      </c>
      <c r="H821" s="40">
        <f>LOOKUP(G821,$D$2:$D$17,$A$2:$A$17)</f>
        <v/>
      </c>
      <c r="I821" s="58">
        <f>IF(C821="W",1+I820,I820)</f>
        <v/>
      </c>
      <c r="J821" s="58">
        <f>IF(C821="L",1+J820,J820)</f>
        <v/>
      </c>
      <c r="K821" s="25">
        <f>I821/(J821+I821)</f>
        <v/>
      </c>
      <c r="L821" s="44">
        <f>IF(F821&gt;0,F821+L820,L820)</f>
        <v/>
      </c>
      <c r="M821" s="23" t="n"/>
      <c r="N821" s="58">
        <f>IF(M821="","",M821-G820)</f>
        <v/>
      </c>
      <c r="O821" s="58" t="n"/>
      <c r="P821" s="27">
        <f>IF(AI821&gt;AI820,$G$22+(7*AI821),"")</f>
        <v/>
      </c>
      <c r="R821" s="58" t="n"/>
      <c r="S821" s="58" t="n"/>
      <c r="T821" s="58" t="n"/>
      <c r="U821" s="58" t="n"/>
      <c r="V821" s="58" t="n"/>
      <c r="W821" s="58" t="n"/>
      <c r="X821" s="57" t="n"/>
      <c r="Y821" s="49">
        <f>_xlfn.IFS(R821 = "","",V821&gt;0,T821/V821,TRUE,T821/1)</f>
        <v/>
      </c>
      <c r="Z821" s="49">
        <f>_xlfn.IFS(R821 = "","",V821&gt;0,(T821+U821)/V821,TRUE,(T821+U821)/1)</f>
        <v/>
      </c>
      <c r="AA821" s="58" t="n"/>
      <c r="AC821" s="35" t="n"/>
      <c r="AD821">
        <f>IF(G821&gt;=2100,0,IF(C821="G",1,0))</f>
        <v/>
      </c>
      <c r="AE821">
        <f>IF(G821&gt;=5500,0,IF(C821="G",1,0))</f>
        <v/>
      </c>
      <c r="AF821">
        <f>IF(G821&gt;=2100,1,0)</f>
        <v/>
      </c>
      <c r="AG821">
        <f>IF(G821&gt;=5500,1,0)</f>
        <v/>
      </c>
      <c r="AH821">
        <f>IF(C821="G",0,AH820+1)</f>
        <v/>
      </c>
      <c r="AI821">
        <f>IF(C821="G",AI820+1,AI820)</f>
        <v/>
      </c>
      <c r="AJ821">
        <f>IF(AJ820="&gt;1000",IF(AF821&gt;0,IF(A821&lt;&gt;"",A821,A820),"&gt;1000"),AJ820)</f>
        <v/>
      </c>
      <c r="AK821">
        <f>IF(AK820="&gt;1000",IF(AG821&gt;0,IF(A821&lt;&gt;"",A821,A820),"&gt;1000"),AK820)</f>
        <v/>
      </c>
      <c r="AL821">
        <f>IF(AL820="&gt;1000",IF(L821&gt;=3500,IF(A821&lt;&gt;"",A821,A820),"&gt;1000"),AL820)</f>
        <v/>
      </c>
    </row>
    <row r="822">
      <c r="A822" s="59">
        <f>IF(B822="","",COUNT($B$32:B822))</f>
        <v/>
      </c>
      <c r="B822" s="58">
        <f>IF(C822&lt;&gt;"G",SUM(B821,1),"")</f>
        <v/>
      </c>
      <c r="C822" s="24">
        <f>IF(O822="",IF(AH821&gt;=$E$22,"G",IF(RAND()&lt;$F$22,"W","L")),O822)</f>
        <v/>
      </c>
      <c r="D822" s="58">
        <f>IF(M822="",IF(G821&lt;5500,G821,5500),M822)</f>
        <v/>
      </c>
      <c r="E822" s="58">
        <f>_xlfn.IFS(C821="W",E821+1,C821="L",0,C821="G",E821)</f>
        <v/>
      </c>
      <c r="F822" s="59">
        <f>_xlfn.IFS(C822="W",_xlfn.IFS(E822=0,LOOKUP(D822,$D$2:$D$17,$F$2:$F$17),E822=1,LOOKUP(D822,$D$2:$D$17,$G$2:$G$17),E822=2,LOOKUP(D822,$D$2:$D$17,$H$2:$H$17),E822=3,LOOKUP(D822,$D$2:$D$17,$I$2:$I$17),E822&gt;=4,LOOKUP(D822,$D$2:$D$17,$J$2:$J$17)),C822="L",LOOKUP(D822,$D$2:$D$17,$E$2:$E$17),C822="G",IF(OR(B821&lt;3,B821=""),0,LOOKUP(D822,$D$2:$D$17,$K$2:$K$17)))</f>
        <v/>
      </c>
      <c r="G822" s="59">
        <f>_xlfn.IFS(F822+D822&lt;0,0,F822+D822&gt;5500,5500,TRUE,F822+D822)</f>
        <v/>
      </c>
      <c r="H822" s="40">
        <f>LOOKUP(G822,$D$2:$D$17,$A$2:$A$17)</f>
        <v/>
      </c>
      <c r="I822" s="58">
        <f>IF(C822="W",1+I821,I821)</f>
        <v/>
      </c>
      <c r="J822" s="58">
        <f>IF(C822="L",1+J821,J821)</f>
        <v/>
      </c>
      <c r="K822" s="25">
        <f>I822/(J822+I822)</f>
        <v/>
      </c>
      <c r="L822" s="44">
        <f>IF(F822&gt;0,F822+L821,L821)</f>
        <v/>
      </c>
      <c r="M822" s="23" t="n"/>
      <c r="N822" s="58">
        <f>IF(M822="","",M822-G821)</f>
        <v/>
      </c>
      <c r="O822" s="58" t="n"/>
      <c r="P822" s="27">
        <f>IF(AI822&gt;AI821,$G$22+(7*AI822),"")</f>
        <v/>
      </c>
      <c r="R822" s="58" t="n"/>
      <c r="S822" s="58" t="n"/>
      <c r="T822" s="58" t="n"/>
      <c r="U822" s="58" t="n"/>
      <c r="V822" s="58" t="n"/>
      <c r="W822" s="58" t="n"/>
      <c r="X822" s="57" t="n"/>
      <c r="Y822" s="49">
        <f>_xlfn.IFS(R822 = "","",V822&gt;0,T822/V822,TRUE,T822/1)</f>
        <v/>
      </c>
      <c r="Z822" s="49">
        <f>_xlfn.IFS(R822 = "","",V822&gt;0,(T822+U822)/V822,TRUE,(T822+U822)/1)</f>
        <v/>
      </c>
      <c r="AA822" s="58" t="n"/>
      <c r="AC822" s="35" t="n"/>
      <c r="AD822">
        <f>IF(G822&gt;=2100,0,IF(C822="G",1,0))</f>
        <v/>
      </c>
      <c r="AE822">
        <f>IF(G822&gt;=5500,0,IF(C822="G",1,0))</f>
        <v/>
      </c>
      <c r="AF822">
        <f>IF(G822&gt;=2100,1,0)</f>
        <v/>
      </c>
      <c r="AG822">
        <f>IF(G822&gt;=5500,1,0)</f>
        <v/>
      </c>
      <c r="AH822">
        <f>IF(C822="G",0,AH821+1)</f>
        <v/>
      </c>
      <c r="AI822">
        <f>IF(C822="G",AI821+1,AI821)</f>
        <v/>
      </c>
      <c r="AJ822">
        <f>IF(AJ821="&gt;1000",IF(AF822&gt;0,IF(A822&lt;&gt;"",A822,A821),"&gt;1000"),AJ821)</f>
        <v/>
      </c>
      <c r="AK822">
        <f>IF(AK821="&gt;1000",IF(AG822&gt;0,IF(A822&lt;&gt;"",A822,A821),"&gt;1000"),AK821)</f>
        <v/>
      </c>
      <c r="AL822">
        <f>IF(AL821="&gt;1000",IF(L822&gt;=3500,IF(A822&lt;&gt;"",A822,A821),"&gt;1000"),AL821)</f>
        <v/>
      </c>
    </row>
    <row r="823">
      <c r="A823" s="59">
        <f>IF(B823="","",COUNT($B$32:B823))</f>
        <v/>
      </c>
      <c r="B823" s="58">
        <f>IF(C823&lt;&gt;"G",SUM(B822,1),"")</f>
        <v/>
      </c>
      <c r="C823" s="24">
        <f>IF(O823="",IF(AH822&gt;=$E$22,"G",IF(RAND()&lt;$F$22,"W","L")),O823)</f>
        <v/>
      </c>
      <c r="D823" s="58">
        <f>IF(M823="",IF(G822&lt;5500,G822,5500),M823)</f>
        <v/>
      </c>
      <c r="E823" s="58">
        <f>_xlfn.IFS(C822="W",E822+1,C822="L",0,C822="G",E822)</f>
        <v/>
      </c>
      <c r="F823" s="59">
        <f>_xlfn.IFS(C823="W",_xlfn.IFS(E823=0,LOOKUP(D823,$D$2:$D$17,$F$2:$F$17),E823=1,LOOKUP(D823,$D$2:$D$17,$G$2:$G$17),E823=2,LOOKUP(D823,$D$2:$D$17,$H$2:$H$17),E823=3,LOOKUP(D823,$D$2:$D$17,$I$2:$I$17),E823&gt;=4,LOOKUP(D823,$D$2:$D$17,$J$2:$J$17)),C823="L",LOOKUP(D823,$D$2:$D$17,$E$2:$E$17),C823="G",IF(OR(B822&lt;3,B822=""),0,LOOKUP(D823,$D$2:$D$17,$K$2:$K$17)))</f>
        <v/>
      </c>
      <c r="G823" s="59">
        <f>_xlfn.IFS(F823+D823&lt;0,0,F823+D823&gt;5500,5500,TRUE,F823+D823)</f>
        <v/>
      </c>
      <c r="H823" s="40">
        <f>LOOKUP(G823,$D$2:$D$17,$A$2:$A$17)</f>
        <v/>
      </c>
      <c r="I823" s="58">
        <f>IF(C823="W",1+I822,I822)</f>
        <v/>
      </c>
      <c r="J823" s="58">
        <f>IF(C823="L",1+J822,J822)</f>
        <v/>
      </c>
      <c r="K823" s="25">
        <f>I823/(J823+I823)</f>
        <v/>
      </c>
      <c r="L823" s="44">
        <f>IF(F823&gt;0,F823+L822,L822)</f>
        <v/>
      </c>
      <c r="M823" s="23" t="n"/>
      <c r="N823" s="58">
        <f>IF(M823="","",M823-G822)</f>
        <v/>
      </c>
      <c r="O823" s="58" t="n"/>
      <c r="P823" s="27">
        <f>IF(AI823&gt;AI822,$G$22+(7*AI823),"")</f>
        <v/>
      </c>
      <c r="R823" s="58" t="n"/>
      <c r="S823" s="58" t="n"/>
      <c r="T823" s="58" t="n"/>
      <c r="U823" s="58" t="n"/>
      <c r="V823" s="58" t="n"/>
      <c r="W823" s="58" t="n"/>
      <c r="X823" s="57" t="n"/>
      <c r="Y823" s="49">
        <f>_xlfn.IFS(R823 = "","",V823&gt;0,T823/V823,TRUE,T823/1)</f>
        <v/>
      </c>
      <c r="Z823" s="49">
        <f>_xlfn.IFS(R823 = "","",V823&gt;0,(T823+U823)/V823,TRUE,(T823+U823)/1)</f>
        <v/>
      </c>
      <c r="AA823" s="58" t="n"/>
      <c r="AC823" s="35" t="n"/>
      <c r="AD823">
        <f>IF(G823&gt;=2100,0,IF(C823="G",1,0))</f>
        <v/>
      </c>
      <c r="AE823">
        <f>IF(G823&gt;=5500,0,IF(C823="G",1,0))</f>
        <v/>
      </c>
      <c r="AF823">
        <f>IF(G823&gt;=2100,1,0)</f>
        <v/>
      </c>
      <c r="AG823">
        <f>IF(G823&gt;=5500,1,0)</f>
        <v/>
      </c>
      <c r="AH823">
        <f>IF(C823="G",0,AH822+1)</f>
        <v/>
      </c>
      <c r="AI823">
        <f>IF(C823="G",AI822+1,AI822)</f>
        <v/>
      </c>
      <c r="AJ823">
        <f>IF(AJ822="&gt;1000",IF(AF823&gt;0,IF(A823&lt;&gt;"",A823,A822),"&gt;1000"),AJ822)</f>
        <v/>
      </c>
      <c r="AK823">
        <f>IF(AK822="&gt;1000",IF(AG823&gt;0,IF(A823&lt;&gt;"",A823,A822),"&gt;1000"),AK822)</f>
        <v/>
      </c>
      <c r="AL823">
        <f>IF(AL822="&gt;1000",IF(L823&gt;=3500,IF(A823&lt;&gt;"",A823,A822),"&gt;1000"),AL822)</f>
        <v/>
      </c>
    </row>
    <row r="824">
      <c r="A824" s="59">
        <f>IF(B824="","",COUNT($B$32:B824))</f>
        <v/>
      </c>
      <c r="B824" s="58">
        <f>IF(C824&lt;&gt;"G",SUM(B823,1),"")</f>
        <v/>
      </c>
      <c r="C824" s="24">
        <f>IF(O824="",IF(AH823&gt;=$E$22,"G",IF(RAND()&lt;$F$22,"W","L")),O824)</f>
        <v/>
      </c>
      <c r="D824" s="58">
        <f>IF(M824="",IF(G823&lt;5500,G823,5500),M824)</f>
        <v/>
      </c>
      <c r="E824" s="58">
        <f>_xlfn.IFS(C823="W",E823+1,C823="L",0,C823="G",E823)</f>
        <v/>
      </c>
      <c r="F824" s="59">
        <f>_xlfn.IFS(C824="W",_xlfn.IFS(E824=0,LOOKUP(D824,$D$2:$D$17,$F$2:$F$17),E824=1,LOOKUP(D824,$D$2:$D$17,$G$2:$G$17),E824=2,LOOKUP(D824,$D$2:$D$17,$H$2:$H$17),E824=3,LOOKUP(D824,$D$2:$D$17,$I$2:$I$17),E824&gt;=4,LOOKUP(D824,$D$2:$D$17,$J$2:$J$17)),C824="L",LOOKUP(D824,$D$2:$D$17,$E$2:$E$17),C824="G",IF(OR(B823&lt;3,B823=""),0,LOOKUP(D824,$D$2:$D$17,$K$2:$K$17)))</f>
        <v/>
      </c>
      <c r="G824" s="59">
        <f>_xlfn.IFS(F824+D824&lt;0,0,F824+D824&gt;5500,5500,TRUE,F824+D824)</f>
        <v/>
      </c>
      <c r="H824" s="40">
        <f>LOOKUP(G824,$D$2:$D$17,$A$2:$A$17)</f>
        <v/>
      </c>
      <c r="I824" s="58">
        <f>IF(C824="W",1+I823,I823)</f>
        <v/>
      </c>
      <c r="J824" s="58">
        <f>IF(C824="L",1+J823,J823)</f>
        <v/>
      </c>
      <c r="K824" s="25">
        <f>I824/(J824+I824)</f>
        <v/>
      </c>
      <c r="L824" s="44">
        <f>IF(F824&gt;0,F824+L823,L823)</f>
        <v/>
      </c>
      <c r="M824" s="23" t="n"/>
      <c r="N824" s="58">
        <f>IF(M824="","",M824-G823)</f>
        <v/>
      </c>
      <c r="O824" s="58" t="n"/>
      <c r="P824" s="27">
        <f>IF(AI824&gt;AI823,$G$22+(7*AI824),"")</f>
        <v/>
      </c>
      <c r="R824" s="58" t="n"/>
      <c r="S824" s="58" t="n"/>
      <c r="T824" s="58" t="n"/>
      <c r="U824" s="58" t="n"/>
      <c r="V824" s="58" t="n"/>
      <c r="W824" s="58" t="n"/>
      <c r="X824" s="57" t="n"/>
      <c r="Y824" s="49">
        <f>_xlfn.IFS(R824 = "","",V824&gt;0,T824/V824,TRUE,T824/1)</f>
        <v/>
      </c>
      <c r="Z824" s="49">
        <f>_xlfn.IFS(R824 = "","",V824&gt;0,(T824+U824)/V824,TRUE,(T824+U824)/1)</f>
        <v/>
      </c>
      <c r="AA824" s="58" t="n"/>
      <c r="AC824" s="35" t="n"/>
      <c r="AD824">
        <f>IF(G824&gt;=2100,0,IF(C824="G",1,0))</f>
        <v/>
      </c>
      <c r="AE824">
        <f>IF(G824&gt;=5500,0,IF(C824="G",1,0))</f>
        <v/>
      </c>
      <c r="AF824">
        <f>IF(G824&gt;=2100,1,0)</f>
        <v/>
      </c>
      <c r="AG824">
        <f>IF(G824&gt;=5500,1,0)</f>
        <v/>
      </c>
      <c r="AH824">
        <f>IF(C824="G",0,AH823+1)</f>
        <v/>
      </c>
      <c r="AI824">
        <f>IF(C824="G",AI823+1,AI823)</f>
        <v/>
      </c>
      <c r="AJ824">
        <f>IF(AJ823="&gt;1000",IF(AF824&gt;0,IF(A824&lt;&gt;"",A824,A823),"&gt;1000"),AJ823)</f>
        <v/>
      </c>
      <c r="AK824">
        <f>IF(AK823="&gt;1000",IF(AG824&gt;0,IF(A824&lt;&gt;"",A824,A823),"&gt;1000"),AK823)</f>
        <v/>
      </c>
      <c r="AL824">
        <f>IF(AL823="&gt;1000",IF(L824&gt;=3500,IF(A824&lt;&gt;"",A824,A823),"&gt;1000"),AL823)</f>
        <v/>
      </c>
    </row>
    <row r="825">
      <c r="A825" s="59">
        <f>IF(B825="","",COUNT($B$32:B825))</f>
        <v/>
      </c>
      <c r="B825" s="58">
        <f>IF(C825&lt;&gt;"G",SUM(B824,1),"")</f>
        <v/>
      </c>
      <c r="C825" s="24">
        <f>IF(O825="",IF(AH824&gt;=$E$22,"G",IF(RAND()&lt;$F$22,"W","L")),O825)</f>
        <v/>
      </c>
      <c r="D825" s="58">
        <f>IF(M825="",IF(G824&lt;5500,G824,5500),M825)</f>
        <v/>
      </c>
      <c r="E825" s="58">
        <f>_xlfn.IFS(C824="W",E824+1,C824="L",0,C824="G",E824)</f>
        <v/>
      </c>
      <c r="F825" s="59">
        <f>_xlfn.IFS(C825="W",_xlfn.IFS(E825=0,LOOKUP(D825,$D$2:$D$17,$F$2:$F$17),E825=1,LOOKUP(D825,$D$2:$D$17,$G$2:$G$17),E825=2,LOOKUP(D825,$D$2:$D$17,$H$2:$H$17),E825=3,LOOKUP(D825,$D$2:$D$17,$I$2:$I$17),E825&gt;=4,LOOKUP(D825,$D$2:$D$17,$J$2:$J$17)),C825="L",LOOKUP(D825,$D$2:$D$17,$E$2:$E$17),C825="G",IF(OR(B824&lt;3,B824=""),0,LOOKUP(D825,$D$2:$D$17,$K$2:$K$17)))</f>
        <v/>
      </c>
      <c r="G825" s="59">
        <f>_xlfn.IFS(F825+D825&lt;0,0,F825+D825&gt;5500,5500,TRUE,F825+D825)</f>
        <v/>
      </c>
      <c r="H825" s="40">
        <f>LOOKUP(G825,$D$2:$D$17,$A$2:$A$17)</f>
        <v/>
      </c>
      <c r="I825" s="58">
        <f>IF(C825="W",1+I824,I824)</f>
        <v/>
      </c>
      <c r="J825" s="58">
        <f>IF(C825="L",1+J824,J824)</f>
        <v/>
      </c>
      <c r="K825" s="25">
        <f>I825/(J825+I825)</f>
        <v/>
      </c>
      <c r="L825" s="44">
        <f>IF(F825&gt;0,F825+L824,L824)</f>
        <v/>
      </c>
      <c r="M825" s="23" t="n"/>
      <c r="N825" s="58">
        <f>IF(M825="","",M825-G824)</f>
        <v/>
      </c>
      <c r="O825" s="58" t="n"/>
      <c r="P825" s="27">
        <f>IF(AI825&gt;AI824,$G$22+(7*AI825),"")</f>
        <v/>
      </c>
      <c r="R825" s="58" t="n"/>
      <c r="S825" s="58" t="n"/>
      <c r="T825" s="58" t="n"/>
      <c r="U825" s="58" t="n"/>
      <c r="V825" s="58" t="n"/>
      <c r="W825" s="58" t="n"/>
      <c r="X825" s="57" t="n"/>
      <c r="Y825" s="49">
        <f>_xlfn.IFS(R825 = "","",V825&gt;0,T825/V825,TRUE,T825/1)</f>
        <v/>
      </c>
      <c r="Z825" s="49">
        <f>_xlfn.IFS(R825 = "","",V825&gt;0,(T825+U825)/V825,TRUE,(T825+U825)/1)</f>
        <v/>
      </c>
      <c r="AA825" s="58" t="n"/>
      <c r="AC825" s="35" t="n"/>
      <c r="AD825">
        <f>IF(G825&gt;=2100,0,IF(C825="G",1,0))</f>
        <v/>
      </c>
      <c r="AE825">
        <f>IF(G825&gt;=5500,0,IF(C825="G",1,0))</f>
        <v/>
      </c>
      <c r="AF825">
        <f>IF(G825&gt;=2100,1,0)</f>
        <v/>
      </c>
      <c r="AG825">
        <f>IF(G825&gt;=5500,1,0)</f>
        <v/>
      </c>
      <c r="AH825">
        <f>IF(C825="G",0,AH824+1)</f>
        <v/>
      </c>
      <c r="AI825">
        <f>IF(C825="G",AI824+1,AI824)</f>
        <v/>
      </c>
      <c r="AJ825">
        <f>IF(AJ824="&gt;1000",IF(AF825&gt;0,IF(A825&lt;&gt;"",A825,A824),"&gt;1000"),AJ824)</f>
        <v/>
      </c>
      <c r="AK825">
        <f>IF(AK824="&gt;1000",IF(AG825&gt;0,IF(A825&lt;&gt;"",A825,A824),"&gt;1000"),AK824)</f>
        <v/>
      </c>
      <c r="AL825">
        <f>IF(AL824="&gt;1000",IF(L825&gt;=3500,IF(A825&lt;&gt;"",A825,A824),"&gt;1000"),AL824)</f>
        <v/>
      </c>
    </row>
    <row r="826">
      <c r="A826" s="59">
        <f>IF(B826="","",COUNT($B$32:B826))</f>
        <v/>
      </c>
      <c r="B826" s="58">
        <f>IF(C826&lt;&gt;"G",SUM(B825,1),"")</f>
        <v/>
      </c>
      <c r="C826" s="24">
        <f>IF(O826="",IF(AH825&gt;=$E$22,"G",IF(RAND()&lt;$F$22,"W","L")),O826)</f>
        <v/>
      </c>
      <c r="D826" s="58">
        <f>IF(M826="",IF(G825&lt;5500,G825,5500),M826)</f>
        <v/>
      </c>
      <c r="E826" s="58">
        <f>_xlfn.IFS(C825="W",E825+1,C825="L",0,C825="G",E825)</f>
        <v/>
      </c>
      <c r="F826" s="59">
        <f>_xlfn.IFS(C826="W",_xlfn.IFS(E826=0,LOOKUP(D826,$D$2:$D$17,$F$2:$F$17),E826=1,LOOKUP(D826,$D$2:$D$17,$G$2:$G$17),E826=2,LOOKUP(D826,$D$2:$D$17,$H$2:$H$17),E826=3,LOOKUP(D826,$D$2:$D$17,$I$2:$I$17),E826&gt;=4,LOOKUP(D826,$D$2:$D$17,$J$2:$J$17)),C826="L",LOOKUP(D826,$D$2:$D$17,$E$2:$E$17),C826="G",IF(OR(B825&lt;3,B825=""),0,LOOKUP(D826,$D$2:$D$17,$K$2:$K$17)))</f>
        <v/>
      </c>
      <c r="G826" s="59">
        <f>_xlfn.IFS(F826+D826&lt;0,0,F826+D826&gt;5500,5500,TRUE,F826+D826)</f>
        <v/>
      </c>
      <c r="H826" s="40">
        <f>LOOKUP(G826,$D$2:$D$17,$A$2:$A$17)</f>
        <v/>
      </c>
      <c r="I826" s="58">
        <f>IF(C826="W",1+I825,I825)</f>
        <v/>
      </c>
      <c r="J826" s="58">
        <f>IF(C826="L",1+J825,J825)</f>
        <v/>
      </c>
      <c r="K826" s="25">
        <f>I826/(J826+I826)</f>
        <v/>
      </c>
      <c r="L826" s="44">
        <f>IF(F826&gt;0,F826+L825,L825)</f>
        <v/>
      </c>
      <c r="M826" s="23" t="n"/>
      <c r="N826" s="58">
        <f>IF(M826="","",M826-G825)</f>
        <v/>
      </c>
      <c r="O826" s="58" t="n"/>
      <c r="P826" s="27">
        <f>IF(AI826&gt;AI825,$G$22+(7*AI826),"")</f>
        <v/>
      </c>
      <c r="R826" s="58" t="n"/>
      <c r="S826" s="58" t="n"/>
      <c r="T826" s="58" t="n"/>
      <c r="U826" s="58" t="n"/>
      <c r="V826" s="58" t="n"/>
      <c r="W826" s="58" t="n"/>
      <c r="X826" s="57" t="n"/>
      <c r="Y826" s="49">
        <f>_xlfn.IFS(R826 = "","",V826&gt;0,T826/V826,TRUE,T826/1)</f>
        <v/>
      </c>
      <c r="Z826" s="49">
        <f>_xlfn.IFS(R826 = "","",V826&gt;0,(T826+U826)/V826,TRUE,(T826+U826)/1)</f>
        <v/>
      </c>
      <c r="AA826" s="58" t="n"/>
      <c r="AC826" s="35" t="n"/>
      <c r="AD826">
        <f>IF(G826&gt;=2100,0,IF(C826="G",1,0))</f>
        <v/>
      </c>
      <c r="AE826">
        <f>IF(G826&gt;=5500,0,IF(C826="G",1,0))</f>
        <v/>
      </c>
      <c r="AF826">
        <f>IF(G826&gt;=2100,1,0)</f>
        <v/>
      </c>
      <c r="AG826">
        <f>IF(G826&gt;=5500,1,0)</f>
        <v/>
      </c>
      <c r="AH826">
        <f>IF(C826="G",0,AH825+1)</f>
        <v/>
      </c>
      <c r="AI826">
        <f>IF(C826="G",AI825+1,AI825)</f>
        <v/>
      </c>
      <c r="AJ826">
        <f>IF(AJ825="&gt;1000",IF(AF826&gt;0,IF(A826&lt;&gt;"",A826,A825),"&gt;1000"),AJ825)</f>
        <v/>
      </c>
      <c r="AK826">
        <f>IF(AK825="&gt;1000",IF(AG826&gt;0,IF(A826&lt;&gt;"",A826,A825),"&gt;1000"),AK825)</f>
        <v/>
      </c>
      <c r="AL826">
        <f>IF(AL825="&gt;1000",IF(L826&gt;=3500,IF(A826&lt;&gt;"",A826,A825),"&gt;1000"),AL825)</f>
        <v/>
      </c>
    </row>
    <row r="827">
      <c r="A827" s="59">
        <f>IF(B827="","",COUNT($B$32:B827))</f>
        <v/>
      </c>
      <c r="B827" s="58">
        <f>IF(C827&lt;&gt;"G",SUM(B826,1),"")</f>
        <v/>
      </c>
      <c r="C827" s="24">
        <f>IF(O827="",IF(AH826&gt;=$E$22,"G",IF(RAND()&lt;$F$22,"W","L")),O827)</f>
        <v/>
      </c>
      <c r="D827" s="58">
        <f>IF(M827="",IF(G826&lt;5500,G826,5500),M827)</f>
        <v/>
      </c>
      <c r="E827" s="58">
        <f>_xlfn.IFS(C826="W",E826+1,C826="L",0,C826="G",E826)</f>
        <v/>
      </c>
      <c r="F827" s="59">
        <f>_xlfn.IFS(C827="W",_xlfn.IFS(E827=0,LOOKUP(D827,$D$2:$D$17,$F$2:$F$17),E827=1,LOOKUP(D827,$D$2:$D$17,$G$2:$G$17),E827=2,LOOKUP(D827,$D$2:$D$17,$H$2:$H$17),E827=3,LOOKUP(D827,$D$2:$D$17,$I$2:$I$17),E827&gt;=4,LOOKUP(D827,$D$2:$D$17,$J$2:$J$17)),C827="L",LOOKUP(D827,$D$2:$D$17,$E$2:$E$17),C827="G",IF(OR(B826&lt;3,B826=""),0,LOOKUP(D827,$D$2:$D$17,$K$2:$K$17)))</f>
        <v/>
      </c>
      <c r="G827" s="59">
        <f>_xlfn.IFS(F827+D827&lt;0,0,F827+D827&gt;5500,5500,TRUE,F827+D827)</f>
        <v/>
      </c>
      <c r="H827" s="40">
        <f>LOOKUP(G827,$D$2:$D$17,$A$2:$A$17)</f>
        <v/>
      </c>
      <c r="I827" s="58">
        <f>IF(C827="W",1+I826,I826)</f>
        <v/>
      </c>
      <c r="J827" s="58">
        <f>IF(C827="L",1+J826,J826)</f>
        <v/>
      </c>
      <c r="K827" s="25">
        <f>I827/(J827+I827)</f>
        <v/>
      </c>
      <c r="L827" s="44">
        <f>IF(F827&gt;0,F827+L826,L826)</f>
        <v/>
      </c>
      <c r="M827" s="23" t="n"/>
      <c r="N827" s="58">
        <f>IF(M827="","",M827-G826)</f>
        <v/>
      </c>
      <c r="O827" s="58" t="n"/>
      <c r="P827" s="27">
        <f>IF(AI827&gt;AI826,$G$22+(7*AI827),"")</f>
        <v/>
      </c>
      <c r="R827" s="58" t="n"/>
      <c r="S827" s="58" t="n"/>
      <c r="T827" s="58" t="n"/>
      <c r="U827" s="58" t="n"/>
      <c r="V827" s="58" t="n"/>
      <c r="W827" s="58" t="n"/>
      <c r="X827" s="57" t="n"/>
      <c r="Y827" s="49">
        <f>_xlfn.IFS(R827 = "","",V827&gt;0,T827/V827,TRUE,T827/1)</f>
        <v/>
      </c>
      <c r="Z827" s="49">
        <f>_xlfn.IFS(R827 = "","",V827&gt;0,(T827+U827)/V827,TRUE,(T827+U827)/1)</f>
        <v/>
      </c>
      <c r="AA827" s="58" t="n"/>
      <c r="AC827" s="35" t="n"/>
      <c r="AD827">
        <f>IF(G827&gt;=2100,0,IF(C827="G",1,0))</f>
        <v/>
      </c>
      <c r="AE827">
        <f>IF(G827&gt;=5500,0,IF(C827="G",1,0))</f>
        <v/>
      </c>
      <c r="AF827">
        <f>IF(G827&gt;=2100,1,0)</f>
        <v/>
      </c>
      <c r="AG827">
        <f>IF(G827&gt;=5500,1,0)</f>
        <v/>
      </c>
      <c r="AH827">
        <f>IF(C827="G",0,AH826+1)</f>
        <v/>
      </c>
      <c r="AI827">
        <f>IF(C827="G",AI826+1,AI826)</f>
        <v/>
      </c>
      <c r="AJ827">
        <f>IF(AJ826="&gt;1000",IF(AF827&gt;0,IF(A827&lt;&gt;"",A827,A826),"&gt;1000"),AJ826)</f>
        <v/>
      </c>
      <c r="AK827">
        <f>IF(AK826="&gt;1000",IF(AG827&gt;0,IF(A827&lt;&gt;"",A827,A826),"&gt;1000"),AK826)</f>
        <v/>
      </c>
      <c r="AL827">
        <f>IF(AL826="&gt;1000",IF(L827&gt;=3500,IF(A827&lt;&gt;"",A827,A826),"&gt;1000"),AL826)</f>
        <v/>
      </c>
    </row>
    <row r="828">
      <c r="A828" s="59">
        <f>IF(B828="","",COUNT($B$32:B828))</f>
        <v/>
      </c>
      <c r="B828" s="58">
        <f>IF(C828&lt;&gt;"G",SUM(B827,1),"")</f>
        <v/>
      </c>
      <c r="C828" s="24">
        <f>IF(O828="",IF(AH827&gt;=$E$22,"G",IF(RAND()&lt;$F$22,"W","L")),O828)</f>
        <v/>
      </c>
      <c r="D828" s="58">
        <f>IF(M828="",IF(G827&lt;5500,G827,5500),M828)</f>
        <v/>
      </c>
      <c r="E828" s="58">
        <f>_xlfn.IFS(C827="W",E827+1,C827="L",0,C827="G",E827)</f>
        <v/>
      </c>
      <c r="F828" s="59">
        <f>_xlfn.IFS(C828="W",_xlfn.IFS(E828=0,LOOKUP(D828,$D$2:$D$17,$F$2:$F$17),E828=1,LOOKUP(D828,$D$2:$D$17,$G$2:$G$17),E828=2,LOOKUP(D828,$D$2:$D$17,$H$2:$H$17),E828=3,LOOKUP(D828,$D$2:$D$17,$I$2:$I$17),E828&gt;=4,LOOKUP(D828,$D$2:$D$17,$J$2:$J$17)),C828="L",LOOKUP(D828,$D$2:$D$17,$E$2:$E$17),C828="G",IF(OR(B827&lt;3,B827=""),0,LOOKUP(D828,$D$2:$D$17,$K$2:$K$17)))</f>
        <v/>
      </c>
      <c r="G828" s="59">
        <f>_xlfn.IFS(F828+D828&lt;0,0,F828+D828&gt;5500,5500,TRUE,F828+D828)</f>
        <v/>
      </c>
      <c r="H828" s="40">
        <f>LOOKUP(G828,$D$2:$D$17,$A$2:$A$17)</f>
        <v/>
      </c>
      <c r="I828" s="58">
        <f>IF(C828="W",1+I827,I827)</f>
        <v/>
      </c>
      <c r="J828" s="58">
        <f>IF(C828="L",1+J827,J827)</f>
        <v/>
      </c>
      <c r="K828" s="25">
        <f>I828/(J828+I828)</f>
        <v/>
      </c>
      <c r="L828" s="44">
        <f>IF(F828&gt;0,F828+L827,L827)</f>
        <v/>
      </c>
      <c r="M828" s="23" t="n"/>
      <c r="N828" s="58">
        <f>IF(M828="","",M828-G827)</f>
        <v/>
      </c>
      <c r="O828" s="58" t="n"/>
      <c r="P828" s="27">
        <f>IF(AI828&gt;AI827,$G$22+(7*AI828),"")</f>
        <v/>
      </c>
      <c r="R828" s="58" t="n"/>
      <c r="S828" s="58" t="n"/>
      <c r="T828" s="58" t="n"/>
      <c r="U828" s="58" t="n"/>
      <c r="V828" s="58" t="n"/>
      <c r="W828" s="58" t="n"/>
      <c r="X828" s="57" t="n"/>
      <c r="Y828" s="49">
        <f>_xlfn.IFS(R828 = "","",V828&gt;0,T828/V828,TRUE,T828/1)</f>
        <v/>
      </c>
      <c r="Z828" s="49">
        <f>_xlfn.IFS(R828 = "","",V828&gt;0,(T828+U828)/V828,TRUE,(T828+U828)/1)</f>
        <v/>
      </c>
      <c r="AA828" s="58" t="n"/>
      <c r="AC828" s="35" t="n"/>
      <c r="AD828">
        <f>IF(G828&gt;=2100,0,IF(C828="G",1,0))</f>
        <v/>
      </c>
      <c r="AE828">
        <f>IF(G828&gt;=5500,0,IF(C828="G",1,0))</f>
        <v/>
      </c>
      <c r="AF828">
        <f>IF(G828&gt;=2100,1,0)</f>
        <v/>
      </c>
      <c r="AG828">
        <f>IF(G828&gt;=5500,1,0)</f>
        <v/>
      </c>
      <c r="AH828">
        <f>IF(C828="G",0,AH827+1)</f>
        <v/>
      </c>
      <c r="AI828">
        <f>IF(C828="G",AI827+1,AI827)</f>
        <v/>
      </c>
      <c r="AJ828">
        <f>IF(AJ827="&gt;1000",IF(AF828&gt;0,IF(A828&lt;&gt;"",A828,A827),"&gt;1000"),AJ827)</f>
        <v/>
      </c>
      <c r="AK828">
        <f>IF(AK827="&gt;1000",IF(AG828&gt;0,IF(A828&lt;&gt;"",A828,A827),"&gt;1000"),AK827)</f>
        <v/>
      </c>
      <c r="AL828">
        <f>IF(AL827="&gt;1000",IF(L828&gt;=3500,IF(A828&lt;&gt;"",A828,A827),"&gt;1000"),AL827)</f>
        <v/>
      </c>
    </row>
    <row r="829">
      <c r="A829" s="59">
        <f>IF(B829="","",COUNT($B$32:B829))</f>
        <v/>
      </c>
      <c r="B829" s="58">
        <f>IF(C829&lt;&gt;"G",SUM(B828,1),"")</f>
        <v/>
      </c>
      <c r="C829" s="24">
        <f>IF(O829="",IF(AH828&gt;=$E$22,"G",IF(RAND()&lt;$F$22,"W","L")),O829)</f>
        <v/>
      </c>
      <c r="D829" s="58">
        <f>IF(M829="",IF(G828&lt;5500,G828,5500),M829)</f>
        <v/>
      </c>
      <c r="E829" s="58">
        <f>_xlfn.IFS(C828="W",E828+1,C828="L",0,C828="G",E828)</f>
        <v/>
      </c>
      <c r="F829" s="59">
        <f>_xlfn.IFS(C829="W",_xlfn.IFS(E829=0,LOOKUP(D829,$D$2:$D$17,$F$2:$F$17),E829=1,LOOKUP(D829,$D$2:$D$17,$G$2:$G$17),E829=2,LOOKUP(D829,$D$2:$D$17,$H$2:$H$17),E829=3,LOOKUP(D829,$D$2:$D$17,$I$2:$I$17),E829&gt;=4,LOOKUP(D829,$D$2:$D$17,$J$2:$J$17)),C829="L",LOOKUP(D829,$D$2:$D$17,$E$2:$E$17),C829="G",IF(OR(B828&lt;3,B828=""),0,LOOKUP(D829,$D$2:$D$17,$K$2:$K$17)))</f>
        <v/>
      </c>
      <c r="G829" s="59">
        <f>_xlfn.IFS(F829+D829&lt;0,0,F829+D829&gt;5500,5500,TRUE,F829+D829)</f>
        <v/>
      </c>
      <c r="H829" s="40">
        <f>LOOKUP(G829,$D$2:$D$17,$A$2:$A$17)</f>
        <v/>
      </c>
      <c r="I829" s="58">
        <f>IF(C829="W",1+I828,I828)</f>
        <v/>
      </c>
      <c r="J829" s="58">
        <f>IF(C829="L",1+J828,J828)</f>
        <v/>
      </c>
      <c r="K829" s="25">
        <f>I829/(J829+I829)</f>
        <v/>
      </c>
      <c r="L829" s="44">
        <f>IF(F829&gt;0,F829+L828,L828)</f>
        <v/>
      </c>
      <c r="M829" s="23" t="n"/>
      <c r="N829" s="58">
        <f>IF(M829="","",M829-G828)</f>
        <v/>
      </c>
      <c r="O829" s="58" t="n"/>
      <c r="P829" s="27">
        <f>IF(AI829&gt;AI828,$G$22+(7*AI829),"")</f>
        <v/>
      </c>
      <c r="R829" s="58" t="n"/>
      <c r="S829" s="58" t="n"/>
      <c r="T829" s="58" t="n"/>
      <c r="U829" s="58" t="n"/>
      <c r="V829" s="58" t="n"/>
      <c r="W829" s="58" t="n"/>
      <c r="X829" s="57" t="n"/>
      <c r="Y829" s="49">
        <f>_xlfn.IFS(R829 = "","",V829&gt;0,T829/V829,TRUE,T829/1)</f>
        <v/>
      </c>
      <c r="Z829" s="49">
        <f>_xlfn.IFS(R829 = "","",V829&gt;0,(T829+U829)/V829,TRUE,(T829+U829)/1)</f>
        <v/>
      </c>
      <c r="AA829" s="58" t="n"/>
      <c r="AC829" s="35" t="n"/>
      <c r="AD829">
        <f>IF(G829&gt;=2100,0,IF(C829="G",1,0))</f>
        <v/>
      </c>
      <c r="AE829">
        <f>IF(G829&gt;=5500,0,IF(C829="G",1,0))</f>
        <v/>
      </c>
      <c r="AF829">
        <f>IF(G829&gt;=2100,1,0)</f>
        <v/>
      </c>
      <c r="AG829">
        <f>IF(G829&gt;=5500,1,0)</f>
        <v/>
      </c>
      <c r="AH829">
        <f>IF(C829="G",0,AH828+1)</f>
        <v/>
      </c>
      <c r="AI829">
        <f>IF(C829="G",AI828+1,AI828)</f>
        <v/>
      </c>
      <c r="AJ829">
        <f>IF(AJ828="&gt;1000",IF(AF829&gt;0,IF(A829&lt;&gt;"",A829,A828),"&gt;1000"),AJ828)</f>
        <v/>
      </c>
      <c r="AK829">
        <f>IF(AK828="&gt;1000",IF(AG829&gt;0,IF(A829&lt;&gt;"",A829,A828),"&gt;1000"),AK828)</f>
        <v/>
      </c>
      <c r="AL829">
        <f>IF(AL828="&gt;1000",IF(L829&gt;=3500,IF(A829&lt;&gt;"",A829,A828),"&gt;1000"),AL828)</f>
        <v/>
      </c>
    </row>
    <row r="830">
      <c r="A830" s="59">
        <f>IF(B830="","",COUNT($B$32:B830))</f>
        <v/>
      </c>
      <c r="B830" s="58">
        <f>IF(C830&lt;&gt;"G",SUM(B829,1),"")</f>
        <v/>
      </c>
      <c r="C830" s="24">
        <f>IF(O830="",IF(AH829&gt;=$E$22,"G",IF(RAND()&lt;$F$22,"W","L")),O830)</f>
        <v/>
      </c>
      <c r="D830" s="58">
        <f>IF(M830="",IF(G829&lt;5500,G829,5500),M830)</f>
        <v/>
      </c>
      <c r="E830" s="58">
        <f>_xlfn.IFS(C829="W",E829+1,C829="L",0,C829="G",E829)</f>
        <v/>
      </c>
      <c r="F830" s="59">
        <f>_xlfn.IFS(C830="W",_xlfn.IFS(E830=0,LOOKUP(D830,$D$2:$D$17,$F$2:$F$17),E830=1,LOOKUP(D830,$D$2:$D$17,$G$2:$G$17),E830=2,LOOKUP(D830,$D$2:$D$17,$H$2:$H$17),E830=3,LOOKUP(D830,$D$2:$D$17,$I$2:$I$17),E830&gt;=4,LOOKUP(D830,$D$2:$D$17,$J$2:$J$17)),C830="L",LOOKUP(D830,$D$2:$D$17,$E$2:$E$17),C830="G",IF(OR(B829&lt;3,B829=""),0,LOOKUP(D830,$D$2:$D$17,$K$2:$K$17)))</f>
        <v/>
      </c>
      <c r="G830" s="59">
        <f>_xlfn.IFS(F830+D830&lt;0,0,F830+D830&gt;5500,5500,TRUE,F830+D830)</f>
        <v/>
      </c>
      <c r="H830" s="40">
        <f>LOOKUP(G830,$D$2:$D$17,$A$2:$A$17)</f>
        <v/>
      </c>
      <c r="I830" s="58">
        <f>IF(C830="W",1+I829,I829)</f>
        <v/>
      </c>
      <c r="J830" s="58">
        <f>IF(C830="L",1+J829,J829)</f>
        <v/>
      </c>
      <c r="K830" s="25">
        <f>I830/(J830+I830)</f>
        <v/>
      </c>
      <c r="L830" s="44">
        <f>IF(F830&gt;0,F830+L829,L829)</f>
        <v/>
      </c>
      <c r="M830" s="23" t="n"/>
      <c r="N830" s="58">
        <f>IF(M830="","",M830-G829)</f>
        <v/>
      </c>
      <c r="O830" s="58" t="n"/>
      <c r="P830" s="27">
        <f>IF(AI830&gt;AI829,$G$22+(7*AI830),"")</f>
        <v/>
      </c>
      <c r="R830" s="58" t="n"/>
      <c r="S830" s="58" t="n"/>
      <c r="T830" s="58" t="n"/>
      <c r="U830" s="58" t="n"/>
      <c r="V830" s="58" t="n"/>
      <c r="W830" s="58" t="n"/>
      <c r="X830" s="57" t="n"/>
      <c r="Y830" s="49">
        <f>_xlfn.IFS(R830 = "","",V830&gt;0,T830/V830,TRUE,T830/1)</f>
        <v/>
      </c>
      <c r="Z830" s="49">
        <f>_xlfn.IFS(R830 = "","",V830&gt;0,(T830+U830)/V830,TRUE,(T830+U830)/1)</f>
        <v/>
      </c>
      <c r="AA830" s="58" t="n"/>
      <c r="AC830" s="35" t="n"/>
      <c r="AD830">
        <f>IF(G830&gt;=2100,0,IF(C830="G",1,0))</f>
        <v/>
      </c>
      <c r="AE830">
        <f>IF(G830&gt;=5500,0,IF(C830="G",1,0))</f>
        <v/>
      </c>
      <c r="AF830">
        <f>IF(G830&gt;=2100,1,0)</f>
        <v/>
      </c>
      <c r="AG830">
        <f>IF(G830&gt;=5500,1,0)</f>
        <v/>
      </c>
      <c r="AH830">
        <f>IF(C830="G",0,AH829+1)</f>
        <v/>
      </c>
      <c r="AI830">
        <f>IF(C830="G",AI829+1,AI829)</f>
        <v/>
      </c>
      <c r="AJ830">
        <f>IF(AJ829="&gt;1000",IF(AF830&gt;0,IF(A830&lt;&gt;"",A830,A829),"&gt;1000"),AJ829)</f>
        <v/>
      </c>
      <c r="AK830">
        <f>IF(AK829="&gt;1000",IF(AG830&gt;0,IF(A830&lt;&gt;"",A830,A829),"&gt;1000"),AK829)</f>
        <v/>
      </c>
      <c r="AL830">
        <f>IF(AL829="&gt;1000",IF(L830&gt;=3500,IF(A830&lt;&gt;"",A830,A829),"&gt;1000"),AL829)</f>
        <v/>
      </c>
    </row>
    <row r="831">
      <c r="A831" s="59">
        <f>IF(B831="","",COUNT($B$32:B831))</f>
        <v/>
      </c>
      <c r="B831" s="58">
        <f>IF(C831&lt;&gt;"G",SUM(B830,1),"")</f>
        <v/>
      </c>
      <c r="C831" s="24">
        <f>IF(O831="",IF(AH830&gt;=$E$22,"G",IF(RAND()&lt;$F$22,"W","L")),O831)</f>
        <v/>
      </c>
      <c r="D831" s="58">
        <f>IF(M831="",IF(G830&lt;5500,G830,5500),M831)</f>
        <v/>
      </c>
      <c r="E831" s="58">
        <f>_xlfn.IFS(C830="W",E830+1,C830="L",0,C830="G",E830)</f>
        <v/>
      </c>
      <c r="F831" s="59">
        <f>_xlfn.IFS(C831="W",_xlfn.IFS(E831=0,LOOKUP(D831,$D$2:$D$17,$F$2:$F$17),E831=1,LOOKUP(D831,$D$2:$D$17,$G$2:$G$17),E831=2,LOOKUP(D831,$D$2:$D$17,$H$2:$H$17),E831=3,LOOKUP(D831,$D$2:$D$17,$I$2:$I$17),E831&gt;=4,LOOKUP(D831,$D$2:$D$17,$J$2:$J$17)),C831="L",LOOKUP(D831,$D$2:$D$17,$E$2:$E$17),C831="G",IF(OR(B830&lt;3,B830=""),0,LOOKUP(D831,$D$2:$D$17,$K$2:$K$17)))</f>
        <v/>
      </c>
      <c r="G831" s="59">
        <f>_xlfn.IFS(F831+D831&lt;0,0,F831+D831&gt;5500,5500,TRUE,F831+D831)</f>
        <v/>
      </c>
      <c r="H831" s="40">
        <f>LOOKUP(G831,$D$2:$D$17,$A$2:$A$17)</f>
        <v/>
      </c>
      <c r="I831" s="58">
        <f>IF(C831="W",1+I830,I830)</f>
        <v/>
      </c>
      <c r="J831" s="58">
        <f>IF(C831="L",1+J830,J830)</f>
        <v/>
      </c>
      <c r="K831" s="25">
        <f>I831/(J831+I831)</f>
        <v/>
      </c>
      <c r="L831" s="44">
        <f>IF(F831&gt;0,F831+L830,L830)</f>
        <v/>
      </c>
      <c r="M831" s="23" t="n"/>
      <c r="N831" s="58">
        <f>IF(M831="","",M831-G830)</f>
        <v/>
      </c>
      <c r="O831" s="58" t="n"/>
      <c r="P831" s="27">
        <f>IF(AI831&gt;AI830,$G$22+(7*AI831),"")</f>
        <v/>
      </c>
      <c r="R831" s="58" t="n"/>
      <c r="S831" s="58" t="n"/>
      <c r="T831" s="58" t="n"/>
      <c r="U831" s="58" t="n"/>
      <c r="V831" s="58" t="n"/>
      <c r="W831" s="58" t="n"/>
      <c r="X831" s="57" t="n"/>
      <c r="Y831" s="49">
        <f>_xlfn.IFS(R831 = "","",V831&gt;0,T831/V831,TRUE,T831/1)</f>
        <v/>
      </c>
      <c r="Z831" s="49">
        <f>_xlfn.IFS(R831 = "","",V831&gt;0,(T831+U831)/V831,TRUE,(T831+U831)/1)</f>
        <v/>
      </c>
      <c r="AA831" s="58" t="n"/>
      <c r="AC831" s="35" t="n"/>
      <c r="AD831">
        <f>IF(G831&gt;=2100,0,IF(C831="G",1,0))</f>
        <v/>
      </c>
      <c r="AE831">
        <f>IF(G831&gt;=5500,0,IF(C831="G",1,0))</f>
        <v/>
      </c>
      <c r="AF831">
        <f>IF(G831&gt;=2100,1,0)</f>
        <v/>
      </c>
      <c r="AG831">
        <f>IF(G831&gt;=5500,1,0)</f>
        <v/>
      </c>
      <c r="AH831">
        <f>IF(C831="G",0,AH830+1)</f>
        <v/>
      </c>
      <c r="AI831">
        <f>IF(C831="G",AI830+1,AI830)</f>
        <v/>
      </c>
      <c r="AJ831">
        <f>IF(AJ830="&gt;1000",IF(AF831&gt;0,IF(A831&lt;&gt;"",A831,A830),"&gt;1000"),AJ830)</f>
        <v/>
      </c>
      <c r="AK831">
        <f>IF(AK830="&gt;1000",IF(AG831&gt;0,IF(A831&lt;&gt;"",A831,A830),"&gt;1000"),AK830)</f>
        <v/>
      </c>
      <c r="AL831">
        <f>IF(AL830="&gt;1000",IF(L831&gt;=3500,IF(A831&lt;&gt;"",A831,A830),"&gt;1000"),AL830)</f>
        <v/>
      </c>
    </row>
    <row r="832">
      <c r="A832" s="59">
        <f>IF(B832="","",COUNT($B$32:B832))</f>
        <v/>
      </c>
      <c r="B832" s="58">
        <f>IF(C832&lt;&gt;"G",SUM(B831,1),"")</f>
        <v/>
      </c>
      <c r="C832" s="24">
        <f>IF(O832="",IF(AH831&gt;=$E$22,"G",IF(RAND()&lt;$F$22,"W","L")),O832)</f>
        <v/>
      </c>
      <c r="D832" s="58">
        <f>IF(M832="",IF(G831&lt;5500,G831,5500),M832)</f>
        <v/>
      </c>
      <c r="E832" s="58">
        <f>_xlfn.IFS(C831="W",E831+1,C831="L",0,C831="G",E831)</f>
        <v/>
      </c>
      <c r="F832" s="59">
        <f>_xlfn.IFS(C832="W",_xlfn.IFS(E832=0,LOOKUP(D832,$D$2:$D$17,$F$2:$F$17),E832=1,LOOKUP(D832,$D$2:$D$17,$G$2:$G$17),E832=2,LOOKUP(D832,$D$2:$D$17,$H$2:$H$17),E832=3,LOOKUP(D832,$D$2:$D$17,$I$2:$I$17),E832&gt;=4,LOOKUP(D832,$D$2:$D$17,$J$2:$J$17)),C832="L",LOOKUP(D832,$D$2:$D$17,$E$2:$E$17),C832="G",IF(OR(B831&lt;3,B831=""),0,LOOKUP(D832,$D$2:$D$17,$K$2:$K$17)))</f>
        <v/>
      </c>
      <c r="G832" s="59">
        <f>_xlfn.IFS(F832+D832&lt;0,0,F832+D832&gt;5500,5500,TRUE,F832+D832)</f>
        <v/>
      </c>
      <c r="H832" s="40">
        <f>LOOKUP(G832,$D$2:$D$17,$A$2:$A$17)</f>
        <v/>
      </c>
      <c r="I832" s="58">
        <f>IF(C832="W",1+I831,I831)</f>
        <v/>
      </c>
      <c r="J832" s="58">
        <f>IF(C832="L",1+J831,J831)</f>
        <v/>
      </c>
      <c r="K832" s="25">
        <f>I832/(J832+I832)</f>
        <v/>
      </c>
      <c r="L832" s="44">
        <f>IF(F832&gt;0,F832+L831,L831)</f>
        <v/>
      </c>
      <c r="M832" s="23" t="n"/>
      <c r="N832" s="58">
        <f>IF(M832="","",M832-G831)</f>
        <v/>
      </c>
      <c r="O832" s="58" t="n"/>
      <c r="P832" s="27">
        <f>IF(AI832&gt;AI831,$G$22+(7*AI832),"")</f>
        <v/>
      </c>
      <c r="R832" s="58" t="n"/>
      <c r="S832" s="58" t="n"/>
      <c r="T832" s="58" t="n"/>
      <c r="U832" s="58" t="n"/>
      <c r="V832" s="58" t="n"/>
      <c r="W832" s="58" t="n"/>
      <c r="X832" s="57" t="n"/>
      <c r="Y832" s="49">
        <f>_xlfn.IFS(R832 = "","",V832&gt;0,T832/V832,TRUE,T832/1)</f>
        <v/>
      </c>
      <c r="Z832" s="49">
        <f>_xlfn.IFS(R832 = "","",V832&gt;0,(T832+U832)/V832,TRUE,(T832+U832)/1)</f>
        <v/>
      </c>
      <c r="AA832" s="58" t="n"/>
      <c r="AC832" s="35" t="n"/>
      <c r="AD832">
        <f>IF(G832&gt;=2100,0,IF(C832="G",1,0))</f>
        <v/>
      </c>
      <c r="AE832">
        <f>IF(G832&gt;=5500,0,IF(C832="G",1,0))</f>
        <v/>
      </c>
      <c r="AF832">
        <f>IF(G832&gt;=2100,1,0)</f>
        <v/>
      </c>
      <c r="AG832">
        <f>IF(G832&gt;=5500,1,0)</f>
        <v/>
      </c>
      <c r="AH832">
        <f>IF(C832="G",0,AH831+1)</f>
        <v/>
      </c>
      <c r="AI832">
        <f>IF(C832="G",AI831+1,AI831)</f>
        <v/>
      </c>
      <c r="AJ832">
        <f>IF(AJ831="&gt;1000",IF(AF832&gt;0,IF(A832&lt;&gt;"",A832,A831),"&gt;1000"),AJ831)</f>
        <v/>
      </c>
      <c r="AK832">
        <f>IF(AK831="&gt;1000",IF(AG832&gt;0,IF(A832&lt;&gt;"",A832,A831),"&gt;1000"),AK831)</f>
        <v/>
      </c>
      <c r="AL832">
        <f>IF(AL831="&gt;1000",IF(L832&gt;=3500,IF(A832&lt;&gt;"",A832,A831),"&gt;1000"),AL831)</f>
        <v/>
      </c>
    </row>
    <row r="833">
      <c r="A833" s="59">
        <f>IF(B833="","",COUNT($B$32:B833))</f>
        <v/>
      </c>
      <c r="B833" s="58">
        <f>IF(C833&lt;&gt;"G",SUM(B832,1),"")</f>
        <v/>
      </c>
      <c r="C833" s="24">
        <f>IF(O833="",IF(AH832&gt;=$E$22,"G",IF(RAND()&lt;$F$22,"W","L")),O833)</f>
        <v/>
      </c>
      <c r="D833" s="58">
        <f>IF(M833="",IF(G832&lt;5500,G832,5500),M833)</f>
        <v/>
      </c>
      <c r="E833" s="58">
        <f>_xlfn.IFS(C832="W",E832+1,C832="L",0,C832="G",E832)</f>
        <v/>
      </c>
      <c r="F833" s="59">
        <f>_xlfn.IFS(C833="W",_xlfn.IFS(E833=0,LOOKUP(D833,$D$2:$D$17,$F$2:$F$17),E833=1,LOOKUP(D833,$D$2:$D$17,$G$2:$G$17),E833=2,LOOKUP(D833,$D$2:$D$17,$H$2:$H$17),E833=3,LOOKUP(D833,$D$2:$D$17,$I$2:$I$17),E833&gt;=4,LOOKUP(D833,$D$2:$D$17,$J$2:$J$17)),C833="L",LOOKUP(D833,$D$2:$D$17,$E$2:$E$17),C833="G",IF(OR(B832&lt;3,B832=""),0,LOOKUP(D833,$D$2:$D$17,$K$2:$K$17)))</f>
        <v/>
      </c>
      <c r="G833" s="59">
        <f>_xlfn.IFS(F833+D833&lt;0,0,F833+D833&gt;5500,5500,TRUE,F833+D833)</f>
        <v/>
      </c>
      <c r="H833" s="40">
        <f>LOOKUP(G833,$D$2:$D$17,$A$2:$A$17)</f>
        <v/>
      </c>
      <c r="I833" s="58">
        <f>IF(C833="W",1+I832,I832)</f>
        <v/>
      </c>
      <c r="J833" s="58">
        <f>IF(C833="L",1+J832,J832)</f>
        <v/>
      </c>
      <c r="K833" s="25">
        <f>I833/(J833+I833)</f>
        <v/>
      </c>
      <c r="L833" s="44">
        <f>IF(F833&gt;0,F833+L832,L832)</f>
        <v/>
      </c>
      <c r="M833" s="23" t="n"/>
      <c r="N833" s="58">
        <f>IF(M833="","",M833-G832)</f>
        <v/>
      </c>
      <c r="O833" s="58" t="n"/>
      <c r="P833" s="27">
        <f>IF(AI833&gt;AI832,$G$22+(7*AI833),"")</f>
        <v/>
      </c>
      <c r="R833" s="58" t="n"/>
      <c r="S833" s="58" t="n"/>
      <c r="T833" s="58" t="n"/>
      <c r="U833" s="58" t="n"/>
      <c r="V833" s="58" t="n"/>
      <c r="W833" s="58" t="n"/>
      <c r="X833" s="57" t="n"/>
      <c r="Y833" s="49">
        <f>_xlfn.IFS(R833 = "","",V833&gt;0,T833/V833,TRUE,T833/1)</f>
        <v/>
      </c>
      <c r="Z833" s="49">
        <f>_xlfn.IFS(R833 = "","",V833&gt;0,(T833+U833)/V833,TRUE,(T833+U833)/1)</f>
        <v/>
      </c>
      <c r="AA833" s="58" t="n"/>
      <c r="AC833" s="35" t="n"/>
      <c r="AD833">
        <f>IF(G833&gt;=2100,0,IF(C833="G",1,0))</f>
        <v/>
      </c>
      <c r="AE833">
        <f>IF(G833&gt;=5500,0,IF(C833="G",1,0))</f>
        <v/>
      </c>
      <c r="AF833">
        <f>IF(G833&gt;=2100,1,0)</f>
        <v/>
      </c>
      <c r="AG833">
        <f>IF(G833&gt;=5500,1,0)</f>
        <v/>
      </c>
      <c r="AH833">
        <f>IF(C833="G",0,AH832+1)</f>
        <v/>
      </c>
      <c r="AI833">
        <f>IF(C833="G",AI832+1,AI832)</f>
        <v/>
      </c>
      <c r="AJ833">
        <f>IF(AJ832="&gt;1000",IF(AF833&gt;0,IF(A833&lt;&gt;"",A833,A832),"&gt;1000"),AJ832)</f>
        <v/>
      </c>
      <c r="AK833">
        <f>IF(AK832="&gt;1000",IF(AG833&gt;0,IF(A833&lt;&gt;"",A833,A832),"&gt;1000"),AK832)</f>
        <v/>
      </c>
      <c r="AL833">
        <f>IF(AL832="&gt;1000",IF(L833&gt;=3500,IF(A833&lt;&gt;"",A833,A832),"&gt;1000"),AL832)</f>
        <v/>
      </c>
    </row>
    <row r="834">
      <c r="A834" s="59">
        <f>IF(B834="","",COUNT($B$32:B834))</f>
        <v/>
      </c>
      <c r="B834" s="58">
        <f>IF(C834&lt;&gt;"G",SUM(B833,1),"")</f>
        <v/>
      </c>
      <c r="C834" s="24">
        <f>IF(O834="",IF(AH833&gt;=$E$22,"G",IF(RAND()&lt;$F$22,"W","L")),O834)</f>
        <v/>
      </c>
      <c r="D834" s="58">
        <f>IF(M834="",IF(G833&lt;5500,G833,5500),M834)</f>
        <v/>
      </c>
      <c r="E834" s="58">
        <f>_xlfn.IFS(C833="W",E833+1,C833="L",0,C833="G",E833)</f>
        <v/>
      </c>
      <c r="F834" s="59">
        <f>_xlfn.IFS(C834="W",_xlfn.IFS(E834=0,LOOKUP(D834,$D$2:$D$17,$F$2:$F$17),E834=1,LOOKUP(D834,$D$2:$D$17,$G$2:$G$17),E834=2,LOOKUP(D834,$D$2:$D$17,$H$2:$H$17),E834=3,LOOKUP(D834,$D$2:$D$17,$I$2:$I$17),E834&gt;=4,LOOKUP(D834,$D$2:$D$17,$J$2:$J$17)),C834="L",LOOKUP(D834,$D$2:$D$17,$E$2:$E$17),C834="G",IF(OR(B833&lt;3,B833=""),0,LOOKUP(D834,$D$2:$D$17,$K$2:$K$17)))</f>
        <v/>
      </c>
      <c r="G834" s="59">
        <f>_xlfn.IFS(F834+D834&lt;0,0,F834+D834&gt;5500,5500,TRUE,F834+D834)</f>
        <v/>
      </c>
      <c r="H834" s="40">
        <f>LOOKUP(G834,$D$2:$D$17,$A$2:$A$17)</f>
        <v/>
      </c>
      <c r="I834" s="58">
        <f>IF(C834="W",1+I833,I833)</f>
        <v/>
      </c>
      <c r="J834" s="58">
        <f>IF(C834="L",1+J833,J833)</f>
        <v/>
      </c>
      <c r="K834" s="25">
        <f>I834/(J834+I834)</f>
        <v/>
      </c>
      <c r="L834" s="44">
        <f>IF(F834&gt;0,F834+L833,L833)</f>
        <v/>
      </c>
      <c r="M834" s="23" t="n"/>
      <c r="N834" s="58">
        <f>IF(M834="","",M834-G833)</f>
        <v/>
      </c>
      <c r="O834" s="58" t="n"/>
      <c r="P834" s="27">
        <f>IF(AI834&gt;AI833,$G$22+(7*AI834),"")</f>
        <v/>
      </c>
      <c r="R834" s="58" t="n"/>
      <c r="S834" s="58" t="n"/>
      <c r="T834" s="58" t="n"/>
      <c r="U834" s="58" t="n"/>
      <c r="V834" s="58" t="n"/>
      <c r="W834" s="58" t="n"/>
      <c r="X834" s="57" t="n"/>
      <c r="Y834" s="49">
        <f>_xlfn.IFS(R834 = "","",V834&gt;0,T834/V834,TRUE,T834/1)</f>
        <v/>
      </c>
      <c r="Z834" s="49">
        <f>_xlfn.IFS(R834 = "","",V834&gt;0,(T834+U834)/V834,TRUE,(T834+U834)/1)</f>
        <v/>
      </c>
      <c r="AA834" s="58" t="n"/>
      <c r="AC834" s="35" t="n"/>
      <c r="AD834">
        <f>IF(G834&gt;=2100,0,IF(C834="G",1,0))</f>
        <v/>
      </c>
      <c r="AE834">
        <f>IF(G834&gt;=5500,0,IF(C834="G",1,0))</f>
        <v/>
      </c>
      <c r="AF834">
        <f>IF(G834&gt;=2100,1,0)</f>
        <v/>
      </c>
      <c r="AG834">
        <f>IF(G834&gt;=5500,1,0)</f>
        <v/>
      </c>
      <c r="AH834">
        <f>IF(C834="G",0,AH833+1)</f>
        <v/>
      </c>
      <c r="AI834">
        <f>IF(C834="G",AI833+1,AI833)</f>
        <v/>
      </c>
      <c r="AJ834">
        <f>IF(AJ833="&gt;1000",IF(AF834&gt;0,IF(A834&lt;&gt;"",A834,A833),"&gt;1000"),AJ833)</f>
        <v/>
      </c>
      <c r="AK834">
        <f>IF(AK833="&gt;1000",IF(AG834&gt;0,IF(A834&lt;&gt;"",A834,A833),"&gt;1000"),AK833)</f>
        <v/>
      </c>
      <c r="AL834">
        <f>IF(AL833="&gt;1000",IF(L834&gt;=3500,IF(A834&lt;&gt;"",A834,A833),"&gt;1000"),AL833)</f>
        <v/>
      </c>
    </row>
    <row r="835">
      <c r="A835" s="59">
        <f>IF(B835="","",COUNT($B$32:B835))</f>
        <v/>
      </c>
      <c r="B835" s="58">
        <f>IF(C835&lt;&gt;"G",SUM(B834,1),"")</f>
        <v/>
      </c>
      <c r="C835" s="24">
        <f>IF(O835="",IF(AH834&gt;=$E$22,"G",IF(RAND()&lt;$F$22,"W","L")),O835)</f>
        <v/>
      </c>
      <c r="D835" s="58">
        <f>IF(M835="",IF(G834&lt;5500,G834,5500),M835)</f>
        <v/>
      </c>
      <c r="E835" s="58">
        <f>_xlfn.IFS(C834="W",E834+1,C834="L",0,C834="G",E834)</f>
        <v/>
      </c>
      <c r="F835" s="59">
        <f>_xlfn.IFS(C835="W",_xlfn.IFS(E835=0,LOOKUP(D835,$D$2:$D$17,$F$2:$F$17),E835=1,LOOKUP(D835,$D$2:$D$17,$G$2:$G$17),E835=2,LOOKUP(D835,$D$2:$D$17,$H$2:$H$17),E835=3,LOOKUP(D835,$D$2:$D$17,$I$2:$I$17),E835&gt;=4,LOOKUP(D835,$D$2:$D$17,$J$2:$J$17)),C835="L",LOOKUP(D835,$D$2:$D$17,$E$2:$E$17),C835="G",IF(OR(B834&lt;3,B834=""),0,LOOKUP(D835,$D$2:$D$17,$K$2:$K$17)))</f>
        <v/>
      </c>
      <c r="G835" s="59">
        <f>_xlfn.IFS(F835+D835&lt;0,0,F835+D835&gt;5500,5500,TRUE,F835+D835)</f>
        <v/>
      </c>
      <c r="H835" s="40">
        <f>LOOKUP(G835,$D$2:$D$17,$A$2:$A$17)</f>
        <v/>
      </c>
      <c r="I835" s="58">
        <f>IF(C835="W",1+I834,I834)</f>
        <v/>
      </c>
      <c r="J835" s="58">
        <f>IF(C835="L",1+J834,J834)</f>
        <v/>
      </c>
      <c r="K835" s="25">
        <f>I835/(J835+I835)</f>
        <v/>
      </c>
      <c r="L835" s="44">
        <f>IF(F835&gt;0,F835+L834,L834)</f>
        <v/>
      </c>
      <c r="M835" s="23" t="n"/>
      <c r="N835" s="58">
        <f>IF(M835="","",M835-G834)</f>
        <v/>
      </c>
      <c r="O835" s="58" t="n"/>
      <c r="P835" s="27">
        <f>IF(AI835&gt;AI834,$G$22+(7*AI835),"")</f>
        <v/>
      </c>
      <c r="R835" s="58" t="n"/>
      <c r="S835" s="58" t="n"/>
      <c r="T835" s="58" t="n"/>
      <c r="U835" s="58" t="n"/>
      <c r="V835" s="58" t="n"/>
      <c r="W835" s="58" t="n"/>
      <c r="X835" s="57" t="n"/>
      <c r="Y835" s="49">
        <f>_xlfn.IFS(R835 = "","",V835&gt;0,T835/V835,TRUE,T835/1)</f>
        <v/>
      </c>
      <c r="Z835" s="49">
        <f>_xlfn.IFS(R835 = "","",V835&gt;0,(T835+U835)/V835,TRUE,(T835+U835)/1)</f>
        <v/>
      </c>
      <c r="AA835" s="58" t="n"/>
      <c r="AC835" s="35" t="n"/>
      <c r="AD835">
        <f>IF(G835&gt;=2100,0,IF(C835="G",1,0))</f>
        <v/>
      </c>
      <c r="AE835">
        <f>IF(G835&gt;=5500,0,IF(C835="G",1,0))</f>
        <v/>
      </c>
      <c r="AF835">
        <f>IF(G835&gt;=2100,1,0)</f>
        <v/>
      </c>
      <c r="AG835">
        <f>IF(G835&gt;=5500,1,0)</f>
        <v/>
      </c>
      <c r="AH835">
        <f>IF(C835="G",0,AH834+1)</f>
        <v/>
      </c>
      <c r="AI835">
        <f>IF(C835="G",AI834+1,AI834)</f>
        <v/>
      </c>
      <c r="AJ835">
        <f>IF(AJ834="&gt;1000",IF(AF835&gt;0,IF(A835&lt;&gt;"",A835,A834),"&gt;1000"),AJ834)</f>
        <v/>
      </c>
      <c r="AK835">
        <f>IF(AK834="&gt;1000",IF(AG835&gt;0,IF(A835&lt;&gt;"",A835,A834),"&gt;1000"),AK834)</f>
        <v/>
      </c>
      <c r="AL835">
        <f>IF(AL834="&gt;1000",IF(L835&gt;=3500,IF(A835&lt;&gt;"",A835,A834),"&gt;1000"),AL834)</f>
        <v/>
      </c>
    </row>
    <row r="836">
      <c r="A836" s="59">
        <f>IF(B836="","",COUNT($B$32:B836))</f>
        <v/>
      </c>
      <c r="B836" s="58">
        <f>IF(C836&lt;&gt;"G",SUM(B835,1),"")</f>
        <v/>
      </c>
      <c r="C836" s="24">
        <f>IF(O836="",IF(AH835&gt;=$E$22,"G",IF(RAND()&lt;$F$22,"W","L")),O836)</f>
        <v/>
      </c>
      <c r="D836" s="58">
        <f>IF(M836="",IF(G835&lt;5500,G835,5500),M836)</f>
        <v/>
      </c>
      <c r="E836" s="58">
        <f>_xlfn.IFS(C835="W",E835+1,C835="L",0,C835="G",E835)</f>
        <v/>
      </c>
      <c r="F836" s="59">
        <f>_xlfn.IFS(C836="W",_xlfn.IFS(E836=0,LOOKUP(D836,$D$2:$D$17,$F$2:$F$17),E836=1,LOOKUP(D836,$D$2:$D$17,$G$2:$G$17),E836=2,LOOKUP(D836,$D$2:$D$17,$H$2:$H$17),E836=3,LOOKUP(D836,$D$2:$D$17,$I$2:$I$17),E836&gt;=4,LOOKUP(D836,$D$2:$D$17,$J$2:$J$17)),C836="L",LOOKUP(D836,$D$2:$D$17,$E$2:$E$17),C836="G",IF(OR(B835&lt;3,B835=""),0,LOOKUP(D836,$D$2:$D$17,$K$2:$K$17)))</f>
        <v/>
      </c>
      <c r="G836" s="59">
        <f>_xlfn.IFS(F836+D836&lt;0,0,F836+D836&gt;5500,5500,TRUE,F836+D836)</f>
        <v/>
      </c>
      <c r="H836" s="40">
        <f>LOOKUP(G836,$D$2:$D$17,$A$2:$A$17)</f>
        <v/>
      </c>
      <c r="I836" s="58">
        <f>IF(C836="W",1+I835,I835)</f>
        <v/>
      </c>
      <c r="J836" s="58">
        <f>IF(C836="L",1+J835,J835)</f>
        <v/>
      </c>
      <c r="K836" s="25">
        <f>I836/(J836+I836)</f>
        <v/>
      </c>
      <c r="L836" s="44">
        <f>IF(F836&gt;0,F836+L835,L835)</f>
        <v/>
      </c>
      <c r="M836" s="23" t="n"/>
      <c r="N836" s="58">
        <f>IF(M836="","",M836-G835)</f>
        <v/>
      </c>
      <c r="O836" s="58" t="n"/>
      <c r="P836" s="27">
        <f>IF(AI836&gt;AI835,$G$22+(7*AI836),"")</f>
        <v/>
      </c>
      <c r="R836" s="58" t="n"/>
      <c r="S836" s="58" t="n"/>
      <c r="T836" s="58" t="n"/>
      <c r="U836" s="58" t="n"/>
      <c r="V836" s="58" t="n"/>
      <c r="W836" s="58" t="n"/>
      <c r="X836" s="57" t="n"/>
      <c r="Y836" s="49">
        <f>_xlfn.IFS(R836 = "","",V836&gt;0,T836/V836,TRUE,T836/1)</f>
        <v/>
      </c>
      <c r="Z836" s="49">
        <f>_xlfn.IFS(R836 = "","",V836&gt;0,(T836+U836)/V836,TRUE,(T836+U836)/1)</f>
        <v/>
      </c>
      <c r="AA836" s="58" t="n"/>
      <c r="AC836" s="35" t="n"/>
      <c r="AD836">
        <f>IF(G836&gt;=2100,0,IF(C836="G",1,0))</f>
        <v/>
      </c>
      <c r="AE836">
        <f>IF(G836&gt;=5500,0,IF(C836="G",1,0))</f>
        <v/>
      </c>
      <c r="AF836">
        <f>IF(G836&gt;=2100,1,0)</f>
        <v/>
      </c>
      <c r="AG836">
        <f>IF(G836&gt;=5500,1,0)</f>
        <v/>
      </c>
      <c r="AH836">
        <f>IF(C836="G",0,AH835+1)</f>
        <v/>
      </c>
      <c r="AI836">
        <f>IF(C836="G",AI835+1,AI835)</f>
        <v/>
      </c>
      <c r="AJ836">
        <f>IF(AJ835="&gt;1000",IF(AF836&gt;0,IF(A836&lt;&gt;"",A836,A835),"&gt;1000"),AJ835)</f>
        <v/>
      </c>
      <c r="AK836">
        <f>IF(AK835="&gt;1000",IF(AG836&gt;0,IF(A836&lt;&gt;"",A836,A835),"&gt;1000"),AK835)</f>
        <v/>
      </c>
      <c r="AL836">
        <f>IF(AL835="&gt;1000",IF(L836&gt;=3500,IF(A836&lt;&gt;"",A836,A835),"&gt;1000"),AL835)</f>
        <v/>
      </c>
    </row>
    <row r="837">
      <c r="A837" s="59">
        <f>IF(B837="","",COUNT($B$32:B837))</f>
        <v/>
      </c>
      <c r="B837" s="58">
        <f>IF(C837&lt;&gt;"G",SUM(B836,1),"")</f>
        <v/>
      </c>
      <c r="C837" s="24">
        <f>IF(O837="",IF(AH836&gt;=$E$22,"G",IF(RAND()&lt;$F$22,"W","L")),O837)</f>
        <v/>
      </c>
      <c r="D837" s="58">
        <f>IF(M837="",IF(G836&lt;5500,G836,5500),M837)</f>
        <v/>
      </c>
      <c r="E837" s="58">
        <f>_xlfn.IFS(C836="W",E836+1,C836="L",0,C836="G",E836)</f>
        <v/>
      </c>
      <c r="F837" s="59">
        <f>_xlfn.IFS(C837="W",_xlfn.IFS(E837=0,LOOKUP(D837,$D$2:$D$17,$F$2:$F$17),E837=1,LOOKUP(D837,$D$2:$D$17,$G$2:$G$17),E837=2,LOOKUP(D837,$D$2:$D$17,$H$2:$H$17),E837=3,LOOKUP(D837,$D$2:$D$17,$I$2:$I$17),E837&gt;=4,LOOKUP(D837,$D$2:$D$17,$J$2:$J$17)),C837="L",LOOKUP(D837,$D$2:$D$17,$E$2:$E$17),C837="G",IF(OR(B836&lt;3,B836=""),0,LOOKUP(D837,$D$2:$D$17,$K$2:$K$17)))</f>
        <v/>
      </c>
      <c r="G837" s="59">
        <f>_xlfn.IFS(F837+D837&lt;0,0,F837+D837&gt;5500,5500,TRUE,F837+D837)</f>
        <v/>
      </c>
      <c r="H837" s="40">
        <f>LOOKUP(G837,$D$2:$D$17,$A$2:$A$17)</f>
        <v/>
      </c>
      <c r="I837" s="58">
        <f>IF(C837="W",1+I836,I836)</f>
        <v/>
      </c>
      <c r="J837" s="58">
        <f>IF(C837="L",1+J836,J836)</f>
        <v/>
      </c>
      <c r="K837" s="25">
        <f>I837/(J837+I837)</f>
        <v/>
      </c>
      <c r="L837" s="44">
        <f>IF(F837&gt;0,F837+L836,L836)</f>
        <v/>
      </c>
      <c r="M837" s="23" t="n"/>
      <c r="N837" s="58">
        <f>IF(M837="","",M837-G836)</f>
        <v/>
      </c>
      <c r="O837" s="58" t="n"/>
      <c r="P837" s="27">
        <f>IF(AI837&gt;AI836,$G$22+(7*AI837),"")</f>
        <v/>
      </c>
      <c r="R837" s="58" t="n"/>
      <c r="S837" s="58" t="n"/>
      <c r="T837" s="58" t="n"/>
      <c r="U837" s="58" t="n"/>
      <c r="V837" s="58" t="n"/>
      <c r="W837" s="58" t="n"/>
      <c r="X837" s="57" t="n"/>
      <c r="Y837" s="49">
        <f>_xlfn.IFS(R837 = "","",V837&gt;0,T837/V837,TRUE,T837/1)</f>
        <v/>
      </c>
      <c r="Z837" s="49">
        <f>_xlfn.IFS(R837 = "","",V837&gt;0,(T837+U837)/V837,TRUE,(T837+U837)/1)</f>
        <v/>
      </c>
      <c r="AA837" s="58" t="n"/>
      <c r="AC837" s="35" t="n"/>
      <c r="AD837">
        <f>IF(G837&gt;=2100,0,IF(C837="G",1,0))</f>
        <v/>
      </c>
      <c r="AE837">
        <f>IF(G837&gt;=5500,0,IF(C837="G",1,0))</f>
        <v/>
      </c>
      <c r="AF837">
        <f>IF(G837&gt;=2100,1,0)</f>
        <v/>
      </c>
      <c r="AG837">
        <f>IF(G837&gt;=5500,1,0)</f>
        <v/>
      </c>
      <c r="AH837">
        <f>IF(C837="G",0,AH836+1)</f>
        <v/>
      </c>
      <c r="AI837">
        <f>IF(C837="G",AI836+1,AI836)</f>
        <v/>
      </c>
      <c r="AJ837">
        <f>IF(AJ836="&gt;1000",IF(AF837&gt;0,IF(A837&lt;&gt;"",A837,A836),"&gt;1000"),AJ836)</f>
        <v/>
      </c>
      <c r="AK837">
        <f>IF(AK836="&gt;1000",IF(AG837&gt;0,IF(A837&lt;&gt;"",A837,A836),"&gt;1000"),AK836)</f>
        <v/>
      </c>
      <c r="AL837">
        <f>IF(AL836="&gt;1000",IF(L837&gt;=3500,IF(A837&lt;&gt;"",A837,A836),"&gt;1000"),AL836)</f>
        <v/>
      </c>
    </row>
    <row r="838">
      <c r="A838" s="59">
        <f>IF(B838="","",COUNT($B$32:B838))</f>
        <v/>
      </c>
      <c r="B838" s="58">
        <f>IF(C838&lt;&gt;"G",SUM(B837,1),"")</f>
        <v/>
      </c>
      <c r="C838" s="24">
        <f>IF(O838="",IF(AH837&gt;=$E$22,"G",IF(RAND()&lt;$F$22,"W","L")),O838)</f>
        <v/>
      </c>
      <c r="D838" s="58">
        <f>IF(M838="",IF(G837&lt;5500,G837,5500),M838)</f>
        <v/>
      </c>
      <c r="E838" s="58">
        <f>_xlfn.IFS(C837="W",E837+1,C837="L",0,C837="G",E837)</f>
        <v/>
      </c>
      <c r="F838" s="59">
        <f>_xlfn.IFS(C838="W",_xlfn.IFS(E838=0,LOOKUP(D838,$D$2:$D$17,$F$2:$F$17),E838=1,LOOKUP(D838,$D$2:$D$17,$G$2:$G$17),E838=2,LOOKUP(D838,$D$2:$D$17,$H$2:$H$17),E838=3,LOOKUP(D838,$D$2:$D$17,$I$2:$I$17),E838&gt;=4,LOOKUP(D838,$D$2:$D$17,$J$2:$J$17)),C838="L",LOOKUP(D838,$D$2:$D$17,$E$2:$E$17),C838="G",IF(OR(B837&lt;3,B837=""),0,LOOKUP(D838,$D$2:$D$17,$K$2:$K$17)))</f>
        <v/>
      </c>
      <c r="G838" s="59">
        <f>_xlfn.IFS(F838+D838&lt;0,0,F838+D838&gt;5500,5500,TRUE,F838+D838)</f>
        <v/>
      </c>
      <c r="H838" s="40">
        <f>LOOKUP(G838,$D$2:$D$17,$A$2:$A$17)</f>
        <v/>
      </c>
      <c r="I838" s="58">
        <f>IF(C838="W",1+I837,I837)</f>
        <v/>
      </c>
      <c r="J838" s="58">
        <f>IF(C838="L",1+J837,J837)</f>
        <v/>
      </c>
      <c r="K838" s="25">
        <f>I838/(J838+I838)</f>
        <v/>
      </c>
      <c r="L838" s="44">
        <f>IF(F838&gt;0,F838+L837,L837)</f>
        <v/>
      </c>
      <c r="M838" s="23" t="n"/>
      <c r="N838" s="58">
        <f>IF(M838="","",M838-G837)</f>
        <v/>
      </c>
      <c r="O838" s="58" t="n"/>
      <c r="P838" s="27">
        <f>IF(AI838&gt;AI837,$G$22+(7*AI838),"")</f>
        <v/>
      </c>
      <c r="R838" s="58" t="n"/>
      <c r="S838" s="58" t="n"/>
      <c r="T838" s="58" t="n"/>
      <c r="U838" s="58" t="n"/>
      <c r="V838" s="58" t="n"/>
      <c r="W838" s="58" t="n"/>
      <c r="X838" s="57" t="n"/>
      <c r="Y838" s="49">
        <f>_xlfn.IFS(R838 = "","",V838&gt;0,T838/V838,TRUE,T838/1)</f>
        <v/>
      </c>
      <c r="Z838" s="49">
        <f>_xlfn.IFS(R838 = "","",V838&gt;0,(T838+U838)/V838,TRUE,(T838+U838)/1)</f>
        <v/>
      </c>
      <c r="AA838" s="58" t="n"/>
      <c r="AC838" s="35" t="n"/>
      <c r="AD838">
        <f>IF(G838&gt;=2100,0,IF(C838="G",1,0))</f>
        <v/>
      </c>
      <c r="AE838">
        <f>IF(G838&gt;=5500,0,IF(C838="G",1,0))</f>
        <v/>
      </c>
      <c r="AF838">
        <f>IF(G838&gt;=2100,1,0)</f>
        <v/>
      </c>
      <c r="AG838">
        <f>IF(G838&gt;=5500,1,0)</f>
        <v/>
      </c>
      <c r="AH838">
        <f>IF(C838="G",0,AH837+1)</f>
        <v/>
      </c>
      <c r="AI838">
        <f>IF(C838="G",AI837+1,AI837)</f>
        <v/>
      </c>
      <c r="AJ838">
        <f>IF(AJ837="&gt;1000",IF(AF838&gt;0,IF(A838&lt;&gt;"",A838,A837),"&gt;1000"),AJ837)</f>
        <v/>
      </c>
      <c r="AK838">
        <f>IF(AK837="&gt;1000",IF(AG838&gt;0,IF(A838&lt;&gt;"",A838,A837),"&gt;1000"),AK837)</f>
        <v/>
      </c>
      <c r="AL838">
        <f>IF(AL837="&gt;1000",IF(L838&gt;=3500,IF(A838&lt;&gt;"",A838,A837),"&gt;1000"),AL837)</f>
        <v/>
      </c>
    </row>
    <row r="839">
      <c r="A839" s="59">
        <f>IF(B839="","",COUNT($B$32:B839))</f>
        <v/>
      </c>
      <c r="B839" s="58">
        <f>IF(C839&lt;&gt;"G",SUM(B838,1),"")</f>
        <v/>
      </c>
      <c r="C839" s="24">
        <f>IF(O839="",IF(AH838&gt;=$E$22,"G",IF(RAND()&lt;$F$22,"W","L")),O839)</f>
        <v/>
      </c>
      <c r="D839" s="58">
        <f>IF(M839="",IF(G838&lt;5500,G838,5500),M839)</f>
        <v/>
      </c>
      <c r="E839" s="58">
        <f>_xlfn.IFS(C838="W",E838+1,C838="L",0,C838="G",E838)</f>
        <v/>
      </c>
      <c r="F839" s="59">
        <f>_xlfn.IFS(C839="W",_xlfn.IFS(E839=0,LOOKUP(D839,$D$2:$D$17,$F$2:$F$17),E839=1,LOOKUP(D839,$D$2:$D$17,$G$2:$G$17),E839=2,LOOKUP(D839,$D$2:$D$17,$H$2:$H$17),E839=3,LOOKUP(D839,$D$2:$D$17,$I$2:$I$17),E839&gt;=4,LOOKUP(D839,$D$2:$D$17,$J$2:$J$17)),C839="L",LOOKUP(D839,$D$2:$D$17,$E$2:$E$17),C839="G",IF(OR(B838&lt;3,B838=""),0,LOOKUP(D839,$D$2:$D$17,$K$2:$K$17)))</f>
        <v/>
      </c>
      <c r="G839" s="59">
        <f>_xlfn.IFS(F839+D839&lt;0,0,F839+D839&gt;5500,5500,TRUE,F839+D839)</f>
        <v/>
      </c>
      <c r="H839" s="40">
        <f>LOOKUP(G839,$D$2:$D$17,$A$2:$A$17)</f>
        <v/>
      </c>
      <c r="I839" s="58">
        <f>IF(C839="W",1+I838,I838)</f>
        <v/>
      </c>
      <c r="J839" s="58">
        <f>IF(C839="L",1+J838,J838)</f>
        <v/>
      </c>
      <c r="K839" s="25">
        <f>I839/(J839+I839)</f>
        <v/>
      </c>
      <c r="L839" s="44">
        <f>IF(F839&gt;0,F839+L838,L838)</f>
        <v/>
      </c>
      <c r="M839" s="23" t="n"/>
      <c r="N839" s="58">
        <f>IF(M839="","",M839-G838)</f>
        <v/>
      </c>
      <c r="O839" s="58" t="n"/>
      <c r="P839" s="27">
        <f>IF(AI839&gt;AI838,$G$22+(7*AI839),"")</f>
        <v/>
      </c>
      <c r="R839" s="58" t="n"/>
      <c r="S839" s="58" t="n"/>
      <c r="T839" s="58" t="n"/>
      <c r="U839" s="58" t="n"/>
      <c r="V839" s="58" t="n"/>
      <c r="W839" s="58" t="n"/>
      <c r="X839" s="57" t="n"/>
      <c r="Y839" s="49">
        <f>_xlfn.IFS(R839 = "","",V839&gt;0,T839/V839,TRUE,T839/1)</f>
        <v/>
      </c>
      <c r="Z839" s="49">
        <f>_xlfn.IFS(R839 = "","",V839&gt;0,(T839+U839)/V839,TRUE,(T839+U839)/1)</f>
        <v/>
      </c>
      <c r="AA839" s="58" t="n"/>
      <c r="AC839" s="35" t="n"/>
      <c r="AD839">
        <f>IF(G839&gt;=2100,0,IF(C839="G",1,0))</f>
        <v/>
      </c>
      <c r="AE839">
        <f>IF(G839&gt;=5500,0,IF(C839="G",1,0))</f>
        <v/>
      </c>
      <c r="AF839">
        <f>IF(G839&gt;=2100,1,0)</f>
        <v/>
      </c>
      <c r="AG839">
        <f>IF(G839&gt;=5500,1,0)</f>
        <v/>
      </c>
      <c r="AH839">
        <f>IF(C839="G",0,AH838+1)</f>
        <v/>
      </c>
      <c r="AI839">
        <f>IF(C839="G",AI838+1,AI838)</f>
        <v/>
      </c>
      <c r="AJ839">
        <f>IF(AJ838="&gt;1000",IF(AF839&gt;0,IF(A839&lt;&gt;"",A839,A838),"&gt;1000"),AJ838)</f>
        <v/>
      </c>
      <c r="AK839">
        <f>IF(AK838="&gt;1000",IF(AG839&gt;0,IF(A839&lt;&gt;"",A839,A838),"&gt;1000"),AK838)</f>
        <v/>
      </c>
      <c r="AL839">
        <f>IF(AL838="&gt;1000",IF(L839&gt;=3500,IF(A839&lt;&gt;"",A839,A838),"&gt;1000"),AL838)</f>
        <v/>
      </c>
    </row>
    <row r="840">
      <c r="A840" s="59">
        <f>IF(B840="","",COUNT($B$32:B840))</f>
        <v/>
      </c>
      <c r="B840" s="58">
        <f>IF(C840&lt;&gt;"G",SUM(B839,1),"")</f>
        <v/>
      </c>
      <c r="C840" s="24">
        <f>IF(O840="",IF(AH839&gt;=$E$22,"G",IF(RAND()&lt;$F$22,"W","L")),O840)</f>
        <v/>
      </c>
      <c r="D840" s="58">
        <f>IF(M840="",IF(G839&lt;5500,G839,5500),M840)</f>
        <v/>
      </c>
      <c r="E840" s="58">
        <f>_xlfn.IFS(C839="W",E839+1,C839="L",0,C839="G",E839)</f>
        <v/>
      </c>
      <c r="F840" s="59">
        <f>_xlfn.IFS(C840="W",_xlfn.IFS(E840=0,LOOKUP(D840,$D$2:$D$17,$F$2:$F$17),E840=1,LOOKUP(D840,$D$2:$D$17,$G$2:$G$17),E840=2,LOOKUP(D840,$D$2:$D$17,$H$2:$H$17),E840=3,LOOKUP(D840,$D$2:$D$17,$I$2:$I$17),E840&gt;=4,LOOKUP(D840,$D$2:$D$17,$J$2:$J$17)),C840="L",LOOKUP(D840,$D$2:$D$17,$E$2:$E$17),C840="G",IF(OR(B839&lt;3,B839=""),0,LOOKUP(D840,$D$2:$D$17,$K$2:$K$17)))</f>
        <v/>
      </c>
      <c r="G840" s="59">
        <f>_xlfn.IFS(F840+D840&lt;0,0,F840+D840&gt;5500,5500,TRUE,F840+D840)</f>
        <v/>
      </c>
      <c r="H840" s="40">
        <f>LOOKUP(G840,$D$2:$D$17,$A$2:$A$17)</f>
        <v/>
      </c>
      <c r="I840" s="58">
        <f>IF(C840="W",1+I839,I839)</f>
        <v/>
      </c>
      <c r="J840" s="58">
        <f>IF(C840="L",1+J839,J839)</f>
        <v/>
      </c>
      <c r="K840" s="25">
        <f>I840/(J840+I840)</f>
        <v/>
      </c>
      <c r="L840" s="44">
        <f>IF(F840&gt;0,F840+L839,L839)</f>
        <v/>
      </c>
      <c r="M840" s="23" t="n"/>
      <c r="N840" s="58">
        <f>IF(M840="","",M840-G839)</f>
        <v/>
      </c>
      <c r="O840" s="58" t="n"/>
      <c r="P840" s="27">
        <f>IF(AI840&gt;AI839,$G$22+(7*AI840),"")</f>
        <v/>
      </c>
      <c r="R840" s="58" t="n"/>
      <c r="S840" s="58" t="n"/>
      <c r="T840" s="58" t="n"/>
      <c r="U840" s="58" t="n"/>
      <c r="V840" s="58" t="n"/>
      <c r="W840" s="58" t="n"/>
      <c r="X840" s="57" t="n"/>
      <c r="Y840" s="49">
        <f>_xlfn.IFS(R840 = "","",V840&gt;0,T840/V840,TRUE,T840/1)</f>
        <v/>
      </c>
      <c r="Z840" s="49">
        <f>_xlfn.IFS(R840 = "","",V840&gt;0,(T840+U840)/V840,TRUE,(T840+U840)/1)</f>
        <v/>
      </c>
      <c r="AA840" s="58" t="n"/>
      <c r="AC840" s="35" t="n"/>
      <c r="AD840">
        <f>IF(G840&gt;=2100,0,IF(C840="G",1,0))</f>
        <v/>
      </c>
      <c r="AE840">
        <f>IF(G840&gt;=5500,0,IF(C840="G",1,0))</f>
        <v/>
      </c>
      <c r="AF840">
        <f>IF(G840&gt;=2100,1,0)</f>
        <v/>
      </c>
      <c r="AG840">
        <f>IF(G840&gt;=5500,1,0)</f>
        <v/>
      </c>
      <c r="AH840">
        <f>IF(C840="G",0,AH839+1)</f>
        <v/>
      </c>
      <c r="AI840">
        <f>IF(C840="G",AI839+1,AI839)</f>
        <v/>
      </c>
      <c r="AJ840">
        <f>IF(AJ839="&gt;1000",IF(AF840&gt;0,IF(A840&lt;&gt;"",A840,A839),"&gt;1000"),AJ839)</f>
        <v/>
      </c>
      <c r="AK840">
        <f>IF(AK839="&gt;1000",IF(AG840&gt;0,IF(A840&lt;&gt;"",A840,A839),"&gt;1000"),AK839)</f>
        <v/>
      </c>
      <c r="AL840">
        <f>IF(AL839="&gt;1000",IF(L840&gt;=3500,IF(A840&lt;&gt;"",A840,A839),"&gt;1000"),AL839)</f>
        <v/>
      </c>
    </row>
    <row r="841">
      <c r="A841" s="59">
        <f>IF(B841="","",COUNT($B$32:B841))</f>
        <v/>
      </c>
      <c r="B841" s="58">
        <f>IF(C841&lt;&gt;"G",SUM(B840,1),"")</f>
        <v/>
      </c>
      <c r="C841" s="24">
        <f>IF(O841="",IF(AH840&gt;=$E$22,"G",IF(RAND()&lt;$F$22,"W","L")),O841)</f>
        <v/>
      </c>
      <c r="D841" s="58">
        <f>IF(M841="",IF(G840&lt;5500,G840,5500),M841)</f>
        <v/>
      </c>
      <c r="E841" s="58">
        <f>_xlfn.IFS(C840="W",E840+1,C840="L",0,C840="G",E840)</f>
        <v/>
      </c>
      <c r="F841" s="59">
        <f>_xlfn.IFS(C841="W",_xlfn.IFS(E841=0,LOOKUP(D841,$D$2:$D$17,$F$2:$F$17),E841=1,LOOKUP(D841,$D$2:$D$17,$G$2:$G$17),E841=2,LOOKUP(D841,$D$2:$D$17,$H$2:$H$17),E841=3,LOOKUP(D841,$D$2:$D$17,$I$2:$I$17),E841&gt;=4,LOOKUP(D841,$D$2:$D$17,$J$2:$J$17)),C841="L",LOOKUP(D841,$D$2:$D$17,$E$2:$E$17),C841="G",IF(OR(B840&lt;3,B840=""),0,LOOKUP(D841,$D$2:$D$17,$K$2:$K$17)))</f>
        <v/>
      </c>
      <c r="G841" s="59">
        <f>_xlfn.IFS(F841+D841&lt;0,0,F841+D841&gt;5500,5500,TRUE,F841+D841)</f>
        <v/>
      </c>
      <c r="H841" s="40">
        <f>LOOKUP(G841,$D$2:$D$17,$A$2:$A$17)</f>
        <v/>
      </c>
      <c r="I841" s="58">
        <f>IF(C841="W",1+I840,I840)</f>
        <v/>
      </c>
      <c r="J841" s="58">
        <f>IF(C841="L",1+J840,J840)</f>
        <v/>
      </c>
      <c r="K841" s="25">
        <f>I841/(J841+I841)</f>
        <v/>
      </c>
      <c r="L841" s="44">
        <f>IF(F841&gt;0,F841+L840,L840)</f>
        <v/>
      </c>
      <c r="M841" s="23" t="n"/>
      <c r="N841" s="58">
        <f>IF(M841="","",M841-G840)</f>
        <v/>
      </c>
      <c r="O841" s="58" t="n"/>
      <c r="P841" s="27">
        <f>IF(AI841&gt;AI840,$G$22+(7*AI841),"")</f>
        <v/>
      </c>
      <c r="R841" s="58" t="n"/>
      <c r="S841" s="58" t="n"/>
      <c r="T841" s="58" t="n"/>
      <c r="U841" s="58" t="n"/>
      <c r="V841" s="58" t="n"/>
      <c r="W841" s="58" t="n"/>
      <c r="X841" s="57" t="n"/>
      <c r="Y841" s="49">
        <f>_xlfn.IFS(R841 = "","",V841&gt;0,T841/V841,TRUE,T841/1)</f>
        <v/>
      </c>
      <c r="Z841" s="49">
        <f>_xlfn.IFS(R841 = "","",V841&gt;0,(T841+U841)/V841,TRUE,(T841+U841)/1)</f>
        <v/>
      </c>
      <c r="AA841" s="58" t="n"/>
      <c r="AC841" s="35" t="n"/>
      <c r="AD841">
        <f>IF(G841&gt;=2100,0,IF(C841="G",1,0))</f>
        <v/>
      </c>
      <c r="AE841">
        <f>IF(G841&gt;=5500,0,IF(C841="G",1,0))</f>
        <v/>
      </c>
      <c r="AF841">
        <f>IF(G841&gt;=2100,1,0)</f>
        <v/>
      </c>
      <c r="AG841">
        <f>IF(G841&gt;=5500,1,0)</f>
        <v/>
      </c>
      <c r="AH841">
        <f>IF(C841="G",0,AH840+1)</f>
        <v/>
      </c>
      <c r="AI841">
        <f>IF(C841="G",AI840+1,AI840)</f>
        <v/>
      </c>
      <c r="AJ841">
        <f>IF(AJ840="&gt;1000",IF(AF841&gt;0,IF(A841&lt;&gt;"",A841,A840),"&gt;1000"),AJ840)</f>
        <v/>
      </c>
      <c r="AK841">
        <f>IF(AK840="&gt;1000",IF(AG841&gt;0,IF(A841&lt;&gt;"",A841,A840),"&gt;1000"),AK840)</f>
        <v/>
      </c>
      <c r="AL841">
        <f>IF(AL840="&gt;1000",IF(L841&gt;=3500,IF(A841&lt;&gt;"",A841,A840),"&gt;1000"),AL840)</f>
        <v/>
      </c>
    </row>
    <row r="842">
      <c r="A842" s="59">
        <f>IF(B842="","",COUNT($B$32:B842))</f>
        <v/>
      </c>
      <c r="B842" s="58">
        <f>IF(C842&lt;&gt;"G",SUM(B841,1),"")</f>
        <v/>
      </c>
      <c r="C842" s="24">
        <f>IF(O842="",IF(AH841&gt;=$E$22,"G",IF(RAND()&lt;$F$22,"W","L")),O842)</f>
        <v/>
      </c>
      <c r="D842" s="58">
        <f>IF(M842="",IF(G841&lt;5500,G841,5500),M842)</f>
        <v/>
      </c>
      <c r="E842" s="58">
        <f>_xlfn.IFS(C841="W",E841+1,C841="L",0,C841="G",E841)</f>
        <v/>
      </c>
      <c r="F842" s="59">
        <f>_xlfn.IFS(C842="W",_xlfn.IFS(E842=0,LOOKUP(D842,$D$2:$D$17,$F$2:$F$17),E842=1,LOOKUP(D842,$D$2:$D$17,$G$2:$G$17),E842=2,LOOKUP(D842,$D$2:$D$17,$H$2:$H$17),E842=3,LOOKUP(D842,$D$2:$D$17,$I$2:$I$17),E842&gt;=4,LOOKUP(D842,$D$2:$D$17,$J$2:$J$17)),C842="L",LOOKUP(D842,$D$2:$D$17,$E$2:$E$17),C842="G",IF(OR(B841&lt;3,B841=""),0,LOOKUP(D842,$D$2:$D$17,$K$2:$K$17)))</f>
        <v/>
      </c>
      <c r="G842" s="59">
        <f>_xlfn.IFS(F842+D842&lt;0,0,F842+D842&gt;5500,5500,TRUE,F842+D842)</f>
        <v/>
      </c>
      <c r="H842" s="40">
        <f>LOOKUP(G842,$D$2:$D$17,$A$2:$A$17)</f>
        <v/>
      </c>
      <c r="I842" s="58">
        <f>IF(C842="W",1+I841,I841)</f>
        <v/>
      </c>
      <c r="J842" s="58">
        <f>IF(C842="L",1+J841,J841)</f>
        <v/>
      </c>
      <c r="K842" s="25">
        <f>I842/(J842+I842)</f>
        <v/>
      </c>
      <c r="L842" s="44">
        <f>IF(F842&gt;0,F842+L841,L841)</f>
        <v/>
      </c>
      <c r="M842" s="23" t="n"/>
      <c r="N842" s="58">
        <f>IF(M842="","",M842-G841)</f>
        <v/>
      </c>
      <c r="O842" s="58" t="n"/>
      <c r="P842" s="27">
        <f>IF(AI842&gt;AI841,$G$22+(7*AI842),"")</f>
        <v/>
      </c>
      <c r="R842" s="58" t="n"/>
      <c r="S842" s="58" t="n"/>
      <c r="T842" s="58" t="n"/>
      <c r="U842" s="58" t="n"/>
      <c r="V842" s="58" t="n"/>
      <c r="W842" s="58" t="n"/>
      <c r="X842" s="57" t="n"/>
      <c r="Y842" s="49">
        <f>_xlfn.IFS(R842 = "","",V842&gt;0,T842/V842,TRUE,T842/1)</f>
        <v/>
      </c>
      <c r="Z842" s="49">
        <f>_xlfn.IFS(R842 = "","",V842&gt;0,(T842+U842)/V842,TRUE,(T842+U842)/1)</f>
        <v/>
      </c>
      <c r="AA842" s="58" t="n"/>
      <c r="AC842" s="35" t="n"/>
      <c r="AD842">
        <f>IF(G842&gt;=2100,0,IF(C842="G",1,0))</f>
        <v/>
      </c>
      <c r="AE842">
        <f>IF(G842&gt;=5500,0,IF(C842="G",1,0))</f>
        <v/>
      </c>
      <c r="AF842">
        <f>IF(G842&gt;=2100,1,0)</f>
        <v/>
      </c>
      <c r="AG842">
        <f>IF(G842&gt;=5500,1,0)</f>
        <v/>
      </c>
      <c r="AH842">
        <f>IF(C842="G",0,AH841+1)</f>
        <v/>
      </c>
      <c r="AI842">
        <f>IF(C842="G",AI841+1,AI841)</f>
        <v/>
      </c>
      <c r="AJ842">
        <f>IF(AJ841="&gt;1000",IF(AF842&gt;0,IF(A842&lt;&gt;"",A842,A841),"&gt;1000"),AJ841)</f>
        <v/>
      </c>
      <c r="AK842">
        <f>IF(AK841="&gt;1000",IF(AG842&gt;0,IF(A842&lt;&gt;"",A842,A841),"&gt;1000"),AK841)</f>
        <v/>
      </c>
      <c r="AL842">
        <f>IF(AL841="&gt;1000",IF(L842&gt;=3500,IF(A842&lt;&gt;"",A842,A841),"&gt;1000"),AL841)</f>
        <v/>
      </c>
    </row>
    <row r="843">
      <c r="A843" s="59">
        <f>IF(B843="","",COUNT($B$32:B843))</f>
        <v/>
      </c>
      <c r="B843" s="58">
        <f>IF(C843&lt;&gt;"G",SUM(B842,1),"")</f>
        <v/>
      </c>
      <c r="C843" s="24">
        <f>IF(O843="",IF(AH842&gt;=$E$22,"G",IF(RAND()&lt;$F$22,"W","L")),O843)</f>
        <v/>
      </c>
      <c r="D843" s="58">
        <f>IF(M843="",IF(G842&lt;5500,G842,5500),M843)</f>
        <v/>
      </c>
      <c r="E843" s="58">
        <f>_xlfn.IFS(C842="W",E842+1,C842="L",0,C842="G",E842)</f>
        <v/>
      </c>
      <c r="F843" s="59">
        <f>_xlfn.IFS(C843="W",_xlfn.IFS(E843=0,LOOKUP(D843,$D$2:$D$17,$F$2:$F$17),E843=1,LOOKUP(D843,$D$2:$D$17,$G$2:$G$17),E843=2,LOOKUP(D843,$D$2:$D$17,$H$2:$H$17),E843=3,LOOKUP(D843,$D$2:$D$17,$I$2:$I$17),E843&gt;=4,LOOKUP(D843,$D$2:$D$17,$J$2:$J$17)),C843="L",LOOKUP(D843,$D$2:$D$17,$E$2:$E$17),C843="G",IF(OR(B842&lt;3,B842=""),0,LOOKUP(D843,$D$2:$D$17,$K$2:$K$17)))</f>
        <v/>
      </c>
      <c r="G843" s="59">
        <f>_xlfn.IFS(F843+D843&lt;0,0,F843+D843&gt;5500,5500,TRUE,F843+D843)</f>
        <v/>
      </c>
      <c r="H843" s="40">
        <f>LOOKUP(G843,$D$2:$D$17,$A$2:$A$17)</f>
        <v/>
      </c>
      <c r="I843" s="58">
        <f>IF(C843="W",1+I842,I842)</f>
        <v/>
      </c>
      <c r="J843" s="58">
        <f>IF(C843="L",1+J842,J842)</f>
        <v/>
      </c>
      <c r="K843" s="25">
        <f>I843/(J843+I843)</f>
        <v/>
      </c>
      <c r="L843" s="44">
        <f>IF(F843&gt;0,F843+L842,L842)</f>
        <v/>
      </c>
      <c r="M843" s="23" t="n"/>
      <c r="N843" s="58">
        <f>IF(M843="","",M843-G842)</f>
        <v/>
      </c>
      <c r="O843" s="58" t="n"/>
      <c r="P843" s="27">
        <f>IF(AI843&gt;AI842,$G$22+(7*AI843),"")</f>
        <v/>
      </c>
      <c r="R843" s="58" t="n"/>
      <c r="S843" s="58" t="n"/>
      <c r="T843" s="58" t="n"/>
      <c r="U843" s="58" t="n"/>
      <c r="V843" s="58" t="n"/>
      <c r="W843" s="58" t="n"/>
      <c r="X843" s="57" t="n"/>
      <c r="Y843" s="49">
        <f>_xlfn.IFS(R843 = "","",V843&gt;0,T843/V843,TRUE,T843/1)</f>
        <v/>
      </c>
      <c r="Z843" s="49">
        <f>_xlfn.IFS(R843 = "","",V843&gt;0,(T843+U843)/V843,TRUE,(T843+U843)/1)</f>
        <v/>
      </c>
      <c r="AA843" s="58" t="n"/>
      <c r="AC843" s="35" t="n"/>
      <c r="AD843">
        <f>IF(G843&gt;=2100,0,IF(C843="G",1,0))</f>
        <v/>
      </c>
      <c r="AE843">
        <f>IF(G843&gt;=5500,0,IF(C843="G",1,0))</f>
        <v/>
      </c>
      <c r="AF843">
        <f>IF(G843&gt;=2100,1,0)</f>
        <v/>
      </c>
      <c r="AG843">
        <f>IF(G843&gt;=5500,1,0)</f>
        <v/>
      </c>
      <c r="AH843">
        <f>IF(C843="G",0,AH842+1)</f>
        <v/>
      </c>
      <c r="AI843">
        <f>IF(C843="G",AI842+1,AI842)</f>
        <v/>
      </c>
      <c r="AJ843">
        <f>IF(AJ842="&gt;1000",IF(AF843&gt;0,IF(A843&lt;&gt;"",A843,A842),"&gt;1000"),AJ842)</f>
        <v/>
      </c>
      <c r="AK843">
        <f>IF(AK842="&gt;1000",IF(AG843&gt;0,IF(A843&lt;&gt;"",A843,A842),"&gt;1000"),AK842)</f>
        <v/>
      </c>
      <c r="AL843">
        <f>IF(AL842="&gt;1000",IF(L843&gt;=3500,IF(A843&lt;&gt;"",A843,A842),"&gt;1000"),AL842)</f>
        <v/>
      </c>
    </row>
    <row r="844">
      <c r="A844" s="59">
        <f>IF(B844="","",COUNT($B$32:B844))</f>
        <v/>
      </c>
      <c r="B844" s="58">
        <f>IF(C844&lt;&gt;"G",SUM(B843,1),"")</f>
        <v/>
      </c>
      <c r="C844" s="24">
        <f>IF(O844="",IF(AH843&gt;=$E$22,"G",IF(RAND()&lt;$F$22,"W","L")),O844)</f>
        <v/>
      </c>
      <c r="D844" s="58">
        <f>IF(M844="",IF(G843&lt;5500,G843,5500),M844)</f>
        <v/>
      </c>
      <c r="E844" s="58">
        <f>_xlfn.IFS(C843="W",E843+1,C843="L",0,C843="G",E843)</f>
        <v/>
      </c>
      <c r="F844" s="59">
        <f>_xlfn.IFS(C844="W",_xlfn.IFS(E844=0,LOOKUP(D844,$D$2:$D$17,$F$2:$F$17),E844=1,LOOKUP(D844,$D$2:$D$17,$G$2:$G$17),E844=2,LOOKUP(D844,$D$2:$D$17,$H$2:$H$17),E844=3,LOOKUP(D844,$D$2:$D$17,$I$2:$I$17),E844&gt;=4,LOOKUP(D844,$D$2:$D$17,$J$2:$J$17)),C844="L",LOOKUP(D844,$D$2:$D$17,$E$2:$E$17),C844="G",IF(OR(B843&lt;3,B843=""),0,LOOKUP(D844,$D$2:$D$17,$K$2:$K$17)))</f>
        <v/>
      </c>
      <c r="G844" s="59">
        <f>_xlfn.IFS(F844+D844&lt;0,0,F844+D844&gt;5500,5500,TRUE,F844+D844)</f>
        <v/>
      </c>
      <c r="H844" s="40">
        <f>LOOKUP(G844,$D$2:$D$17,$A$2:$A$17)</f>
        <v/>
      </c>
      <c r="I844" s="58">
        <f>IF(C844="W",1+I843,I843)</f>
        <v/>
      </c>
      <c r="J844" s="58">
        <f>IF(C844="L",1+J843,J843)</f>
        <v/>
      </c>
      <c r="K844" s="25">
        <f>I844/(J844+I844)</f>
        <v/>
      </c>
      <c r="L844" s="44">
        <f>IF(F844&gt;0,F844+L843,L843)</f>
        <v/>
      </c>
      <c r="M844" s="23" t="n"/>
      <c r="N844" s="58">
        <f>IF(M844="","",M844-G843)</f>
        <v/>
      </c>
      <c r="O844" s="58" t="n"/>
      <c r="P844" s="27">
        <f>IF(AI844&gt;AI843,$G$22+(7*AI844),"")</f>
        <v/>
      </c>
      <c r="R844" s="58" t="n"/>
      <c r="S844" s="58" t="n"/>
      <c r="T844" s="58" t="n"/>
      <c r="U844" s="58" t="n"/>
      <c r="V844" s="58" t="n"/>
      <c r="W844" s="58" t="n"/>
      <c r="X844" s="57" t="n"/>
      <c r="Y844" s="49">
        <f>_xlfn.IFS(R844 = "","",V844&gt;0,T844/V844,TRUE,T844/1)</f>
        <v/>
      </c>
      <c r="Z844" s="49">
        <f>_xlfn.IFS(R844 = "","",V844&gt;0,(T844+U844)/V844,TRUE,(T844+U844)/1)</f>
        <v/>
      </c>
      <c r="AA844" s="58" t="n"/>
      <c r="AC844" s="35" t="n"/>
      <c r="AD844">
        <f>IF(G844&gt;=2100,0,IF(C844="G",1,0))</f>
        <v/>
      </c>
      <c r="AE844">
        <f>IF(G844&gt;=5500,0,IF(C844="G",1,0))</f>
        <v/>
      </c>
      <c r="AF844">
        <f>IF(G844&gt;=2100,1,0)</f>
        <v/>
      </c>
      <c r="AG844">
        <f>IF(G844&gt;=5500,1,0)</f>
        <v/>
      </c>
      <c r="AH844">
        <f>IF(C844="G",0,AH843+1)</f>
        <v/>
      </c>
      <c r="AI844">
        <f>IF(C844="G",AI843+1,AI843)</f>
        <v/>
      </c>
      <c r="AJ844">
        <f>IF(AJ843="&gt;1000",IF(AF844&gt;0,IF(A844&lt;&gt;"",A844,A843),"&gt;1000"),AJ843)</f>
        <v/>
      </c>
      <c r="AK844">
        <f>IF(AK843="&gt;1000",IF(AG844&gt;0,IF(A844&lt;&gt;"",A844,A843),"&gt;1000"),AK843)</f>
        <v/>
      </c>
      <c r="AL844">
        <f>IF(AL843="&gt;1000",IF(L844&gt;=3500,IF(A844&lt;&gt;"",A844,A843),"&gt;1000"),AL843)</f>
        <v/>
      </c>
    </row>
    <row r="845">
      <c r="A845" s="59">
        <f>IF(B845="","",COUNT($B$32:B845))</f>
        <v/>
      </c>
      <c r="B845" s="58">
        <f>IF(C845&lt;&gt;"G",SUM(B844,1),"")</f>
        <v/>
      </c>
      <c r="C845" s="24">
        <f>IF(O845="",IF(AH844&gt;=$E$22,"G",IF(RAND()&lt;$F$22,"W","L")),O845)</f>
        <v/>
      </c>
      <c r="D845" s="58">
        <f>IF(M845="",IF(G844&lt;5500,G844,5500),M845)</f>
        <v/>
      </c>
      <c r="E845" s="58">
        <f>_xlfn.IFS(C844="W",E844+1,C844="L",0,C844="G",E844)</f>
        <v/>
      </c>
      <c r="F845" s="59">
        <f>_xlfn.IFS(C845="W",_xlfn.IFS(E845=0,LOOKUP(D845,$D$2:$D$17,$F$2:$F$17),E845=1,LOOKUP(D845,$D$2:$D$17,$G$2:$G$17),E845=2,LOOKUP(D845,$D$2:$D$17,$H$2:$H$17),E845=3,LOOKUP(D845,$D$2:$D$17,$I$2:$I$17),E845&gt;=4,LOOKUP(D845,$D$2:$D$17,$J$2:$J$17)),C845="L",LOOKUP(D845,$D$2:$D$17,$E$2:$E$17),C845="G",IF(OR(B844&lt;3,B844=""),0,LOOKUP(D845,$D$2:$D$17,$K$2:$K$17)))</f>
        <v/>
      </c>
      <c r="G845" s="59">
        <f>_xlfn.IFS(F845+D845&lt;0,0,F845+D845&gt;5500,5500,TRUE,F845+D845)</f>
        <v/>
      </c>
      <c r="H845" s="40">
        <f>LOOKUP(G845,$D$2:$D$17,$A$2:$A$17)</f>
        <v/>
      </c>
      <c r="I845" s="58">
        <f>IF(C845="W",1+I844,I844)</f>
        <v/>
      </c>
      <c r="J845" s="58">
        <f>IF(C845="L",1+J844,J844)</f>
        <v/>
      </c>
      <c r="K845" s="25">
        <f>I845/(J845+I845)</f>
        <v/>
      </c>
      <c r="L845" s="44">
        <f>IF(F845&gt;0,F845+L844,L844)</f>
        <v/>
      </c>
      <c r="M845" s="23" t="n"/>
      <c r="N845" s="58">
        <f>IF(M845="","",M845-G844)</f>
        <v/>
      </c>
      <c r="O845" s="58" t="n"/>
      <c r="P845" s="27">
        <f>IF(AI845&gt;AI844,$G$22+(7*AI845),"")</f>
        <v/>
      </c>
      <c r="R845" s="58" t="n"/>
      <c r="S845" s="58" t="n"/>
      <c r="T845" s="58" t="n"/>
      <c r="U845" s="58" t="n"/>
      <c r="V845" s="58" t="n"/>
      <c r="W845" s="58" t="n"/>
      <c r="X845" s="57" t="n"/>
      <c r="Y845" s="49">
        <f>_xlfn.IFS(R845 = "","",V845&gt;0,T845/V845,TRUE,T845/1)</f>
        <v/>
      </c>
      <c r="Z845" s="49">
        <f>_xlfn.IFS(R845 = "","",V845&gt;0,(T845+U845)/V845,TRUE,(T845+U845)/1)</f>
        <v/>
      </c>
      <c r="AA845" s="58" t="n"/>
      <c r="AC845" s="35" t="n"/>
      <c r="AD845">
        <f>IF(G845&gt;=2100,0,IF(C845="G",1,0))</f>
        <v/>
      </c>
      <c r="AE845">
        <f>IF(G845&gt;=5500,0,IF(C845="G",1,0))</f>
        <v/>
      </c>
      <c r="AF845">
        <f>IF(G845&gt;=2100,1,0)</f>
        <v/>
      </c>
      <c r="AG845">
        <f>IF(G845&gt;=5500,1,0)</f>
        <v/>
      </c>
      <c r="AH845">
        <f>IF(C845="G",0,AH844+1)</f>
        <v/>
      </c>
      <c r="AI845">
        <f>IF(C845="G",AI844+1,AI844)</f>
        <v/>
      </c>
      <c r="AJ845">
        <f>IF(AJ844="&gt;1000",IF(AF845&gt;0,IF(A845&lt;&gt;"",A845,A844),"&gt;1000"),AJ844)</f>
        <v/>
      </c>
      <c r="AK845">
        <f>IF(AK844="&gt;1000",IF(AG845&gt;0,IF(A845&lt;&gt;"",A845,A844),"&gt;1000"),AK844)</f>
        <v/>
      </c>
      <c r="AL845">
        <f>IF(AL844="&gt;1000",IF(L845&gt;=3500,IF(A845&lt;&gt;"",A845,A844),"&gt;1000"),AL844)</f>
        <v/>
      </c>
    </row>
    <row r="846">
      <c r="A846" s="59">
        <f>IF(B846="","",COUNT($B$32:B846))</f>
        <v/>
      </c>
      <c r="B846" s="58">
        <f>IF(C846&lt;&gt;"G",SUM(B845,1),"")</f>
        <v/>
      </c>
      <c r="C846" s="24">
        <f>IF(O846="",IF(AH845&gt;=$E$22,"G",IF(RAND()&lt;$F$22,"W","L")),O846)</f>
        <v/>
      </c>
      <c r="D846" s="58">
        <f>IF(M846="",IF(G845&lt;5500,G845,5500),M846)</f>
        <v/>
      </c>
      <c r="E846" s="58">
        <f>_xlfn.IFS(C845="W",E845+1,C845="L",0,C845="G",E845)</f>
        <v/>
      </c>
      <c r="F846" s="59">
        <f>_xlfn.IFS(C846="W",_xlfn.IFS(E846=0,LOOKUP(D846,$D$2:$D$17,$F$2:$F$17),E846=1,LOOKUP(D846,$D$2:$D$17,$G$2:$G$17),E846=2,LOOKUP(D846,$D$2:$D$17,$H$2:$H$17),E846=3,LOOKUP(D846,$D$2:$D$17,$I$2:$I$17),E846&gt;=4,LOOKUP(D846,$D$2:$D$17,$J$2:$J$17)),C846="L",LOOKUP(D846,$D$2:$D$17,$E$2:$E$17),C846="G",IF(OR(B845&lt;3,B845=""),0,LOOKUP(D846,$D$2:$D$17,$K$2:$K$17)))</f>
        <v/>
      </c>
      <c r="G846" s="59">
        <f>_xlfn.IFS(F846+D846&lt;0,0,F846+D846&gt;5500,5500,TRUE,F846+D846)</f>
        <v/>
      </c>
      <c r="H846" s="40">
        <f>LOOKUP(G846,$D$2:$D$17,$A$2:$A$17)</f>
        <v/>
      </c>
      <c r="I846" s="58">
        <f>IF(C846="W",1+I845,I845)</f>
        <v/>
      </c>
      <c r="J846" s="58">
        <f>IF(C846="L",1+J845,J845)</f>
        <v/>
      </c>
      <c r="K846" s="25">
        <f>I846/(J846+I846)</f>
        <v/>
      </c>
      <c r="L846" s="44">
        <f>IF(F846&gt;0,F846+L845,L845)</f>
        <v/>
      </c>
      <c r="M846" s="23" t="n"/>
      <c r="N846" s="58">
        <f>IF(M846="","",M846-G845)</f>
        <v/>
      </c>
      <c r="O846" s="58" t="n"/>
      <c r="P846" s="27">
        <f>IF(AI846&gt;AI845,$G$22+(7*AI846),"")</f>
        <v/>
      </c>
      <c r="R846" s="58" t="n"/>
      <c r="S846" s="58" t="n"/>
      <c r="T846" s="58" t="n"/>
      <c r="U846" s="58" t="n"/>
      <c r="V846" s="58" t="n"/>
      <c r="W846" s="58" t="n"/>
      <c r="X846" s="57" t="n"/>
      <c r="Y846" s="49">
        <f>_xlfn.IFS(R846 = "","",V846&gt;0,T846/V846,TRUE,T846/1)</f>
        <v/>
      </c>
      <c r="Z846" s="49">
        <f>_xlfn.IFS(R846 = "","",V846&gt;0,(T846+U846)/V846,TRUE,(T846+U846)/1)</f>
        <v/>
      </c>
      <c r="AA846" s="58" t="n"/>
      <c r="AC846" s="35" t="n"/>
      <c r="AD846">
        <f>IF(G846&gt;=2100,0,IF(C846="G",1,0))</f>
        <v/>
      </c>
      <c r="AE846">
        <f>IF(G846&gt;=5500,0,IF(C846="G",1,0))</f>
        <v/>
      </c>
      <c r="AF846">
        <f>IF(G846&gt;=2100,1,0)</f>
        <v/>
      </c>
      <c r="AG846">
        <f>IF(G846&gt;=5500,1,0)</f>
        <v/>
      </c>
      <c r="AH846">
        <f>IF(C846="G",0,AH845+1)</f>
        <v/>
      </c>
      <c r="AI846">
        <f>IF(C846="G",AI845+1,AI845)</f>
        <v/>
      </c>
      <c r="AJ846">
        <f>IF(AJ845="&gt;1000",IF(AF846&gt;0,IF(A846&lt;&gt;"",A846,A845),"&gt;1000"),AJ845)</f>
        <v/>
      </c>
      <c r="AK846">
        <f>IF(AK845="&gt;1000",IF(AG846&gt;0,IF(A846&lt;&gt;"",A846,A845),"&gt;1000"),AK845)</f>
        <v/>
      </c>
      <c r="AL846">
        <f>IF(AL845="&gt;1000",IF(L846&gt;=3500,IF(A846&lt;&gt;"",A846,A845),"&gt;1000"),AL845)</f>
        <v/>
      </c>
    </row>
    <row r="847">
      <c r="A847" s="59">
        <f>IF(B847="","",COUNT($B$32:B847))</f>
        <v/>
      </c>
      <c r="B847" s="58">
        <f>IF(C847&lt;&gt;"G",SUM(B846,1),"")</f>
        <v/>
      </c>
      <c r="C847" s="24">
        <f>IF(O847="",IF(AH846&gt;=$E$22,"G",IF(RAND()&lt;$F$22,"W","L")),O847)</f>
        <v/>
      </c>
      <c r="D847" s="58">
        <f>IF(M847="",IF(G846&lt;5500,G846,5500),M847)</f>
        <v/>
      </c>
      <c r="E847" s="58">
        <f>_xlfn.IFS(C846="W",E846+1,C846="L",0,C846="G",E846)</f>
        <v/>
      </c>
      <c r="F847" s="59">
        <f>_xlfn.IFS(C847="W",_xlfn.IFS(E847=0,LOOKUP(D847,$D$2:$D$17,$F$2:$F$17),E847=1,LOOKUP(D847,$D$2:$D$17,$G$2:$G$17),E847=2,LOOKUP(D847,$D$2:$D$17,$H$2:$H$17),E847=3,LOOKUP(D847,$D$2:$D$17,$I$2:$I$17),E847&gt;=4,LOOKUP(D847,$D$2:$D$17,$J$2:$J$17)),C847="L",LOOKUP(D847,$D$2:$D$17,$E$2:$E$17),C847="G",IF(OR(B846&lt;3,B846=""),0,LOOKUP(D847,$D$2:$D$17,$K$2:$K$17)))</f>
        <v/>
      </c>
      <c r="G847" s="59">
        <f>_xlfn.IFS(F847+D847&lt;0,0,F847+D847&gt;5500,5500,TRUE,F847+D847)</f>
        <v/>
      </c>
      <c r="H847" s="40">
        <f>LOOKUP(G847,$D$2:$D$17,$A$2:$A$17)</f>
        <v/>
      </c>
      <c r="I847" s="58">
        <f>IF(C847="W",1+I846,I846)</f>
        <v/>
      </c>
      <c r="J847" s="58">
        <f>IF(C847="L",1+J846,J846)</f>
        <v/>
      </c>
      <c r="K847" s="25">
        <f>I847/(J847+I847)</f>
        <v/>
      </c>
      <c r="L847" s="44">
        <f>IF(F847&gt;0,F847+L846,L846)</f>
        <v/>
      </c>
      <c r="M847" s="23" t="n"/>
      <c r="N847" s="58">
        <f>IF(M847="","",M847-G846)</f>
        <v/>
      </c>
      <c r="O847" s="58" t="n"/>
      <c r="P847" s="27">
        <f>IF(AI847&gt;AI846,$G$22+(7*AI847),"")</f>
        <v/>
      </c>
      <c r="R847" s="58" t="n"/>
      <c r="S847" s="58" t="n"/>
      <c r="T847" s="58" t="n"/>
      <c r="U847" s="58" t="n"/>
      <c r="V847" s="58" t="n"/>
      <c r="W847" s="58" t="n"/>
      <c r="X847" s="57" t="n"/>
      <c r="Y847" s="49">
        <f>_xlfn.IFS(R847 = "","",V847&gt;0,T847/V847,TRUE,T847/1)</f>
        <v/>
      </c>
      <c r="Z847" s="49">
        <f>_xlfn.IFS(R847 = "","",V847&gt;0,(T847+U847)/V847,TRUE,(T847+U847)/1)</f>
        <v/>
      </c>
      <c r="AA847" s="58" t="n"/>
      <c r="AC847" s="35" t="n"/>
      <c r="AD847">
        <f>IF(G847&gt;=2100,0,IF(C847="G",1,0))</f>
        <v/>
      </c>
      <c r="AE847">
        <f>IF(G847&gt;=5500,0,IF(C847="G",1,0))</f>
        <v/>
      </c>
      <c r="AF847">
        <f>IF(G847&gt;=2100,1,0)</f>
        <v/>
      </c>
      <c r="AG847">
        <f>IF(G847&gt;=5500,1,0)</f>
        <v/>
      </c>
      <c r="AH847">
        <f>IF(C847="G",0,AH846+1)</f>
        <v/>
      </c>
      <c r="AI847">
        <f>IF(C847="G",AI846+1,AI846)</f>
        <v/>
      </c>
      <c r="AJ847">
        <f>IF(AJ846="&gt;1000",IF(AF847&gt;0,IF(A847&lt;&gt;"",A847,A846),"&gt;1000"),AJ846)</f>
        <v/>
      </c>
      <c r="AK847">
        <f>IF(AK846="&gt;1000",IF(AG847&gt;0,IF(A847&lt;&gt;"",A847,A846),"&gt;1000"),AK846)</f>
        <v/>
      </c>
      <c r="AL847">
        <f>IF(AL846="&gt;1000",IF(L847&gt;=3500,IF(A847&lt;&gt;"",A847,A846),"&gt;1000"),AL846)</f>
        <v/>
      </c>
    </row>
    <row r="848">
      <c r="A848" s="59">
        <f>IF(B848="","",COUNT($B$32:B848))</f>
        <v/>
      </c>
      <c r="B848" s="58">
        <f>IF(C848&lt;&gt;"G",SUM(B847,1),"")</f>
        <v/>
      </c>
      <c r="C848" s="24">
        <f>IF(O848="",IF(AH847&gt;=$E$22,"G",IF(RAND()&lt;$F$22,"W","L")),O848)</f>
        <v/>
      </c>
      <c r="D848" s="58">
        <f>IF(M848="",IF(G847&lt;5500,G847,5500),M848)</f>
        <v/>
      </c>
      <c r="E848" s="58">
        <f>_xlfn.IFS(C847="W",E847+1,C847="L",0,C847="G",E847)</f>
        <v/>
      </c>
      <c r="F848" s="59">
        <f>_xlfn.IFS(C848="W",_xlfn.IFS(E848=0,LOOKUP(D848,$D$2:$D$17,$F$2:$F$17),E848=1,LOOKUP(D848,$D$2:$D$17,$G$2:$G$17),E848=2,LOOKUP(D848,$D$2:$D$17,$H$2:$H$17),E848=3,LOOKUP(D848,$D$2:$D$17,$I$2:$I$17),E848&gt;=4,LOOKUP(D848,$D$2:$D$17,$J$2:$J$17)),C848="L",LOOKUP(D848,$D$2:$D$17,$E$2:$E$17),C848="G",IF(OR(B847&lt;3,B847=""),0,LOOKUP(D848,$D$2:$D$17,$K$2:$K$17)))</f>
        <v/>
      </c>
      <c r="G848" s="59">
        <f>_xlfn.IFS(F848+D848&lt;0,0,F848+D848&gt;5500,5500,TRUE,F848+D848)</f>
        <v/>
      </c>
      <c r="H848" s="40">
        <f>LOOKUP(G848,$D$2:$D$17,$A$2:$A$17)</f>
        <v/>
      </c>
      <c r="I848" s="58">
        <f>IF(C848="W",1+I847,I847)</f>
        <v/>
      </c>
      <c r="J848" s="58">
        <f>IF(C848="L",1+J847,J847)</f>
        <v/>
      </c>
      <c r="K848" s="25">
        <f>I848/(J848+I848)</f>
        <v/>
      </c>
      <c r="L848" s="44">
        <f>IF(F848&gt;0,F848+L847,L847)</f>
        <v/>
      </c>
      <c r="M848" s="23" t="n"/>
      <c r="N848" s="58">
        <f>IF(M848="","",M848-G847)</f>
        <v/>
      </c>
      <c r="O848" s="58" t="n"/>
      <c r="P848" s="27">
        <f>IF(AI848&gt;AI847,$G$22+(7*AI848),"")</f>
        <v/>
      </c>
      <c r="R848" s="58" t="n"/>
      <c r="S848" s="58" t="n"/>
      <c r="T848" s="58" t="n"/>
      <c r="U848" s="58" t="n"/>
      <c r="V848" s="58" t="n"/>
      <c r="W848" s="58" t="n"/>
      <c r="X848" s="57" t="n"/>
      <c r="Y848" s="49">
        <f>_xlfn.IFS(R848 = "","",V848&gt;0,T848/V848,TRUE,T848/1)</f>
        <v/>
      </c>
      <c r="Z848" s="49">
        <f>_xlfn.IFS(R848 = "","",V848&gt;0,(T848+U848)/V848,TRUE,(T848+U848)/1)</f>
        <v/>
      </c>
      <c r="AA848" s="58" t="n"/>
      <c r="AC848" s="35" t="n"/>
      <c r="AD848">
        <f>IF(G848&gt;=2100,0,IF(C848="G",1,0))</f>
        <v/>
      </c>
      <c r="AE848">
        <f>IF(G848&gt;=5500,0,IF(C848="G",1,0))</f>
        <v/>
      </c>
      <c r="AF848">
        <f>IF(G848&gt;=2100,1,0)</f>
        <v/>
      </c>
      <c r="AG848">
        <f>IF(G848&gt;=5500,1,0)</f>
        <v/>
      </c>
      <c r="AH848">
        <f>IF(C848="G",0,AH847+1)</f>
        <v/>
      </c>
      <c r="AI848">
        <f>IF(C848="G",AI847+1,AI847)</f>
        <v/>
      </c>
      <c r="AJ848">
        <f>IF(AJ847="&gt;1000",IF(AF848&gt;0,IF(A848&lt;&gt;"",A848,A847),"&gt;1000"),AJ847)</f>
        <v/>
      </c>
      <c r="AK848">
        <f>IF(AK847="&gt;1000",IF(AG848&gt;0,IF(A848&lt;&gt;"",A848,A847),"&gt;1000"),AK847)</f>
        <v/>
      </c>
      <c r="AL848">
        <f>IF(AL847="&gt;1000",IF(L848&gt;=3500,IF(A848&lt;&gt;"",A848,A847),"&gt;1000"),AL847)</f>
        <v/>
      </c>
    </row>
    <row r="849">
      <c r="A849" s="59">
        <f>IF(B849="","",COUNT($B$32:B849))</f>
        <v/>
      </c>
      <c r="B849" s="58">
        <f>IF(C849&lt;&gt;"G",SUM(B848,1),"")</f>
        <v/>
      </c>
      <c r="C849" s="24">
        <f>IF(O849="",IF(AH848&gt;=$E$22,"G",IF(RAND()&lt;$F$22,"W","L")),O849)</f>
        <v/>
      </c>
      <c r="D849" s="58">
        <f>IF(M849="",IF(G848&lt;5500,G848,5500),M849)</f>
        <v/>
      </c>
      <c r="E849" s="58">
        <f>_xlfn.IFS(C848="W",E848+1,C848="L",0,C848="G",E848)</f>
        <v/>
      </c>
      <c r="F849" s="59">
        <f>_xlfn.IFS(C849="W",_xlfn.IFS(E849=0,LOOKUP(D849,$D$2:$D$17,$F$2:$F$17),E849=1,LOOKUP(D849,$D$2:$D$17,$G$2:$G$17),E849=2,LOOKUP(D849,$D$2:$D$17,$H$2:$H$17),E849=3,LOOKUP(D849,$D$2:$D$17,$I$2:$I$17),E849&gt;=4,LOOKUP(D849,$D$2:$D$17,$J$2:$J$17)),C849="L",LOOKUP(D849,$D$2:$D$17,$E$2:$E$17),C849="G",IF(OR(B848&lt;3,B848=""),0,LOOKUP(D849,$D$2:$D$17,$K$2:$K$17)))</f>
        <v/>
      </c>
      <c r="G849" s="59">
        <f>_xlfn.IFS(F849+D849&lt;0,0,F849+D849&gt;5500,5500,TRUE,F849+D849)</f>
        <v/>
      </c>
      <c r="H849" s="40">
        <f>LOOKUP(G849,$D$2:$D$17,$A$2:$A$17)</f>
        <v/>
      </c>
      <c r="I849" s="58">
        <f>IF(C849="W",1+I848,I848)</f>
        <v/>
      </c>
      <c r="J849" s="58">
        <f>IF(C849="L",1+J848,J848)</f>
        <v/>
      </c>
      <c r="K849" s="25">
        <f>I849/(J849+I849)</f>
        <v/>
      </c>
      <c r="L849" s="44">
        <f>IF(F849&gt;0,F849+L848,L848)</f>
        <v/>
      </c>
      <c r="M849" s="23" t="n"/>
      <c r="N849" s="58">
        <f>IF(M849="","",M849-G848)</f>
        <v/>
      </c>
      <c r="O849" s="58" t="n"/>
      <c r="P849" s="27">
        <f>IF(AI849&gt;AI848,$G$22+(7*AI849),"")</f>
        <v/>
      </c>
      <c r="R849" s="58" t="n"/>
      <c r="S849" s="58" t="n"/>
      <c r="T849" s="58" t="n"/>
      <c r="U849" s="58" t="n"/>
      <c r="V849" s="58" t="n"/>
      <c r="W849" s="58" t="n"/>
      <c r="X849" s="57" t="n"/>
      <c r="Y849" s="49">
        <f>_xlfn.IFS(R849 = "","",V849&gt;0,T849/V849,TRUE,T849/1)</f>
        <v/>
      </c>
      <c r="Z849" s="49">
        <f>_xlfn.IFS(R849 = "","",V849&gt;0,(T849+U849)/V849,TRUE,(T849+U849)/1)</f>
        <v/>
      </c>
      <c r="AA849" s="58" t="n"/>
      <c r="AC849" s="35" t="n"/>
      <c r="AD849">
        <f>IF(G849&gt;=2100,0,IF(C849="G",1,0))</f>
        <v/>
      </c>
      <c r="AE849">
        <f>IF(G849&gt;=5500,0,IF(C849="G",1,0))</f>
        <v/>
      </c>
      <c r="AF849">
        <f>IF(G849&gt;=2100,1,0)</f>
        <v/>
      </c>
      <c r="AG849">
        <f>IF(G849&gt;=5500,1,0)</f>
        <v/>
      </c>
      <c r="AH849">
        <f>IF(C849="G",0,AH848+1)</f>
        <v/>
      </c>
      <c r="AI849">
        <f>IF(C849="G",AI848+1,AI848)</f>
        <v/>
      </c>
      <c r="AJ849">
        <f>IF(AJ848="&gt;1000",IF(AF849&gt;0,IF(A849&lt;&gt;"",A849,A848),"&gt;1000"),AJ848)</f>
        <v/>
      </c>
      <c r="AK849">
        <f>IF(AK848="&gt;1000",IF(AG849&gt;0,IF(A849&lt;&gt;"",A849,A848),"&gt;1000"),AK848)</f>
        <v/>
      </c>
      <c r="AL849">
        <f>IF(AL848="&gt;1000",IF(L849&gt;=3500,IF(A849&lt;&gt;"",A849,A848),"&gt;1000"),AL848)</f>
        <v/>
      </c>
    </row>
    <row r="850">
      <c r="A850" s="59">
        <f>IF(B850="","",COUNT($B$32:B850))</f>
        <v/>
      </c>
      <c r="B850" s="58">
        <f>IF(C850&lt;&gt;"G",SUM(B849,1),"")</f>
        <v/>
      </c>
      <c r="C850" s="24">
        <f>IF(O850="",IF(AH849&gt;=$E$22,"G",IF(RAND()&lt;$F$22,"W","L")),O850)</f>
        <v/>
      </c>
      <c r="D850" s="58">
        <f>IF(M850="",IF(G849&lt;5500,G849,5500),M850)</f>
        <v/>
      </c>
      <c r="E850" s="58">
        <f>_xlfn.IFS(C849="W",E849+1,C849="L",0,C849="G",E849)</f>
        <v/>
      </c>
      <c r="F850" s="59">
        <f>_xlfn.IFS(C850="W",_xlfn.IFS(E850=0,LOOKUP(D850,$D$2:$D$17,$F$2:$F$17),E850=1,LOOKUP(D850,$D$2:$D$17,$G$2:$G$17),E850=2,LOOKUP(D850,$D$2:$D$17,$H$2:$H$17),E850=3,LOOKUP(D850,$D$2:$D$17,$I$2:$I$17),E850&gt;=4,LOOKUP(D850,$D$2:$D$17,$J$2:$J$17)),C850="L",LOOKUP(D850,$D$2:$D$17,$E$2:$E$17),C850="G",IF(OR(B849&lt;3,B849=""),0,LOOKUP(D850,$D$2:$D$17,$K$2:$K$17)))</f>
        <v/>
      </c>
      <c r="G850" s="59">
        <f>_xlfn.IFS(F850+D850&lt;0,0,F850+D850&gt;5500,5500,TRUE,F850+D850)</f>
        <v/>
      </c>
      <c r="H850" s="40">
        <f>LOOKUP(G850,$D$2:$D$17,$A$2:$A$17)</f>
        <v/>
      </c>
      <c r="I850" s="58">
        <f>IF(C850="W",1+I849,I849)</f>
        <v/>
      </c>
      <c r="J850" s="58">
        <f>IF(C850="L",1+J849,J849)</f>
        <v/>
      </c>
      <c r="K850" s="25">
        <f>I850/(J850+I850)</f>
        <v/>
      </c>
      <c r="L850" s="44">
        <f>IF(F850&gt;0,F850+L849,L849)</f>
        <v/>
      </c>
      <c r="M850" s="23" t="n"/>
      <c r="N850" s="58">
        <f>IF(M850="","",M850-G849)</f>
        <v/>
      </c>
      <c r="O850" s="58" t="n"/>
      <c r="P850" s="27">
        <f>IF(AI850&gt;AI849,$G$22+(7*AI850),"")</f>
        <v/>
      </c>
      <c r="R850" s="58" t="n"/>
      <c r="S850" s="58" t="n"/>
      <c r="T850" s="58" t="n"/>
      <c r="U850" s="58" t="n"/>
      <c r="V850" s="58" t="n"/>
      <c r="W850" s="58" t="n"/>
      <c r="X850" s="57" t="n"/>
      <c r="Y850" s="49">
        <f>_xlfn.IFS(R850 = "","",V850&gt;0,T850/V850,TRUE,T850/1)</f>
        <v/>
      </c>
      <c r="Z850" s="49">
        <f>_xlfn.IFS(R850 = "","",V850&gt;0,(T850+U850)/V850,TRUE,(T850+U850)/1)</f>
        <v/>
      </c>
      <c r="AA850" s="58" t="n"/>
      <c r="AC850" s="35" t="n"/>
      <c r="AD850">
        <f>IF(G850&gt;=2100,0,IF(C850="G",1,0))</f>
        <v/>
      </c>
      <c r="AE850">
        <f>IF(G850&gt;=5500,0,IF(C850="G",1,0))</f>
        <v/>
      </c>
      <c r="AF850">
        <f>IF(G850&gt;=2100,1,0)</f>
        <v/>
      </c>
      <c r="AG850">
        <f>IF(G850&gt;=5500,1,0)</f>
        <v/>
      </c>
      <c r="AH850">
        <f>IF(C850="G",0,AH849+1)</f>
        <v/>
      </c>
      <c r="AI850">
        <f>IF(C850="G",AI849+1,AI849)</f>
        <v/>
      </c>
      <c r="AJ850">
        <f>IF(AJ849="&gt;1000",IF(AF850&gt;0,IF(A850&lt;&gt;"",A850,A849),"&gt;1000"),AJ849)</f>
        <v/>
      </c>
      <c r="AK850">
        <f>IF(AK849="&gt;1000",IF(AG850&gt;0,IF(A850&lt;&gt;"",A850,A849),"&gt;1000"),AK849)</f>
        <v/>
      </c>
      <c r="AL850">
        <f>IF(AL849="&gt;1000",IF(L850&gt;=3500,IF(A850&lt;&gt;"",A850,A849),"&gt;1000"),AL849)</f>
        <v/>
      </c>
    </row>
    <row r="851">
      <c r="A851" s="59">
        <f>IF(B851="","",COUNT($B$32:B851))</f>
        <v/>
      </c>
      <c r="B851" s="58">
        <f>IF(C851&lt;&gt;"G",SUM(B850,1),"")</f>
        <v/>
      </c>
      <c r="C851" s="24">
        <f>IF(O851="",IF(AH850&gt;=$E$22,"G",IF(RAND()&lt;$F$22,"W","L")),O851)</f>
        <v/>
      </c>
      <c r="D851" s="58">
        <f>IF(M851="",IF(G850&lt;5500,G850,5500),M851)</f>
        <v/>
      </c>
      <c r="E851" s="58">
        <f>_xlfn.IFS(C850="W",E850+1,C850="L",0,C850="G",E850)</f>
        <v/>
      </c>
      <c r="F851" s="59">
        <f>_xlfn.IFS(C851="W",_xlfn.IFS(E851=0,LOOKUP(D851,$D$2:$D$17,$F$2:$F$17),E851=1,LOOKUP(D851,$D$2:$D$17,$G$2:$G$17),E851=2,LOOKUP(D851,$D$2:$D$17,$H$2:$H$17),E851=3,LOOKUP(D851,$D$2:$D$17,$I$2:$I$17),E851&gt;=4,LOOKUP(D851,$D$2:$D$17,$J$2:$J$17)),C851="L",LOOKUP(D851,$D$2:$D$17,$E$2:$E$17),C851="G",IF(OR(B850&lt;3,B850=""),0,LOOKUP(D851,$D$2:$D$17,$K$2:$K$17)))</f>
        <v/>
      </c>
      <c r="G851" s="59">
        <f>_xlfn.IFS(F851+D851&lt;0,0,F851+D851&gt;5500,5500,TRUE,F851+D851)</f>
        <v/>
      </c>
      <c r="H851" s="40">
        <f>LOOKUP(G851,$D$2:$D$17,$A$2:$A$17)</f>
        <v/>
      </c>
      <c r="I851" s="58">
        <f>IF(C851="W",1+I850,I850)</f>
        <v/>
      </c>
      <c r="J851" s="58">
        <f>IF(C851="L",1+J850,J850)</f>
        <v/>
      </c>
      <c r="K851" s="25">
        <f>I851/(J851+I851)</f>
        <v/>
      </c>
      <c r="L851" s="44">
        <f>IF(F851&gt;0,F851+L850,L850)</f>
        <v/>
      </c>
      <c r="M851" s="23" t="n"/>
      <c r="N851" s="58">
        <f>IF(M851="","",M851-G850)</f>
        <v/>
      </c>
      <c r="O851" s="58" t="n"/>
      <c r="P851" s="27">
        <f>IF(AI851&gt;AI850,$G$22+(7*AI851),"")</f>
        <v/>
      </c>
      <c r="R851" s="58" t="n"/>
      <c r="S851" s="58" t="n"/>
      <c r="T851" s="58" t="n"/>
      <c r="U851" s="58" t="n"/>
      <c r="V851" s="58" t="n"/>
      <c r="W851" s="58" t="n"/>
      <c r="X851" s="57" t="n"/>
      <c r="Y851" s="49">
        <f>_xlfn.IFS(R851 = "","",V851&gt;0,T851/V851,TRUE,T851/1)</f>
        <v/>
      </c>
      <c r="Z851" s="49">
        <f>_xlfn.IFS(R851 = "","",V851&gt;0,(T851+U851)/V851,TRUE,(T851+U851)/1)</f>
        <v/>
      </c>
      <c r="AA851" s="58" t="n"/>
      <c r="AC851" s="35" t="n"/>
      <c r="AD851">
        <f>IF(G851&gt;=2100,0,IF(C851="G",1,0))</f>
        <v/>
      </c>
      <c r="AE851">
        <f>IF(G851&gt;=5500,0,IF(C851="G",1,0))</f>
        <v/>
      </c>
      <c r="AF851">
        <f>IF(G851&gt;=2100,1,0)</f>
        <v/>
      </c>
      <c r="AG851">
        <f>IF(G851&gt;=5500,1,0)</f>
        <v/>
      </c>
      <c r="AH851">
        <f>IF(C851="G",0,AH850+1)</f>
        <v/>
      </c>
      <c r="AI851">
        <f>IF(C851="G",AI850+1,AI850)</f>
        <v/>
      </c>
      <c r="AJ851">
        <f>IF(AJ850="&gt;1000",IF(AF851&gt;0,IF(A851&lt;&gt;"",A851,A850),"&gt;1000"),AJ850)</f>
        <v/>
      </c>
      <c r="AK851">
        <f>IF(AK850="&gt;1000",IF(AG851&gt;0,IF(A851&lt;&gt;"",A851,A850),"&gt;1000"),AK850)</f>
        <v/>
      </c>
      <c r="AL851">
        <f>IF(AL850="&gt;1000",IF(L851&gt;=3500,IF(A851&lt;&gt;"",A851,A850),"&gt;1000"),AL850)</f>
        <v/>
      </c>
    </row>
    <row r="852">
      <c r="A852" s="59">
        <f>IF(B852="","",COUNT($B$32:B852))</f>
        <v/>
      </c>
      <c r="B852" s="58">
        <f>IF(C852&lt;&gt;"G",SUM(B851,1),"")</f>
        <v/>
      </c>
      <c r="C852" s="24">
        <f>IF(O852="",IF(AH851&gt;=$E$22,"G",IF(RAND()&lt;$F$22,"W","L")),O852)</f>
        <v/>
      </c>
      <c r="D852" s="58">
        <f>IF(M852="",IF(G851&lt;5500,G851,5500),M852)</f>
        <v/>
      </c>
      <c r="E852" s="58">
        <f>_xlfn.IFS(C851="W",E851+1,C851="L",0,C851="G",E851)</f>
        <v/>
      </c>
      <c r="F852" s="59">
        <f>_xlfn.IFS(C852="W",_xlfn.IFS(E852=0,LOOKUP(D852,$D$2:$D$17,$F$2:$F$17),E852=1,LOOKUP(D852,$D$2:$D$17,$G$2:$G$17),E852=2,LOOKUP(D852,$D$2:$D$17,$H$2:$H$17),E852=3,LOOKUP(D852,$D$2:$D$17,$I$2:$I$17),E852&gt;=4,LOOKUP(D852,$D$2:$D$17,$J$2:$J$17)),C852="L",LOOKUP(D852,$D$2:$D$17,$E$2:$E$17),C852="G",IF(OR(B851&lt;3,B851=""),0,LOOKUP(D852,$D$2:$D$17,$K$2:$K$17)))</f>
        <v/>
      </c>
      <c r="G852" s="59">
        <f>_xlfn.IFS(F852+D852&lt;0,0,F852+D852&gt;5500,5500,TRUE,F852+D852)</f>
        <v/>
      </c>
      <c r="H852" s="40">
        <f>LOOKUP(G852,$D$2:$D$17,$A$2:$A$17)</f>
        <v/>
      </c>
      <c r="I852" s="58">
        <f>IF(C852="W",1+I851,I851)</f>
        <v/>
      </c>
      <c r="J852" s="58">
        <f>IF(C852="L",1+J851,J851)</f>
        <v/>
      </c>
      <c r="K852" s="25">
        <f>I852/(J852+I852)</f>
        <v/>
      </c>
      <c r="L852" s="44">
        <f>IF(F852&gt;0,F852+L851,L851)</f>
        <v/>
      </c>
      <c r="M852" s="23" t="n"/>
      <c r="N852" s="58">
        <f>IF(M852="","",M852-G851)</f>
        <v/>
      </c>
      <c r="O852" s="58" t="n"/>
      <c r="P852" s="27">
        <f>IF(AI852&gt;AI851,$G$22+(7*AI852),"")</f>
        <v/>
      </c>
      <c r="R852" s="58" t="n"/>
      <c r="S852" s="58" t="n"/>
      <c r="T852" s="58" t="n"/>
      <c r="U852" s="58" t="n"/>
      <c r="V852" s="58" t="n"/>
      <c r="W852" s="58" t="n"/>
      <c r="X852" s="57" t="n"/>
      <c r="Y852" s="49">
        <f>_xlfn.IFS(R852 = "","",V852&gt;0,T852/V852,TRUE,T852/1)</f>
        <v/>
      </c>
      <c r="Z852" s="49">
        <f>_xlfn.IFS(R852 = "","",V852&gt;0,(T852+U852)/V852,TRUE,(T852+U852)/1)</f>
        <v/>
      </c>
      <c r="AA852" s="58" t="n"/>
      <c r="AC852" s="35" t="n"/>
      <c r="AD852">
        <f>IF(G852&gt;=2100,0,IF(C852="G",1,0))</f>
        <v/>
      </c>
      <c r="AE852">
        <f>IF(G852&gt;=5500,0,IF(C852="G",1,0))</f>
        <v/>
      </c>
      <c r="AF852">
        <f>IF(G852&gt;=2100,1,0)</f>
        <v/>
      </c>
      <c r="AG852">
        <f>IF(G852&gt;=5500,1,0)</f>
        <v/>
      </c>
      <c r="AH852">
        <f>IF(C852="G",0,AH851+1)</f>
        <v/>
      </c>
      <c r="AI852">
        <f>IF(C852="G",AI851+1,AI851)</f>
        <v/>
      </c>
      <c r="AJ852">
        <f>IF(AJ851="&gt;1000",IF(AF852&gt;0,IF(A852&lt;&gt;"",A852,A851),"&gt;1000"),AJ851)</f>
        <v/>
      </c>
      <c r="AK852">
        <f>IF(AK851="&gt;1000",IF(AG852&gt;0,IF(A852&lt;&gt;"",A852,A851),"&gt;1000"),AK851)</f>
        <v/>
      </c>
      <c r="AL852">
        <f>IF(AL851="&gt;1000",IF(L852&gt;=3500,IF(A852&lt;&gt;"",A852,A851),"&gt;1000"),AL851)</f>
        <v/>
      </c>
    </row>
    <row r="853">
      <c r="A853" s="59">
        <f>IF(B853="","",COUNT($B$32:B853))</f>
        <v/>
      </c>
      <c r="B853" s="58">
        <f>IF(C853&lt;&gt;"G",SUM(B852,1),"")</f>
        <v/>
      </c>
      <c r="C853" s="24">
        <f>IF(O853="",IF(AH852&gt;=$E$22,"G",IF(RAND()&lt;$F$22,"W","L")),O853)</f>
        <v/>
      </c>
      <c r="D853" s="58">
        <f>IF(M853="",IF(G852&lt;5500,G852,5500),M853)</f>
        <v/>
      </c>
      <c r="E853" s="58">
        <f>_xlfn.IFS(C852="W",E852+1,C852="L",0,C852="G",E852)</f>
        <v/>
      </c>
      <c r="F853" s="59">
        <f>_xlfn.IFS(C853="W",_xlfn.IFS(E853=0,LOOKUP(D853,$D$2:$D$17,$F$2:$F$17),E853=1,LOOKUP(D853,$D$2:$D$17,$G$2:$G$17),E853=2,LOOKUP(D853,$D$2:$D$17,$H$2:$H$17),E853=3,LOOKUP(D853,$D$2:$D$17,$I$2:$I$17),E853&gt;=4,LOOKUP(D853,$D$2:$D$17,$J$2:$J$17)),C853="L",LOOKUP(D853,$D$2:$D$17,$E$2:$E$17),C853="G",IF(OR(B852&lt;3,B852=""),0,LOOKUP(D853,$D$2:$D$17,$K$2:$K$17)))</f>
        <v/>
      </c>
      <c r="G853" s="59">
        <f>_xlfn.IFS(F853+D853&lt;0,0,F853+D853&gt;5500,5500,TRUE,F853+D853)</f>
        <v/>
      </c>
      <c r="H853" s="40">
        <f>LOOKUP(G853,$D$2:$D$17,$A$2:$A$17)</f>
        <v/>
      </c>
      <c r="I853" s="58">
        <f>IF(C853="W",1+I852,I852)</f>
        <v/>
      </c>
      <c r="J853" s="58">
        <f>IF(C853="L",1+J852,J852)</f>
        <v/>
      </c>
      <c r="K853" s="25">
        <f>I853/(J853+I853)</f>
        <v/>
      </c>
      <c r="L853" s="44">
        <f>IF(F853&gt;0,F853+L852,L852)</f>
        <v/>
      </c>
      <c r="M853" s="23" t="n"/>
      <c r="N853" s="58">
        <f>IF(M853="","",M853-G852)</f>
        <v/>
      </c>
      <c r="O853" s="58" t="n"/>
      <c r="P853" s="27">
        <f>IF(AI853&gt;AI852,$G$22+(7*AI853),"")</f>
        <v/>
      </c>
      <c r="R853" s="58" t="n"/>
      <c r="S853" s="58" t="n"/>
      <c r="T853" s="58" t="n"/>
      <c r="U853" s="58" t="n"/>
      <c r="V853" s="58" t="n"/>
      <c r="W853" s="58" t="n"/>
      <c r="X853" s="57" t="n"/>
      <c r="Y853" s="49">
        <f>_xlfn.IFS(R853 = "","",V853&gt;0,T853/V853,TRUE,T853/1)</f>
        <v/>
      </c>
      <c r="Z853" s="49">
        <f>_xlfn.IFS(R853 = "","",V853&gt;0,(T853+U853)/V853,TRUE,(T853+U853)/1)</f>
        <v/>
      </c>
      <c r="AA853" s="58" t="n"/>
      <c r="AC853" s="35" t="n"/>
      <c r="AD853">
        <f>IF(G853&gt;=2100,0,IF(C853="G",1,0))</f>
        <v/>
      </c>
      <c r="AE853">
        <f>IF(G853&gt;=5500,0,IF(C853="G",1,0))</f>
        <v/>
      </c>
      <c r="AF853">
        <f>IF(G853&gt;=2100,1,0)</f>
        <v/>
      </c>
      <c r="AG853">
        <f>IF(G853&gt;=5500,1,0)</f>
        <v/>
      </c>
      <c r="AH853">
        <f>IF(C853="G",0,AH852+1)</f>
        <v/>
      </c>
      <c r="AI853">
        <f>IF(C853="G",AI852+1,AI852)</f>
        <v/>
      </c>
      <c r="AJ853">
        <f>IF(AJ852="&gt;1000",IF(AF853&gt;0,IF(A853&lt;&gt;"",A853,A852),"&gt;1000"),AJ852)</f>
        <v/>
      </c>
      <c r="AK853">
        <f>IF(AK852="&gt;1000",IF(AG853&gt;0,IF(A853&lt;&gt;"",A853,A852),"&gt;1000"),AK852)</f>
        <v/>
      </c>
      <c r="AL853">
        <f>IF(AL852="&gt;1000",IF(L853&gt;=3500,IF(A853&lt;&gt;"",A853,A852),"&gt;1000"),AL852)</f>
        <v/>
      </c>
    </row>
    <row r="854">
      <c r="A854" s="59">
        <f>IF(B854="","",COUNT($B$32:B854))</f>
        <v/>
      </c>
      <c r="B854" s="58">
        <f>IF(C854&lt;&gt;"G",SUM(B853,1),"")</f>
        <v/>
      </c>
      <c r="C854" s="24">
        <f>IF(O854="",IF(AH853&gt;=$E$22,"G",IF(RAND()&lt;$F$22,"W","L")),O854)</f>
        <v/>
      </c>
      <c r="D854" s="58">
        <f>IF(M854="",IF(G853&lt;5500,G853,5500),M854)</f>
        <v/>
      </c>
      <c r="E854" s="58">
        <f>_xlfn.IFS(C853="W",E853+1,C853="L",0,C853="G",E853)</f>
        <v/>
      </c>
      <c r="F854" s="59">
        <f>_xlfn.IFS(C854="W",_xlfn.IFS(E854=0,LOOKUP(D854,$D$2:$D$17,$F$2:$F$17),E854=1,LOOKUP(D854,$D$2:$D$17,$G$2:$G$17),E854=2,LOOKUP(D854,$D$2:$D$17,$H$2:$H$17),E854=3,LOOKUP(D854,$D$2:$D$17,$I$2:$I$17),E854&gt;=4,LOOKUP(D854,$D$2:$D$17,$J$2:$J$17)),C854="L",LOOKUP(D854,$D$2:$D$17,$E$2:$E$17),C854="G",IF(OR(B853&lt;3,B853=""),0,LOOKUP(D854,$D$2:$D$17,$K$2:$K$17)))</f>
        <v/>
      </c>
      <c r="G854" s="59">
        <f>_xlfn.IFS(F854+D854&lt;0,0,F854+D854&gt;5500,5500,TRUE,F854+D854)</f>
        <v/>
      </c>
      <c r="H854" s="40">
        <f>LOOKUP(G854,$D$2:$D$17,$A$2:$A$17)</f>
        <v/>
      </c>
      <c r="I854" s="58">
        <f>IF(C854="W",1+I853,I853)</f>
        <v/>
      </c>
      <c r="J854" s="58">
        <f>IF(C854="L",1+J853,J853)</f>
        <v/>
      </c>
      <c r="K854" s="25">
        <f>I854/(J854+I854)</f>
        <v/>
      </c>
      <c r="L854" s="44">
        <f>IF(F854&gt;0,F854+L853,L853)</f>
        <v/>
      </c>
      <c r="M854" s="23" t="n"/>
      <c r="N854" s="58">
        <f>IF(M854="","",M854-G853)</f>
        <v/>
      </c>
      <c r="O854" s="58" t="n"/>
      <c r="P854" s="27">
        <f>IF(AI854&gt;AI853,$G$22+(7*AI854),"")</f>
        <v/>
      </c>
      <c r="R854" s="58" t="n"/>
      <c r="S854" s="58" t="n"/>
      <c r="T854" s="58" t="n"/>
      <c r="U854" s="58" t="n"/>
      <c r="V854" s="58" t="n"/>
      <c r="W854" s="58" t="n"/>
      <c r="X854" s="57" t="n"/>
      <c r="Y854" s="49">
        <f>_xlfn.IFS(R854 = "","",V854&gt;0,T854/V854,TRUE,T854/1)</f>
        <v/>
      </c>
      <c r="Z854" s="49">
        <f>_xlfn.IFS(R854 = "","",V854&gt;0,(T854+U854)/V854,TRUE,(T854+U854)/1)</f>
        <v/>
      </c>
      <c r="AA854" s="58" t="n"/>
      <c r="AC854" s="35" t="n"/>
      <c r="AD854">
        <f>IF(G854&gt;=2100,0,IF(C854="G",1,0))</f>
        <v/>
      </c>
      <c r="AE854">
        <f>IF(G854&gt;=5500,0,IF(C854="G",1,0))</f>
        <v/>
      </c>
      <c r="AF854">
        <f>IF(G854&gt;=2100,1,0)</f>
        <v/>
      </c>
      <c r="AG854">
        <f>IF(G854&gt;=5500,1,0)</f>
        <v/>
      </c>
      <c r="AH854">
        <f>IF(C854="G",0,AH853+1)</f>
        <v/>
      </c>
      <c r="AI854">
        <f>IF(C854="G",AI853+1,AI853)</f>
        <v/>
      </c>
      <c r="AJ854">
        <f>IF(AJ853="&gt;1000",IF(AF854&gt;0,IF(A854&lt;&gt;"",A854,A853),"&gt;1000"),AJ853)</f>
        <v/>
      </c>
      <c r="AK854">
        <f>IF(AK853="&gt;1000",IF(AG854&gt;0,IF(A854&lt;&gt;"",A854,A853),"&gt;1000"),AK853)</f>
        <v/>
      </c>
      <c r="AL854">
        <f>IF(AL853="&gt;1000",IF(L854&gt;=3500,IF(A854&lt;&gt;"",A854,A853),"&gt;1000"),AL853)</f>
        <v/>
      </c>
    </row>
    <row r="855">
      <c r="A855" s="59">
        <f>IF(B855="","",COUNT($B$32:B855))</f>
        <v/>
      </c>
      <c r="B855" s="58">
        <f>IF(C855&lt;&gt;"G",SUM(B854,1),"")</f>
        <v/>
      </c>
      <c r="C855" s="24">
        <f>IF(O855="",IF(AH854&gt;=$E$22,"G",IF(RAND()&lt;$F$22,"W","L")),O855)</f>
        <v/>
      </c>
      <c r="D855" s="58">
        <f>IF(M855="",IF(G854&lt;5500,G854,5500),M855)</f>
        <v/>
      </c>
      <c r="E855" s="58">
        <f>_xlfn.IFS(C854="W",E854+1,C854="L",0,C854="G",E854)</f>
        <v/>
      </c>
      <c r="F855" s="59">
        <f>_xlfn.IFS(C855="W",_xlfn.IFS(E855=0,LOOKUP(D855,$D$2:$D$17,$F$2:$F$17),E855=1,LOOKUP(D855,$D$2:$D$17,$G$2:$G$17),E855=2,LOOKUP(D855,$D$2:$D$17,$H$2:$H$17),E855=3,LOOKUP(D855,$D$2:$D$17,$I$2:$I$17),E855&gt;=4,LOOKUP(D855,$D$2:$D$17,$J$2:$J$17)),C855="L",LOOKUP(D855,$D$2:$D$17,$E$2:$E$17),C855="G",IF(OR(B854&lt;3,B854=""),0,LOOKUP(D855,$D$2:$D$17,$K$2:$K$17)))</f>
        <v/>
      </c>
      <c r="G855" s="59">
        <f>_xlfn.IFS(F855+D855&lt;0,0,F855+D855&gt;5500,5500,TRUE,F855+D855)</f>
        <v/>
      </c>
      <c r="H855" s="40">
        <f>LOOKUP(G855,$D$2:$D$17,$A$2:$A$17)</f>
        <v/>
      </c>
      <c r="I855" s="58">
        <f>IF(C855="W",1+I854,I854)</f>
        <v/>
      </c>
      <c r="J855" s="58">
        <f>IF(C855="L",1+J854,J854)</f>
        <v/>
      </c>
      <c r="K855" s="25">
        <f>I855/(J855+I855)</f>
        <v/>
      </c>
      <c r="L855" s="44">
        <f>IF(F855&gt;0,F855+L854,L854)</f>
        <v/>
      </c>
      <c r="M855" s="23" t="n"/>
      <c r="N855" s="58">
        <f>IF(M855="","",M855-G854)</f>
        <v/>
      </c>
      <c r="O855" s="58" t="n"/>
      <c r="P855" s="27">
        <f>IF(AI855&gt;AI854,$G$22+(7*AI855),"")</f>
        <v/>
      </c>
      <c r="R855" s="58" t="n"/>
      <c r="S855" s="58" t="n"/>
      <c r="T855" s="58" t="n"/>
      <c r="U855" s="58" t="n"/>
      <c r="V855" s="58" t="n"/>
      <c r="W855" s="58" t="n"/>
      <c r="X855" s="57" t="n"/>
      <c r="Y855" s="49">
        <f>_xlfn.IFS(R855 = "","",V855&gt;0,T855/V855,TRUE,T855/1)</f>
        <v/>
      </c>
      <c r="Z855" s="49">
        <f>_xlfn.IFS(R855 = "","",V855&gt;0,(T855+U855)/V855,TRUE,(T855+U855)/1)</f>
        <v/>
      </c>
      <c r="AA855" s="58" t="n"/>
      <c r="AC855" s="35" t="n"/>
      <c r="AD855">
        <f>IF(G855&gt;=2100,0,IF(C855="G",1,0))</f>
        <v/>
      </c>
      <c r="AE855">
        <f>IF(G855&gt;=5500,0,IF(C855="G",1,0))</f>
        <v/>
      </c>
      <c r="AF855">
        <f>IF(G855&gt;=2100,1,0)</f>
        <v/>
      </c>
      <c r="AG855">
        <f>IF(G855&gt;=5500,1,0)</f>
        <v/>
      </c>
      <c r="AH855">
        <f>IF(C855="G",0,AH854+1)</f>
        <v/>
      </c>
      <c r="AI855">
        <f>IF(C855="G",AI854+1,AI854)</f>
        <v/>
      </c>
      <c r="AJ855">
        <f>IF(AJ854="&gt;1000",IF(AF855&gt;0,IF(A855&lt;&gt;"",A855,A854),"&gt;1000"),AJ854)</f>
        <v/>
      </c>
      <c r="AK855">
        <f>IF(AK854="&gt;1000",IF(AG855&gt;0,IF(A855&lt;&gt;"",A855,A854),"&gt;1000"),AK854)</f>
        <v/>
      </c>
      <c r="AL855">
        <f>IF(AL854="&gt;1000",IF(L855&gt;=3500,IF(A855&lt;&gt;"",A855,A854),"&gt;1000"),AL854)</f>
        <v/>
      </c>
    </row>
    <row r="856">
      <c r="A856" s="59">
        <f>IF(B856="","",COUNT($B$32:B856))</f>
        <v/>
      </c>
      <c r="B856" s="58">
        <f>IF(C856&lt;&gt;"G",SUM(B855,1),"")</f>
        <v/>
      </c>
      <c r="C856" s="24">
        <f>IF(O856="",IF(AH855&gt;=$E$22,"G",IF(RAND()&lt;$F$22,"W","L")),O856)</f>
        <v/>
      </c>
      <c r="D856" s="58">
        <f>IF(M856="",IF(G855&lt;5500,G855,5500),M856)</f>
        <v/>
      </c>
      <c r="E856" s="58">
        <f>_xlfn.IFS(C855="W",E855+1,C855="L",0,C855="G",E855)</f>
        <v/>
      </c>
      <c r="F856" s="59">
        <f>_xlfn.IFS(C856="W",_xlfn.IFS(E856=0,LOOKUP(D856,$D$2:$D$17,$F$2:$F$17),E856=1,LOOKUP(D856,$D$2:$D$17,$G$2:$G$17),E856=2,LOOKUP(D856,$D$2:$D$17,$H$2:$H$17),E856=3,LOOKUP(D856,$D$2:$D$17,$I$2:$I$17),E856&gt;=4,LOOKUP(D856,$D$2:$D$17,$J$2:$J$17)),C856="L",LOOKUP(D856,$D$2:$D$17,$E$2:$E$17),C856="G",IF(OR(B855&lt;3,B855=""),0,LOOKUP(D856,$D$2:$D$17,$K$2:$K$17)))</f>
        <v/>
      </c>
      <c r="G856" s="59">
        <f>_xlfn.IFS(F856+D856&lt;0,0,F856+D856&gt;5500,5500,TRUE,F856+D856)</f>
        <v/>
      </c>
      <c r="H856" s="40">
        <f>LOOKUP(G856,$D$2:$D$17,$A$2:$A$17)</f>
        <v/>
      </c>
      <c r="I856" s="58">
        <f>IF(C856="W",1+I855,I855)</f>
        <v/>
      </c>
      <c r="J856" s="58">
        <f>IF(C856="L",1+J855,J855)</f>
        <v/>
      </c>
      <c r="K856" s="25">
        <f>I856/(J856+I856)</f>
        <v/>
      </c>
      <c r="L856" s="44">
        <f>IF(F856&gt;0,F856+L855,L855)</f>
        <v/>
      </c>
      <c r="M856" s="23" t="n"/>
      <c r="N856" s="58">
        <f>IF(M856="","",M856-G855)</f>
        <v/>
      </c>
      <c r="O856" s="58" t="n"/>
      <c r="P856" s="27">
        <f>IF(AI856&gt;AI855,$G$22+(7*AI856),"")</f>
        <v/>
      </c>
      <c r="R856" s="58" t="n"/>
      <c r="S856" s="58" t="n"/>
      <c r="T856" s="58" t="n"/>
      <c r="U856" s="58" t="n"/>
      <c r="V856" s="58" t="n"/>
      <c r="W856" s="58" t="n"/>
      <c r="X856" s="57" t="n"/>
      <c r="Y856" s="49">
        <f>_xlfn.IFS(R856 = "","",V856&gt;0,T856/V856,TRUE,T856/1)</f>
        <v/>
      </c>
      <c r="Z856" s="49">
        <f>_xlfn.IFS(R856 = "","",V856&gt;0,(T856+U856)/V856,TRUE,(T856+U856)/1)</f>
        <v/>
      </c>
      <c r="AA856" s="58" t="n"/>
      <c r="AC856" s="35" t="n"/>
      <c r="AD856">
        <f>IF(G856&gt;=2100,0,IF(C856="G",1,0))</f>
        <v/>
      </c>
      <c r="AE856">
        <f>IF(G856&gt;=5500,0,IF(C856="G",1,0))</f>
        <v/>
      </c>
      <c r="AF856">
        <f>IF(G856&gt;=2100,1,0)</f>
        <v/>
      </c>
      <c r="AG856">
        <f>IF(G856&gt;=5500,1,0)</f>
        <v/>
      </c>
      <c r="AH856">
        <f>IF(C856="G",0,AH855+1)</f>
        <v/>
      </c>
      <c r="AI856">
        <f>IF(C856="G",AI855+1,AI855)</f>
        <v/>
      </c>
      <c r="AJ856">
        <f>IF(AJ855="&gt;1000",IF(AF856&gt;0,IF(A856&lt;&gt;"",A856,A855),"&gt;1000"),AJ855)</f>
        <v/>
      </c>
      <c r="AK856">
        <f>IF(AK855="&gt;1000",IF(AG856&gt;0,IF(A856&lt;&gt;"",A856,A855),"&gt;1000"),AK855)</f>
        <v/>
      </c>
      <c r="AL856">
        <f>IF(AL855="&gt;1000",IF(L856&gt;=3500,IF(A856&lt;&gt;"",A856,A855),"&gt;1000"),AL855)</f>
        <v/>
      </c>
    </row>
    <row r="857">
      <c r="A857" s="59">
        <f>IF(B857="","",COUNT($B$32:B857))</f>
        <v/>
      </c>
      <c r="B857" s="58">
        <f>IF(C857&lt;&gt;"G",SUM(B856,1),"")</f>
        <v/>
      </c>
      <c r="C857" s="24">
        <f>IF(O857="",IF(AH856&gt;=$E$22,"G",IF(RAND()&lt;$F$22,"W","L")),O857)</f>
        <v/>
      </c>
      <c r="D857" s="58">
        <f>IF(M857="",IF(G856&lt;5500,G856,5500),M857)</f>
        <v/>
      </c>
      <c r="E857" s="58">
        <f>_xlfn.IFS(C856="W",E856+1,C856="L",0,C856="G",E856)</f>
        <v/>
      </c>
      <c r="F857" s="59">
        <f>_xlfn.IFS(C857="W",_xlfn.IFS(E857=0,LOOKUP(D857,$D$2:$D$17,$F$2:$F$17),E857=1,LOOKUP(D857,$D$2:$D$17,$G$2:$G$17),E857=2,LOOKUP(D857,$D$2:$D$17,$H$2:$H$17),E857=3,LOOKUP(D857,$D$2:$D$17,$I$2:$I$17),E857&gt;=4,LOOKUP(D857,$D$2:$D$17,$J$2:$J$17)),C857="L",LOOKUP(D857,$D$2:$D$17,$E$2:$E$17),C857="G",IF(OR(B856&lt;3,B856=""),0,LOOKUP(D857,$D$2:$D$17,$K$2:$K$17)))</f>
        <v/>
      </c>
      <c r="G857" s="59">
        <f>_xlfn.IFS(F857+D857&lt;0,0,F857+D857&gt;5500,5500,TRUE,F857+D857)</f>
        <v/>
      </c>
      <c r="H857" s="40">
        <f>LOOKUP(G857,$D$2:$D$17,$A$2:$A$17)</f>
        <v/>
      </c>
      <c r="I857" s="58">
        <f>IF(C857="W",1+I856,I856)</f>
        <v/>
      </c>
      <c r="J857" s="58">
        <f>IF(C857="L",1+J856,J856)</f>
        <v/>
      </c>
      <c r="K857" s="25">
        <f>I857/(J857+I857)</f>
        <v/>
      </c>
      <c r="L857" s="44">
        <f>IF(F857&gt;0,F857+L856,L856)</f>
        <v/>
      </c>
      <c r="M857" s="23" t="n"/>
      <c r="N857" s="58">
        <f>IF(M857="","",M857-G856)</f>
        <v/>
      </c>
      <c r="O857" s="58" t="n"/>
      <c r="P857" s="27">
        <f>IF(AI857&gt;AI856,$G$22+(7*AI857),"")</f>
        <v/>
      </c>
      <c r="R857" s="58" t="n"/>
      <c r="S857" s="58" t="n"/>
      <c r="T857" s="58" t="n"/>
      <c r="U857" s="58" t="n"/>
      <c r="V857" s="58" t="n"/>
      <c r="W857" s="58" t="n"/>
      <c r="X857" s="57" t="n"/>
      <c r="Y857" s="49">
        <f>_xlfn.IFS(R857 = "","",V857&gt;0,T857/V857,TRUE,T857/1)</f>
        <v/>
      </c>
      <c r="Z857" s="49">
        <f>_xlfn.IFS(R857 = "","",V857&gt;0,(T857+U857)/V857,TRUE,(T857+U857)/1)</f>
        <v/>
      </c>
      <c r="AA857" s="58" t="n"/>
      <c r="AC857" s="35" t="n"/>
      <c r="AD857">
        <f>IF(G857&gt;=2100,0,IF(C857="G",1,0))</f>
        <v/>
      </c>
      <c r="AE857">
        <f>IF(G857&gt;=5500,0,IF(C857="G",1,0))</f>
        <v/>
      </c>
      <c r="AF857">
        <f>IF(G857&gt;=2100,1,0)</f>
        <v/>
      </c>
      <c r="AG857">
        <f>IF(G857&gt;=5500,1,0)</f>
        <v/>
      </c>
      <c r="AH857">
        <f>IF(C857="G",0,AH856+1)</f>
        <v/>
      </c>
      <c r="AI857">
        <f>IF(C857="G",AI856+1,AI856)</f>
        <v/>
      </c>
      <c r="AJ857">
        <f>IF(AJ856="&gt;1000",IF(AF857&gt;0,IF(A857&lt;&gt;"",A857,A856),"&gt;1000"),AJ856)</f>
        <v/>
      </c>
      <c r="AK857">
        <f>IF(AK856="&gt;1000",IF(AG857&gt;0,IF(A857&lt;&gt;"",A857,A856),"&gt;1000"),AK856)</f>
        <v/>
      </c>
      <c r="AL857">
        <f>IF(AL856="&gt;1000",IF(L857&gt;=3500,IF(A857&lt;&gt;"",A857,A856),"&gt;1000"),AL856)</f>
        <v/>
      </c>
    </row>
    <row r="858">
      <c r="A858" s="59">
        <f>IF(B858="","",COUNT($B$32:B858))</f>
        <v/>
      </c>
      <c r="B858" s="58">
        <f>IF(C858&lt;&gt;"G",SUM(B857,1),"")</f>
        <v/>
      </c>
      <c r="C858" s="24">
        <f>IF(O858="",IF(AH857&gt;=$E$22,"G",IF(RAND()&lt;$F$22,"W","L")),O858)</f>
        <v/>
      </c>
      <c r="D858" s="58">
        <f>IF(M858="",IF(G857&lt;5500,G857,5500),M858)</f>
        <v/>
      </c>
      <c r="E858" s="58">
        <f>_xlfn.IFS(C857="W",E857+1,C857="L",0,C857="G",E857)</f>
        <v/>
      </c>
      <c r="F858" s="59">
        <f>_xlfn.IFS(C858="W",_xlfn.IFS(E858=0,LOOKUP(D858,$D$2:$D$17,$F$2:$F$17),E858=1,LOOKUP(D858,$D$2:$D$17,$G$2:$G$17),E858=2,LOOKUP(D858,$D$2:$D$17,$H$2:$H$17),E858=3,LOOKUP(D858,$D$2:$D$17,$I$2:$I$17),E858&gt;=4,LOOKUP(D858,$D$2:$D$17,$J$2:$J$17)),C858="L",LOOKUP(D858,$D$2:$D$17,$E$2:$E$17),C858="G",IF(OR(B857&lt;3,B857=""),0,LOOKUP(D858,$D$2:$D$17,$K$2:$K$17)))</f>
        <v/>
      </c>
      <c r="G858" s="59">
        <f>_xlfn.IFS(F858+D858&lt;0,0,F858+D858&gt;5500,5500,TRUE,F858+D858)</f>
        <v/>
      </c>
      <c r="H858" s="40">
        <f>LOOKUP(G858,$D$2:$D$17,$A$2:$A$17)</f>
        <v/>
      </c>
      <c r="I858" s="58">
        <f>IF(C858="W",1+I857,I857)</f>
        <v/>
      </c>
      <c r="J858" s="58">
        <f>IF(C858="L",1+J857,J857)</f>
        <v/>
      </c>
      <c r="K858" s="25">
        <f>I858/(J858+I858)</f>
        <v/>
      </c>
      <c r="L858" s="44">
        <f>IF(F858&gt;0,F858+L857,L857)</f>
        <v/>
      </c>
      <c r="M858" s="23" t="n"/>
      <c r="N858" s="58">
        <f>IF(M858="","",M858-G857)</f>
        <v/>
      </c>
      <c r="O858" s="58" t="n"/>
      <c r="P858" s="27">
        <f>IF(AI858&gt;AI857,$G$22+(7*AI858),"")</f>
        <v/>
      </c>
      <c r="R858" s="58" t="n"/>
      <c r="S858" s="58" t="n"/>
      <c r="T858" s="58" t="n"/>
      <c r="U858" s="58" t="n"/>
      <c r="V858" s="58" t="n"/>
      <c r="W858" s="58" t="n"/>
      <c r="X858" s="57" t="n"/>
      <c r="Y858" s="49">
        <f>_xlfn.IFS(R858 = "","",V858&gt;0,T858/V858,TRUE,T858/1)</f>
        <v/>
      </c>
      <c r="Z858" s="49">
        <f>_xlfn.IFS(R858 = "","",V858&gt;0,(T858+U858)/V858,TRUE,(T858+U858)/1)</f>
        <v/>
      </c>
      <c r="AA858" s="58" t="n"/>
      <c r="AC858" s="35" t="n"/>
      <c r="AD858">
        <f>IF(G858&gt;=2100,0,IF(C858="G",1,0))</f>
        <v/>
      </c>
      <c r="AE858">
        <f>IF(G858&gt;=5500,0,IF(C858="G",1,0))</f>
        <v/>
      </c>
      <c r="AF858">
        <f>IF(G858&gt;=2100,1,0)</f>
        <v/>
      </c>
      <c r="AG858">
        <f>IF(G858&gt;=5500,1,0)</f>
        <v/>
      </c>
      <c r="AH858">
        <f>IF(C858="G",0,AH857+1)</f>
        <v/>
      </c>
      <c r="AI858">
        <f>IF(C858="G",AI857+1,AI857)</f>
        <v/>
      </c>
      <c r="AJ858">
        <f>IF(AJ857="&gt;1000",IF(AF858&gt;0,IF(A858&lt;&gt;"",A858,A857),"&gt;1000"),AJ857)</f>
        <v/>
      </c>
      <c r="AK858">
        <f>IF(AK857="&gt;1000",IF(AG858&gt;0,IF(A858&lt;&gt;"",A858,A857),"&gt;1000"),AK857)</f>
        <v/>
      </c>
      <c r="AL858">
        <f>IF(AL857="&gt;1000",IF(L858&gt;=3500,IF(A858&lt;&gt;"",A858,A857),"&gt;1000"),AL857)</f>
        <v/>
      </c>
    </row>
    <row r="859">
      <c r="A859" s="59">
        <f>IF(B859="","",COUNT($B$32:B859))</f>
        <v/>
      </c>
      <c r="B859" s="58">
        <f>IF(C859&lt;&gt;"G",SUM(B858,1),"")</f>
        <v/>
      </c>
      <c r="C859" s="24">
        <f>IF(O859="",IF(AH858&gt;=$E$22,"G",IF(RAND()&lt;$F$22,"W","L")),O859)</f>
        <v/>
      </c>
      <c r="D859" s="58">
        <f>IF(M859="",IF(G858&lt;5500,G858,5500),M859)</f>
        <v/>
      </c>
      <c r="E859" s="58">
        <f>_xlfn.IFS(C858="W",E858+1,C858="L",0,C858="G",E858)</f>
        <v/>
      </c>
      <c r="F859" s="59">
        <f>_xlfn.IFS(C859="W",_xlfn.IFS(E859=0,LOOKUP(D859,$D$2:$D$17,$F$2:$F$17),E859=1,LOOKUP(D859,$D$2:$D$17,$G$2:$G$17),E859=2,LOOKUP(D859,$D$2:$D$17,$H$2:$H$17),E859=3,LOOKUP(D859,$D$2:$D$17,$I$2:$I$17),E859&gt;=4,LOOKUP(D859,$D$2:$D$17,$J$2:$J$17)),C859="L",LOOKUP(D859,$D$2:$D$17,$E$2:$E$17),C859="G",IF(OR(B858&lt;3,B858=""),0,LOOKUP(D859,$D$2:$D$17,$K$2:$K$17)))</f>
        <v/>
      </c>
      <c r="G859" s="59">
        <f>_xlfn.IFS(F859+D859&lt;0,0,F859+D859&gt;5500,5500,TRUE,F859+D859)</f>
        <v/>
      </c>
      <c r="H859" s="40">
        <f>LOOKUP(G859,$D$2:$D$17,$A$2:$A$17)</f>
        <v/>
      </c>
      <c r="I859" s="58">
        <f>IF(C859="W",1+I858,I858)</f>
        <v/>
      </c>
      <c r="J859" s="58">
        <f>IF(C859="L",1+J858,J858)</f>
        <v/>
      </c>
      <c r="K859" s="25">
        <f>I859/(J859+I859)</f>
        <v/>
      </c>
      <c r="L859" s="44">
        <f>IF(F859&gt;0,F859+L858,L858)</f>
        <v/>
      </c>
      <c r="M859" s="23" t="n"/>
      <c r="N859" s="58">
        <f>IF(M859="","",M859-G858)</f>
        <v/>
      </c>
      <c r="O859" s="58" t="n"/>
      <c r="P859" s="27">
        <f>IF(AI859&gt;AI858,$G$22+(7*AI859),"")</f>
        <v/>
      </c>
      <c r="R859" s="58" t="n"/>
      <c r="S859" s="58" t="n"/>
      <c r="T859" s="58" t="n"/>
      <c r="U859" s="58" t="n"/>
      <c r="V859" s="58" t="n"/>
      <c r="W859" s="58" t="n"/>
      <c r="X859" s="57" t="n"/>
      <c r="Y859" s="49">
        <f>_xlfn.IFS(R859 = "","",V859&gt;0,T859/V859,TRUE,T859/1)</f>
        <v/>
      </c>
      <c r="Z859" s="49">
        <f>_xlfn.IFS(R859 = "","",V859&gt;0,(T859+U859)/V859,TRUE,(T859+U859)/1)</f>
        <v/>
      </c>
      <c r="AA859" s="58" t="n"/>
      <c r="AC859" s="35" t="n"/>
      <c r="AD859">
        <f>IF(G859&gt;=2100,0,IF(C859="G",1,0))</f>
        <v/>
      </c>
      <c r="AE859">
        <f>IF(G859&gt;=5500,0,IF(C859="G",1,0))</f>
        <v/>
      </c>
      <c r="AF859">
        <f>IF(G859&gt;=2100,1,0)</f>
        <v/>
      </c>
      <c r="AG859">
        <f>IF(G859&gt;=5500,1,0)</f>
        <v/>
      </c>
      <c r="AH859">
        <f>IF(C859="G",0,AH858+1)</f>
        <v/>
      </c>
      <c r="AI859">
        <f>IF(C859="G",AI858+1,AI858)</f>
        <v/>
      </c>
      <c r="AJ859">
        <f>IF(AJ858="&gt;1000",IF(AF859&gt;0,IF(A859&lt;&gt;"",A859,A858),"&gt;1000"),AJ858)</f>
        <v/>
      </c>
      <c r="AK859">
        <f>IF(AK858="&gt;1000",IF(AG859&gt;0,IF(A859&lt;&gt;"",A859,A858),"&gt;1000"),AK858)</f>
        <v/>
      </c>
      <c r="AL859">
        <f>IF(AL858="&gt;1000",IF(L859&gt;=3500,IF(A859&lt;&gt;"",A859,A858),"&gt;1000"),AL858)</f>
        <v/>
      </c>
    </row>
    <row r="860">
      <c r="A860" s="59">
        <f>IF(B860="","",COUNT($B$32:B860))</f>
        <v/>
      </c>
      <c r="B860" s="58">
        <f>IF(C860&lt;&gt;"G",SUM(B859,1),"")</f>
        <v/>
      </c>
      <c r="C860" s="24">
        <f>IF(O860="",IF(AH859&gt;=$E$22,"G",IF(RAND()&lt;$F$22,"W","L")),O860)</f>
        <v/>
      </c>
      <c r="D860" s="58">
        <f>IF(M860="",IF(G859&lt;5500,G859,5500),M860)</f>
        <v/>
      </c>
      <c r="E860" s="58">
        <f>_xlfn.IFS(C859="W",E859+1,C859="L",0,C859="G",E859)</f>
        <v/>
      </c>
      <c r="F860" s="59">
        <f>_xlfn.IFS(C860="W",_xlfn.IFS(E860=0,LOOKUP(D860,$D$2:$D$17,$F$2:$F$17),E860=1,LOOKUP(D860,$D$2:$D$17,$G$2:$G$17),E860=2,LOOKUP(D860,$D$2:$D$17,$H$2:$H$17),E860=3,LOOKUP(D860,$D$2:$D$17,$I$2:$I$17),E860&gt;=4,LOOKUP(D860,$D$2:$D$17,$J$2:$J$17)),C860="L",LOOKUP(D860,$D$2:$D$17,$E$2:$E$17),C860="G",IF(OR(B859&lt;3,B859=""),0,LOOKUP(D860,$D$2:$D$17,$K$2:$K$17)))</f>
        <v/>
      </c>
      <c r="G860" s="59">
        <f>_xlfn.IFS(F860+D860&lt;0,0,F860+D860&gt;5500,5500,TRUE,F860+D860)</f>
        <v/>
      </c>
      <c r="H860" s="40">
        <f>LOOKUP(G860,$D$2:$D$17,$A$2:$A$17)</f>
        <v/>
      </c>
      <c r="I860" s="58">
        <f>IF(C860="W",1+I859,I859)</f>
        <v/>
      </c>
      <c r="J860" s="58">
        <f>IF(C860="L",1+J859,J859)</f>
        <v/>
      </c>
      <c r="K860" s="25">
        <f>I860/(J860+I860)</f>
        <v/>
      </c>
      <c r="L860" s="44">
        <f>IF(F860&gt;0,F860+L859,L859)</f>
        <v/>
      </c>
      <c r="M860" s="23" t="n"/>
      <c r="N860" s="58">
        <f>IF(M860="","",M860-G859)</f>
        <v/>
      </c>
      <c r="O860" s="58" t="n"/>
      <c r="P860" s="27">
        <f>IF(AI860&gt;AI859,$G$22+(7*AI860),"")</f>
        <v/>
      </c>
      <c r="R860" s="58" t="n"/>
      <c r="S860" s="58" t="n"/>
      <c r="T860" s="58" t="n"/>
      <c r="U860" s="58" t="n"/>
      <c r="V860" s="58" t="n"/>
      <c r="W860" s="58" t="n"/>
      <c r="X860" s="57" t="n"/>
      <c r="Y860" s="49">
        <f>_xlfn.IFS(R860 = "","",V860&gt;0,T860/V860,TRUE,T860/1)</f>
        <v/>
      </c>
      <c r="Z860" s="49">
        <f>_xlfn.IFS(R860 = "","",V860&gt;0,(T860+U860)/V860,TRUE,(T860+U860)/1)</f>
        <v/>
      </c>
      <c r="AA860" s="58" t="n"/>
      <c r="AC860" s="35" t="n"/>
      <c r="AD860">
        <f>IF(G860&gt;=2100,0,IF(C860="G",1,0))</f>
        <v/>
      </c>
      <c r="AE860">
        <f>IF(G860&gt;=5500,0,IF(C860="G",1,0))</f>
        <v/>
      </c>
      <c r="AF860">
        <f>IF(G860&gt;=2100,1,0)</f>
        <v/>
      </c>
      <c r="AG860">
        <f>IF(G860&gt;=5500,1,0)</f>
        <v/>
      </c>
      <c r="AH860">
        <f>IF(C860="G",0,AH859+1)</f>
        <v/>
      </c>
      <c r="AI860">
        <f>IF(C860="G",AI859+1,AI859)</f>
        <v/>
      </c>
      <c r="AJ860">
        <f>IF(AJ859="&gt;1000",IF(AF860&gt;0,IF(A860&lt;&gt;"",A860,A859),"&gt;1000"),AJ859)</f>
        <v/>
      </c>
      <c r="AK860">
        <f>IF(AK859="&gt;1000",IF(AG860&gt;0,IF(A860&lt;&gt;"",A860,A859),"&gt;1000"),AK859)</f>
        <v/>
      </c>
      <c r="AL860">
        <f>IF(AL859="&gt;1000",IF(L860&gt;=3500,IF(A860&lt;&gt;"",A860,A859),"&gt;1000"),AL859)</f>
        <v/>
      </c>
    </row>
    <row r="861">
      <c r="A861" s="59">
        <f>IF(B861="","",COUNT($B$32:B861))</f>
        <v/>
      </c>
      <c r="B861" s="58">
        <f>IF(C861&lt;&gt;"G",SUM(B860,1),"")</f>
        <v/>
      </c>
      <c r="C861" s="24">
        <f>IF(O861="",IF(AH860&gt;=$E$22,"G",IF(RAND()&lt;$F$22,"W","L")),O861)</f>
        <v/>
      </c>
      <c r="D861" s="58">
        <f>IF(M861="",IF(G860&lt;5500,G860,5500),M861)</f>
        <v/>
      </c>
      <c r="E861" s="58">
        <f>_xlfn.IFS(C860="W",E860+1,C860="L",0,C860="G",E860)</f>
        <v/>
      </c>
      <c r="F861" s="59">
        <f>_xlfn.IFS(C861="W",_xlfn.IFS(E861=0,LOOKUP(D861,$D$2:$D$17,$F$2:$F$17),E861=1,LOOKUP(D861,$D$2:$D$17,$G$2:$G$17),E861=2,LOOKUP(D861,$D$2:$D$17,$H$2:$H$17),E861=3,LOOKUP(D861,$D$2:$D$17,$I$2:$I$17),E861&gt;=4,LOOKUP(D861,$D$2:$D$17,$J$2:$J$17)),C861="L",LOOKUP(D861,$D$2:$D$17,$E$2:$E$17),C861="G",IF(OR(B860&lt;3,B860=""),0,LOOKUP(D861,$D$2:$D$17,$K$2:$K$17)))</f>
        <v/>
      </c>
      <c r="G861" s="59">
        <f>_xlfn.IFS(F861+D861&lt;0,0,F861+D861&gt;5500,5500,TRUE,F861+D861)</f>
        <v/>
      </c>
      <c r="H861" s="40">
        <f>LOOKUP(G861,$D$2:$D$17,$A$2:$A$17)</f>
        <v/>
      </c>
      <c r="I861" s="58">
        <f>IF(C861="W",1+I860,I860)</f>
        <v/>
      </c>
      <c r="J861" s="58">
        <f>IF(C861="L",1+J860,J860)</f>
        <v/>
      </c>
      <c r="K861" s="25">
        <f>I861/(J861+I861)</f>
        <v/>
      </c>
      <c r="L861" s="44">
        <f>IF(F861&gt;0,F861+L860,L860)</f>
        <v/>
      </c>
      <c r="M861" s="23" t="n"/>
      <c r="N861" s="58">
        <f>IF(M861="","",M861-G860)</f>
        <v/>
      </c>
      <c r="O861" s="58" t="n"/>
      <c r="P861" s="27">
        <f>IF(AI861&gt;AI860,$G$22+(7*AI861),"")</f>
        <v/>
      </c>
      <c r="R861" s="58" t="n"/>
      <c r="S861" s="58" t="n"/>
      <c r="T861" s="58" t="n"/>
      <c r="U861" s="58" t="n"/>
      <c r="V861" s="58" t="n"/>
      <c r="W861" s="58" t="n"/>
      <c r="X861" s="57" t="n"/>
      <c r="Y861" s="49">
        <f>_xlfn.IFS(R861 = "","",V861&gt;0,T861/V861,TRUE,T861/1)</f>
        <v/>
      </c>
      <c r="Z861" s="49">
        <f>_xlfn.IFS(R861 = "","",V861&gt;0,(T861+U861)/V861,TRUE,(T861+U861)/1)</f>
        <v/>
      </c>
      <c r="AA861" s="58" t="n"/>
      <c r="AC861" s="35" t="n"/>
      <c r="AD861">
        <f>IF(G861&gt;=2100,0,IF(C861="G",1,0))</f>
        <v/>
      </c>
      <c r="AE861">
        <f>IF(G861&gt;=5500,0,IF(C861="G",1,0))</f>
        <v/>
      </c>
      <c r="AF861">
        <f>IF(G861&gt;=2100,1,0)</f>
        <v/>
      </c>
      <c r="AG861">
        <f>IF(G861&gt;=5500,1,0)</f>
        <v/>
      </c>
      <c r="AH861">
        <f>IF(C861="G",0,AH860+1)</f>
        <v/>
      </c>
      <c r="AI861">
        <f>IF(C861="G",AI860+1,AI860)</f>
        <v/>
      </c>
      <c r="AJ861">
        <f>IF(AJ860="&gt;1000",IF(AF861&gt;0,IF(A861&lt;&gt;"",A861,A860),"&gt;1000"),AJ860)</f>
        <v/>
      </c>
      <c r="AK861">
        <f>IF(AK860="&gt;1000",IF(AG861&gt;0,IF(A861&lt;&gt;"",A861,A860),"&gt;1000"),AK860)</f>
        <v/>
      </c>
      <c r="AL861">
        <f>IF(AL860="&gt;1000",IF(L861&gt;=3500,IF(A861&lt;&gt;"",A861,A860),"&gt;1000"),AL860)</f>
        <v/>
      </c>
    </row>
    <row r="862">
      <c r="A862" s="59">
        <f>IF(B862="","",COUNT($B$32:B862))</f>
        <v/>
      </c>
      <c r="B862" s="58">
        <f>IF(C862&lt;&gt;"G",SUM(B861,1),"")</f>
        <v/>
      </c>
      <c r="C862" s="24">
        <f>IF(O862="",IF(AH861&gt;=$E$22,"G",IF(RAND()&lt;$F$22,"W","L")),O862)</f>
        <v/>
      </c>
      <c r="D862" s="58">
        <f>IF(M862="",IF(G861&lt;5500,G861,5500),M862)</f>
        <v/>
      </c>
      <c r="E862" s="58">
        <f>_xlfn.IFS(C861="W",E861+1,C861="L",0,C861="G",E861)</f>
        <v/>
      </c>
      <c r="F862" s="59">
        <f>_xlfn.IFS(C862="W",_xlfn.IFS(E862=0,LOOKUP(D862,$D$2:$D$17,$F$2:$F$17),E862=1,LOOKUP(D862,$D$2:$D$17,$G$2:$G$17),E862=2,LOOKUP(D862,$D$2:$D$17,$H$2:$H$17),E862=3,LOOKUP(D862,$D$2:$D$17,$I$2:$I$17),E862&gt;=4,LOOKUP(D862,$D$2:$D$17,$J$2:$J$17)),C862="L",LOOKUP(D862,$D$2:$D$17,$E$2:$E$17),C862="G",IF(OR(B861&lt;3,B861=""),0,LOOKUP(D862,$D$2:$D$17,$K$2:$K$17)))</f>
        <v/>
      </c>
      <c r="G862" s="59">
        <f>_xlfn.IFS(F862+D862&lt;0,0,F862+D862&gt;5500,5500,TRUE,F862+D862)</f>
        <v/>
      </c>
      <c r="H862" s="40">
        <f>LOOKUP(G862,$D$2:$D$17,$A$2:$A$17)</f>
        <v/>
      </c>
      <c r="I862" s="58">
        <f>IF(C862="W",1+I861,I861)</f>
        <v/>
      </c>
      <c r="J862" s="58">
        <f>IF(C862="L",1+J861,J861)</f>
        <v/>
      </c>
      <c r="K862" s="25">
        <f>I862/(J862+I862)</f>
        <v/>
      </c>
      <c r="L862" s="44">
        <f>IF(F862&gt;0,F862+L861,L861)</f>
        <v/>
      </c>
      <c r="M862" s="23" t="n"/>
      <c r="N862" s="58">
        <f>IF(M862="","",M862-G861)</f>
        <v/>
      </c>
      <c r="O862" s="58" t="n"/>
      <c r="P862" s="27">
        <f>IF(AI862&gt;AI861,$G$22+(7*AI862),"")</f>
        <v/>
      </c>
      <c r="R862" s="58" t="n"/>
      <c r="S862" s="58" t="n"/>
      <c r="T862" s="58" t="n"/>
      <c r="U862" s="58" t="n"/>
      <c r="V862" s="58" t="n"/>
      <c r="W862" s="58" t="n"/>
      <c r="X862" s="57" t="n"/>
      <c r="Y862" s="49">
        <f>_xlfn.IFS(R862 = "","",V862&gt;0,T862/V862,TRUE,T862/1)</f>
        <v/>
      </c>
      <c r="Z862" s="49">
        <f>_xlfn.IFS(R862 = "","",V862&gt;0,(T862+U862)/V862,TRUE,(T862+U862)/1)</f>
        <v/>
      </c>
      <c r="AA862" s="58" t="n"/>
      <c r="AC862" s="35" t="n"/>
      <c r="AD862">
        <f>IF(G862&gt;=2100,0,IF(C862="G",1,0))</f>
        <v/>
      </c>
      <c r="AE862">
        <f>IF(G862&gt;=5500,0,IF(C862="G",1,0))</f>
        <v/>
      </c>
      <c r="AF862">
        <f>IF(G862&gt;=2100,1,0)</f>
        <v/>
      </c>
      <c r="AG862">
        <f>IF(G862&gt;=5500,1,0)</f>
        <v/>
      </c>
      <c r="AH862">
        <f>IF(C862="G",0,AH861+1)</f>
        <v/>
      </c>
      <c r="AI862">
        <f>IF(C862="G",AI861+1,AI861)</f>
        <v/>
      </c>
      <c r="AJ862">
        <f>IF(AJ861="&gt;1000",IF(AF862&gt;0,IF(A862&lt;&gt;"",A862,A861),"&gt;1000"),AJ861)</f>
        <v/>
      </c>
      <c r="AK862">
        <f>IF(AK861="&gt;1000",IF(AG862&gt;0,IF(A862&lt;&gt;"",A862,A861),"&gt;1000"),AK861)</f>
        <v/>
      </c>
      <c r="AL862">
        <f>IF(AL861="&gt;1000",IF(L862&gt;=3500,IF(A862&lt;&gt;"",A862,A861),"&gt;1000"),AL861)</f>
        <v/>
      </c>
    </row>
    <row r="863">
      <c r="A863" s="59">
        <f>IF(B863="","",COUNT($B$32:B863))</f>
        <v/>
      </c>
      <c r="B863" s="58">
        <f>IF(C863&lt;&gt;"G",SUM(B862,1),"")</f>
        <v/>
      </c>
      <c r="C863" s="24">
        <f>IF(O863="",IF(AH862&gt;=$E$22,"G",IF(RAND()&lt;$F$22,"W","L")),O863)</f>
        <v/>
      </c>
      <c r="D863" s="58">
        <f>IF(M863="",IF(G862&lt;5500,G862,5500),M863)</f>
        <v/>
      </c>
      <c r="E863" s="58">
        <f>_xlfn.IFS(C862="W",E862+1,C862="L",0,C862="G",E862)</f>
        <v/>
      </c>
      <c r="F863" s="59">
        <f>_xlfn.IFS(C863="W",_xlfn.IFS(E863=0,LOOKUP(D863,$D$2:$D$17,$F$2:$F$17),E863=1,LOOKUP(D863,$D$2:$D$17,$G$2:$G$17),E863=2,LOOKUP(D863,$D$2:$D$17,$H$2:$H$17),E863=3,LOOKUP(D863,$D$2:$D$17,$I$2:$I$17),E863&gt;=4,LOOKUP(D863,$D$2:$D$17,$J$2:$J$17)),C863="L",LOOKUP(D863,$D$2:$D$17,$E$2:$E$17),C863="G",IF(OR(B862&lt;3,B862=""),0,LOOKUP(D863,$D$2:$D$17,$K$2:$K$17)))</f>
        <v/>
      </c>
      <c r="G863" s="59">
        <f>_xlfn.IFS(F863+D863&lt;0,0,F863+D863&gt;5500,5500,TRUE,F863+D863)</f>
        <v/>
      </c>
      <c r="H863" s="40">
        <f>LOOKUP(G863,$D$2:$D$17,$A$2:$A$17)</f>
        <v/>
      </c>
      <c r="I863" s="58">
        <f>IF(C863="W",1+I862,I862)</f>
        <v/>
      </c>
      <c r="J863" s="58">
        <f>IF(C863="L",1+J862,J862)</f>
        <v/>
      </c>
      <c r="K863" s="25">
        <f>I863/(J863+I863)</f>
        <v/>
      </c>
      <c r="L863" s="44">
        <f>IF(F863&gt;0,F863+L862,L862)</f>
        <v/>
      </c>
      <c r="M863" s="23" t="n"/>
      <c r="N863" s="58">
        <f>IF(M863="","",M863-G862)</f>
        <v/>
      </c>
      <c r="O863" s="58" t="n"/>
      <c r="P863" s="27">
        <f>IF(AI863&gt;AI862,$G$22+(7*AI863),"")</f>
        <v/>
      </c>
      <c r="R863" s="58" t="n"/>
      <c r="S863" s="58" t="n"/>
      <c r="T863" s="58" t="n"/>
      <c r="U863" s="58" t="n"/>
      <c r="V863" s="58" t="n"/>
      <c r="W863" s="58" t="n"/>
      <c r="X863" s="57" t="n"/>
      <c r="Y863" s="49">
        <f>_xlfn.IFS(R863 = "","",V863&gt;0,T863/V863,TRUE,T863/1)</f>
        <v/>
      </c>
      <c r="Z863" s="49">
        <f>_xlfn.IFS(R863 = "","",V863&gt;0,(T863+U863)/V863,TRUE,(T863+U863)/1)</f>
        <v/>
      </c>
      <c r="AA863" s="58" t="n"/>
      <c r="AC863" s="35" t="n"/>
      <c r="AD863">
        <f>IF(G863&gt;=2100,0,IF(C863="G",1,0))</f>
        <v/>
      </c>
      <c r="AE863">
        <f>IF(G863&gt;=5500,0,IF(C863="G",1,0))</f>
        <v/>
      </c>
      <c r="AF863">
        <f>IF(G863&gt;=2100,1,0)</f>
        <v/>
      </c>
      <c r="AG863">
        <f>IF(G863&gt;=5500,1,0)</f>
        <v/>
      </c>
      <c r="AH863">
        <f>IF(C863="G",0,AH862+1)</f>
        <v/>
      </c>
      <c r="AI863">
        <f>IF(C863="G",AI862+1,AI862)</f>
        <v/>
      </c>
      <c r="AJ863">
        <f>IF(AJ862="&gt;1000",IF(AF863&gt;0,IF(A863&lt;&gt;"",A863,A862),"&gt;1000"),AJ862)</f>
        <v/>
      </c>
      <c r="AK863">
        <f>IF(AK862="&gt;1000",IF(AG863&gt;0,IF(A863&lt;&gt;"",A863,A862),"&gt;1000"),AK862)</f>
        <v/>
      </c>
      <c r="AL863">
        <f>IF(AL862="&gt;1000",IF(L863&gt;=3500,IF(A863&lt;&gt;"",A863,A862),"&gt;1000"),AL862)</f>
        <v/>
      </c>
    </row>
    <row r="864">
      <c r="A864" s="59">
        <f>IF(B864="","",COUNT($B$32:B864))</f>
        <v/>
      </c>
      <c r="B864" s="58">
        <f>IF(C864&lt;&gt;"G",SUM(B863,1),"")</f>
        <v/>
      </c>
      <c r="C864" s="24">
        <f>IF(O864="",IF(AH863&gt;=$E$22,"G",IF(RAND()&lt;$F$22,"W","L")),O864)</f>
        <v/>
      </c>
      <c r="D864" s="58">
        <f>IF(M864="",IF(G863&lt;5500,G863,5500),M864)</f>
        <v/>
      </c>
      <c r="E864" s="58">
        <f>_xlfn.IFS(C863="W",E863+1,C863="L",0,C863="G",E863)</f>
        <v/>
      </c>
      <c r="F864" s="59">
        <f>_xlfn.IFS(C864="W",_xlfn.IFS(E864=0,LOOKUP(D864,$D$2:$D$17,$F$2:$F$17),E864=1,LOOKUP(D864,$D$2:$D$17,$G$2:$G$17),E864=2,LOOKUP(D864,$D$2:$D$17,$H$2:$H$17),E864=3,LOOKUP(D864,$D$2:$D$17,$I$2:$I$17),E864&gt;=4,LOOKUP(D864,$D$2:$D$17,$J$2:$J$17)),C864="L",LOOKUP(D864,$D$2:$D$17,$E$2:$E$17),C864="G",IF(OR(B863&lt;3,B863=""),0,LOOKUP(D864,$D$2:$D$17,$K$2:$K$17)))</f>
        <v/>
      </c>
      <c r="G864" s="59">
        <f>_xlfn.IFS(F864+D864&lt;0,0,F864+D864&gt;5500,5500,TRUE,F864+D864)</f>
        <v/>
      </c>
      <c r="H864" s="40">
        <f>LOOKUP(G864,$D$2:$D$17,$A$2:$A$17)</f>
        <v/>
      </c>
      <c r="I864" s="58">
        <f>IF(C864="W",1+I863,I863)</f>
        <v/>
      </c>
      <c r="J864" s="58">
        <f>IF(C864="L",1+J863,J863)</f>
        <v/>
      </c>
      <c r="K864" s="25">
        <f>I864/(J864+I864)</f>
        <v/>
      </c>
      <c r="L864" s="44">
        <f>IF(F864&gt;0,F864+L863,L863)</f>
        <v/>
      </c>
      <c r="M864" s="23" t="n"/>
      <c r="N864" s="58">
        <f>IF(M864="","",M864-G863)</f>
        <v/>
      </c>
      <c r="O864" s="58" t="n"/>
      <c r="P864" s="27">
        <f>IF(AI864&gt;AI863,$G$22+(7*AI864),"")</f>
        <v/>
      </c>
      <c r="R864" s="58" t="n"/>
      <c r="S864" s="58" t="n"/>
      <c r="T864" s="58" t="n"/>
      <c r="U864" s="58" t="n"/>
      <c r="V864" s="58" t="n"/>
      <c r="W864" s="58" t="n"/>
      <c r="X864" s="57" t="n"/>
      <c r="Y864" s="49">
        <f>_xlfn.IFS(R864 = "","",V864&gt;0,T864/V864,TRUE,T864/1)</f>
        <v/>
      </c>
      <c r="Z864" s="49">
        <f>_xlfn.IFS(R864 = "","",V864&gt;0,(T864+U864)/V864,TRUE,(T864+U864)/1)</f>
        <v/>
      </c>
      <c r="AA864" s="58" t="n"/>
      <c r="AC864" s="35" t="n"/>
      <c r="AD864">
        <f>IF(G864&gt;=2100,0,IF(C864="G",1,0))</f>
        <v/>
      </c>
      <c r="AE864">
        <f>IF(G864&gt;=5500,0,IF(C864="G",1,0))</f>
        <v/>
      </c>
      <c r="AF864">
        <f>IF(G864&gt;=2100,1,0)</f>
        <v/>
      </c>
      <c r="AG864">
        <f>IF(G864&gt;=5500,1,0)</f>
        <v/>
      </c>
      <c r="AH864">
        <f>IF(C864="G",0,AH863+1)</f>
        <v/>
      </c>
      <c r="AI864">
        <f>IF(C864="G",AI863+1,AI863)</f>
        <v/>
      </c>
      <c r="AJ864">
        <f>IF(AJ863="&gt;1000",IF(AF864&gt;0,IF(A864&lt;&gt;"",A864,A863),"&gt;1000"),AJ863)</f>
        <v/>
      </c>
      <c r="AK864">
        <f>IF(AK863="&gt;1000",IF(AG864&gt;0,IF(A864&lt;&gt;"",A864,A863),"&gt;1000"),AK863)</f>
        <v/>
      </c>
      <c r="AL864">
        <f>IF(AL863="&gt;1000",IF(L864&gt;=3500,IF(A864&lt;&gt;"",A864,A863),"&gt;1000"),AL863)</f>
        <v/>
      </c>
    </row>
    <row r="865">
      <c r="A865" s="59">
        <f>IF(B865="","",COUNT($B$32:B865))</f>
        <v/>
      </c>
      <c r="B865" s="58">
        <f>IF(C865&lt;&gt;"G",SUM(B864,1),"")</f>
        <v/>
      </c>
      <c r="C865" s="24">
        <f>IF(O865="",IF(AH864&gt;=$E$22,"G",IF(RAND()&lt;$F$22,"W","L")),O865)</f>
        <v/>
      </c>
      <c r="D865" s="58">
        <f>IF(M865="",IF(G864&lt;5500,G864,5500),M865)</f>
        <v/>
      </c>
      <c r="E865" s="58">
        <f>_xlfn.IFS(C864="W",E864+1,C864="L",0,C864="G",E864)</f>
        <v/>
      </c>
      <c r="F865" s="59">
        <f>_xlfn.IFS(C865="W",_xlfn.IFS(E865=0,LOOKUP(D865,$D$2:$D$17,$F$2:$F$17),E865=1,LOOKUP(D865,$D$2:$D$17,$G$2:$G$17),E865=2,LOOKUP(D865,$D$2:$D$17,$H$2:$H$17),E865=3,LOOKUP(D865,$D$2:$D$17,$I$2:$I$17),E865&gt;=4,LOOKUP(D865,$D$2:$D$17,$J$2:$J$17)),C865="L",LOOKUP(D865,$D$2:$D$17,$E$2:$E$17),C865="G",IF(OR(B864&lt;3,B864=""),0,LOOKUP(D865,$D$2:$D$17,$K$2:$K$17)))</f>
        <v/>
      </c>
      <c r="G865" s="59">
        <f>_xlfn.IFS(F865+D865&lt;0,0,F865+D865&gt;5500,5500,TRUE,F865+D865)</f>
        <v/>
      </c>
      <c r="H865" s="40">
        <f>LOOKUP(G865,$D$2:$D$17,$A$2:$A$17)</f>
        <v/>
      </c>
      <c r="I865" s="58">
        <f>IF(C865="W",1+I864,I864)</f>
        <v/>
      </c>
      <c r="J865" s="58">
        <f>IF(C865="L",1+J864,J864)</f>
        <v/>
      </c>
      <c r="K865" s="25">
        <f>I865/(J865+I865)</f>
        <v/>
      </c>
      <c r="L865" s="44">
        <f>IF(F865&gt;0,F865+L864,L864)</f>
        <v/>
      </c>
      <c r="M865" s="23" t="n"/>
      <c r="N865" s="58">
        <f>IF(M865="","",M865-G864)</f>
        <v/>
      </c>
      <c r="O865" s="58" t="n"/>
      <c r="P865" s="27">
        <f>IF(AI865&gt;AI864,$G$22+(7*AI865),"")</f>
        <v/>
      </c>
      <c r="R865" s="58" t="n"/>
      <c r="S865" s="58" t="n"/>
      <c r="T865" s="58" t="n"/>
      <c r="U865" s="58" t="n"/>
      <c r="V865" s="58" t="n"/>
      <c r="W865" s="58" t="n"/>
      <c r="X865" s="57" t="n"/>
      <c r="Y865" s="49">
        <f>_xlfn.IFS(R865 = "","",V865&gt;0,T865/V865,TRUE,T865/1)</f>
        <v/>
      </c>
      <c r="Z865" s="49">
        <f>_xlfn.IFS(R865 = "","",V865&gt;0,(T865+U865)/V865,TRUE,(T865+U865)/1)</f>
        <v/>
      </c>
      <c r="AA865" s="58" t="n"/>
      <c r="AC865" s="35" t="n"/>
      <c r="AD865">
        <f>IF(G865&gt;=2100,0,IF(C865="G",1,0))</f>
        <v/>
      </c>
      <c r="AE865">
        <f>IF(G865&gt;=5500,0,IF(C865="G",1,0))</f>
        <v/>
      </c>
      <c r="AF865">
        <f>IF(G865&gt;=2100,1,0)</f>
        <v/>
      </c>
      <c r="AG865">
        <f>IF(G865&gt;=5500,1,0)</f>
        <v/>
      </c>
      <c r="AH865">
        <f>IF(C865="G",0,AH864+1)</f>
        <v/>
      </c>
      <c r="AI865">
        <f>IF(C865="G",AI864+1,AI864)</f>
        <v/>
      </c>
      <c r="AJ865">
        <f>IF(AJ864="&gt;1000",IF(AF865&gt;0,IF(A865&lt;&gt;"",A865,A864),"&gt;1000"),AJ864)</f>
        <v/>
      </c>
      <c r="AK865">
        <f>IF(AK864="&gt;1000",IF(AG865&gt;0,IF(A865&lt;&gt;"",A865,A864),"&gt;1000"),AK864)</f>
        <v/>
      </c>
      <c r="AL865">
        <f>IF(AL864="&gt;1000",IF(L865&gt;=3500,IF(A865&lt;&gt;"",A865,A864),"&gt;1000"),AL864)</f>
        <v/>
      </c>
    </row>
    <row r="866">
      <c r="A866" s="59">
        <f>IF(B866="","",COUNT($B$32:B866))</f>
        <v/>
      </c>
      <c r="B866" s="58">
        <f>IF(C866&lt;&gt;"G",SUM(B865,1),"")</f>
        <v/>
      </c>
      <c r="C866" s="24">
        <f>IF(O866="",IF(AH865&gt;=$E$22,"G",IF(RAND()&lt;$F$22,"W","L")),O866)</f>
        <v/>
      </c>
      <c r="D866" s="58">
        <f>IF(M866="",IF(G865&lt;5500,G865,5500),M866)</f>
        <v/>
      </c>
      <c r="E866" s="58">
        <f>_xlfn.IFS(C865="W",E865+1,C865="L",0,C865="G",E865)</f>
        <v/>
      </c>
      <c r="F866" s="59">
        <f>_xlfn.IFS(C866="W",_xlfn.IFS(E866=0,LOOKUP(D866,$D$2:$D$17,$F$2:$F$17),E866=1,LOOKUP(D866,$D$2:$D$17,$G$2:$G$17),E866=2,LOOKUP(D866,$D$2:$D$17,$H$2:$H$17),E866=3,LOOKUP(D866,$D$2:$D$17,$I$2:$I$17),E866&gt;=4,LOOKUP(D866,$D$2:$D$17,$J$2:$J$17)),C866="L",LOOKUP(D866,$D$2:$D$17,$E$2:$E$17),C866="G",IF(OR(B865&lt;3,B865=""),0,LOOKUP(D866,$D$2:$D$17,$K$2:$K$17)))</f>
        <v/>
      </c>
      <c r="G866" s="59">
        <f>_xlfn.IFS(F866+D866&lt;0,0,F866+D866&gt;5500,5500,TRUE,F866+D866)</f>
        <v/>
      </c>
      <c r="H866" s="40">
        <f>LOOKUP(G866,$D$2:$D$17,$A$2:$A$17)</f>
        <v/>
      </c>
      <c r="I866" s="58">
        <f>IF(C866="W",1+I865,I865)</f>
        <v/>
      </c>
      <c r="J866" s="58">
        <f>IF(C866="L",1+J865,J865)</f>
        <v/>
      </c>
      <c r="K866" s="25">
        <f>I866/(J866+I866)</f>
        <v/>
      </c>
      <c r="L866" s="44">
        <f>IF(F866&gt;0,F866+L865,L865)</f>
        <v/>
      </c>
      <c r="M866" s="23" t="n"/>
      <c r="N866" s="58">
        <f>IF(M866="","",M866-G865)</f>
        <v/>
      </c>
      <c r="O866" s="58" t="n"/>
      <c r="P866" s="27">
        <f>IF(AI866&gt;AI865,$G$22+(7*AI866),"")</f>
        <v/>
      </c>
      <c r="R866" s="58" t="n"/>
      <c r="S866" s="58" t="n"/>
      <c r="T866" s="58" t="n"/>
      <c r="U866" s="58" t="n"/>
      <c r="V866" s="58" t="n"/>
      <c r="W866" s="58" t="n"/>
      <c r="X866" s="57" t="n"/>
      <c r="Y866" s="49">
        <f>_xlfn.IFS(R866 = "","",V866&gt;0,T866/V866,TRUE,T866/1)</f>
        <v/>
      </c>
      <c r="Z866" s="49">
        <f>_xlfn.IFS(R866 = "","",V866&gt;0,(T866+U866)/V866,TRUE,(T866+U866)/1)</f>
        <v/>
      </c>
      <c r="AA866" s="58" t="n"/>
      <c r="AC866" s="35" t="n"/>
      <c r="AD866">
        <f>IF(G866&gt;=2100,0,IF(C866="G",1,0))</f>
        <v/>
      </c>
      <c r="AE866">
        <f>IF(G866&gt;=5500,0,IF(C866="G",1,0))</f>
        <v/>
      </c>
      <c r="AF866">
        <f>IF(G866&gt;=2100,1,0)</f>
        <v/>
      </c>
      <c r="AG866">
        <f>IF(G866&gt;=5500,1,0)</f>
        <v/>
      </c>
      <c r="AH866">
        <f>IF(C866="G",0,AH865+1)</f>
        <v/>
      </c>
      <c r="AI866">
        <f>IF(C866="G",AI865+1,AI865)</f>
        <v/>
      </c>
      <c r="AJ866">
        <f>IF(AJ865="&gt;1000",IF(AF866&gt;0,IF(A866&lt;&gt;"",A866,A865),"&gt;1000"),AJ865)</f>
        <v/>
      </c>
      <c r="AK866">
        <f>IF(AK865="&gt;1000",IF(AG866&gt;0,IF(A866&lt;&gt;"",A866,A865),"&gt;1000"),AK865)</f>
        <v/>
      </c>
      <c r="AL866">
        <f>IF(AL865="&gt;1000",IF(L866&gt;=3500,IF(A866&lt;&gt;"",A866,A865),"&gt;1000"),AL865)</f>
        <v/>
      </c>
    </row>
    <row r="867">
      <c r="A867" s="59">
        <f>IF(B867="","",COUNT($B$32:B867))</f>
        <v/>
      </c>
      <c r="B867" s="58">
        <f>IF(C867&lt;&gt;"G",SUM(B866,1),"")</f>
        <v/>
      </c>
      <c r="C867" s="24">
        <f>IF(O867="",IF(AH866&gt;=$E$22,"G",IF(RAND()&lt;$F$22,"W","L")),O867)</f>
        <v/>
      </c>
      <c r="D867" s="58">
        <f>IF(M867="",IF(G866&lt;5500,G866,5500),M867)</f>
        <v/>
      </c>
      <c r="E867" s="58">
        <f>_xlfn.IFS(C866="W",E866+1,C866="L",0,C866="G",E866)</f>
        <v/>
      </c>
      <c r="F867" s="59">
        <f>_xlfn.IFS(C867="W",_xlfn.IFS(E867=0,LOOKUP(D867,$D$2:$D$17,$F$2:$F$17),E867=1,LOOKUP(D867,$D$2:$D$17,$G$2:$G$17),E867=2,LOOKUP(D867,$D$2:$D$17,$H$2:$H$17),E867=3,LOOKUP(D867,$D$2:$D$17,$I$2:$I$17),E867&gt;=4,LOOKUP(D867,$D$2:$D$17,$J$2:$J$17)),C867="L",LOOKUP(D867,$D$2:$D$17,$E$2:$E$17),C867="G",IF(OR(B866&lt;3,B866=""),0,LOOKUP(D867,$D$2:$D$17,$K$2:$K$17)))</f>
        <v/>
      </c>
      <c r="G867" s="59">
        <f>_xlfn.IFS(F867+D867&lt;0,0,F867+D867&gt;5500,5500,TRUE,F867+D867)</f>
        <v/>
      </c>
      <c r="H867" s="40">
        <f>LOOKUP(G867,$D$2:$D$17,$A$2:$A$17)</f>
        <v/>
      </c>
      <c r="I867" s="58">
        <f>IF(C867="W",1+I866,I866)</f>
        <v/>
      </c>
      <c r="J867" s="58">
        <f>IF(C867="L",1+J866,J866)</f>
        <v/>
      </c>
      <c r="K867" s="25">
        <f>I867/(J867+I867)</f>
        <v/>
      </c>
      <c r="L867" s="44">
        <f>IF(F867&gt;0,F867+L866,L866)</f>
        <v/>
      </c>
      <c r="M867" s="23" t="n"/>
      <c r="N867" s="58">
        <f>IF(M867="","",M867-G866)</f>
        <v/>
      </c>
      <c r="O867" s="58" t="n"/>
      <c r="P867" s="27">
        <f>IF(AI867&gt;AI866,$G$22+(7*AI867),"")</f>
        <v/>
      </c>
      <c r="R867" s="58" t="n"/>
      <c r="S867" s="58" t="n"/>
      <c r="T867" s="58" t="n"/>
      <c r="U867" s="58" t="n"/>
      <c r="V867" s="58" t="n"/>
      <c r="W867" s="58" t="n"/>
      <c r="X867" s="57" t="n"/>
      <c r="Y867" s="49">
        <f>_xlfn.IFS(R867 = "","",V867&gt;0,T867/V867,TRUE,T867/1)</f>
        <v/>
      </c>
      <c r="Z867" s="49">
        <f>_xlfn.IFS(R867 = "","",V867&gt;0,(T867+U867)/V867,TRUE,(T867+U867)/1)</f>
        <v/>
      </c>
      <c r="AA867" s="58" t="n"/>
      <c r="AC867" s="35" t="n"/>
      <c r="AD867">
        <f>IF(G867&gt;=2100,0,IF(C867="G",1,0))</f>
        <v/>
      </c>
      <c r="AE867">
        <f>IF(G867&gt;=5500,0,IF(C867="G",1,0))</f>
        <v/>
      </c>
      <c r="AF867">
        <f>IF(G867&gt;=2100,1,0)</f>
        <v/>
      </c>
      <c r="AG867">
        <f>IF(G867&gt;=5500,1,0)</f>
        <v/>
      </c>
      <c r="AH867">
        <f>IF(C867="G",0,AH866+1)</f>
        <v/>
      </c>
      <c r="AI867">
        <f>IF(C867="G",AI866+1,AI866)</f>
        <v/>
      </c>
      <c r="AJ867">
        <f>IF(AJ866="&gt;1000",IF(AF867&gt;0,IF(A867&lt;&gt;"",A867,A866),"&gt;1000"),AJ866)</f>
        <v/>
      </c>
      <c r="AK867">
        <f>IF(AK866="&gt;1000",IF(AG867&gt;0,IF(A867&lt;&gt;"",A867,A866),"&gt;1000"),AK866)</f>
        <v/>
      </c>
      <c r="AL867">
        <f>IF(AL866="&gt;1000",IF(L867&gt;=3500,IF(A867&lt;&gt;"",A867,A866),"&gt;1000"),AL866)</f>
        <v/>
      </c>
    </row>
    <row r="868">
      <c r="A868" s="59">
        <f>IF(B868="","",COUNT($B$32:B868))</f>
        <v/>
      </c>
      <c r="B868" s="58">
        <f>IF(C868&lt;&gt;"G",SUM(B867,1),"")</f>
        <v/>
      </c>
      <c r="C868" s="24">
        <f>IF(O868="",IF(AH867&gt;=$E$22,"G",IF(RAND()&lt;$F$22,"W","L")),O868)</f>
        <v/>
      </c>
      <c r="D868" s="58">
        <f>IF(M868="",IF(G867&lt;5500,G867,5500),M868)</f>
        <v/>
      </c>
      <c r="E868" s="58">
        <f>_xlfn.IFS(C867="W",E867+1,C867="L",0,C867="G",E867)</f>
        <v/>
      </c>
      <c r="F868" s="59">
        <f>_xlfn.IFS(C868="W",_xlfn.IFS(E868=0,LOOKUP(D868,$D$2:$D$17,$F$2:$F$17),E868=1,LOOKUP(D868,$D$2:$D$17,$G$2:$G$17),E868=2,LOOKUP(D868,$D$2:$D$17,$H$2:$H$17),E868=3,LOOKUP(D868,$D$2:$D$17,$I$2:$I$17),E868&gt;=4,LOOKUP(D868,$D$2:$D$17,$J$2:$J$17)),C868="L",LOOKUP(D868,$D$2:$D$17,$E$2:$E$17),C868="G",IF(OR(B867&lt;3,B867=""),0,LOOKUP(D868,$D$2:$D$17,$K$2:$K$17)))</f>
        <v/>
      </c>
      <c r="G868" s="59">
        <f>_xlfn.IFS(F868+D868&lt;0,0,F868+D868&gt;5500,5500,TRUE,F868+D868)</f>
        <v/>
      </c>
      <c r="H868" s="40">
        <f>LOOKUP(G868,$D$2:$D$17,$A$2:$A$17)</f>
        <v/>
      </c>
      <c r="I868" s="58">
        <f>IF(C868="W",1+I867,I867)</f>
        <v/>
      </c>
      <c r="J868" s="58">
        <f>IF(C868="L",1+J867,J867)</f>
        <v/>
      </c>
      <c r="K868" s="25">
        <f>I868/(J868+I868)</f>
        <v/>
      </c>
      <c r="L868" s="44">
        <f>IF(F868&gt;0,F868+L867,L867)</f>
        <v/>
      </c>
      <c r="M868" s="23" t="n"/>
      <c r="N868" s="58">
        <f>IF(M868="","",M868-G867)</f>
        <v/>
      </c>
      <c r="O868" s="58" t="n"/>
      <c r="P868" s="27">
        <f>IF(AI868&gt;AI867,$G$22+(7*AI868),"")</f>
        <v/>
      </c>
      <c r="R868" s="58" t="n"/>
      <c r="S868" s="58" t="n"/>
      <c r="T868" s="58" t="n"/>
      <c r="U868" s="58" t="n"/>
      <c r="V868" s="58" t="n"/>
      <c r="W868" s="58" t="n"/>
      <c r="X868" s="57" t="n"/>
      <c r="Y868" s="49">
        <f>_xlfn.IFS(R868 = "","",V868&gt;0,T868/V868,TRUE,T868/1)</f>
        <v/>
      </c>
      <c r="Z868" s="49">
        <f>_xlfn.IFS(R868 = "","",V868&gt;0,(T868+U868)/V868,TRUE,(T868+U868)/1)</f>
        <v/>
      </c>
      <c r="AA868" s="58" t="n"/>
      <c r="AC868" s="35" t="n"/>
      <c r="AD868">
        <f>IF(G868&gt;=2100,0,IF(C868="G",1,0))</f>
        <v/>
      </c>
      <c r="AE868">
        <f>IF(G868&gt;=5500,0,IF(C868="G",1,0))</f>
        <v/>
      </c>
      <c r="AF868">
        <f>IF(G868&gt;=2100,1,0)</f>
        <v/>
      </c>
      <c r="AG868">
        <f>IF(G868&gt;=5500,1,0)</f>
        <v/>
      </c>
      <c r="AH868">
        <f>IF(C868="G",0,AH867+1)</f>
        <v/>
      </c>
      <c r="AI868">
        <f>IF(C868="G",AI867+1,AI867)</f>
        <v/>
      </c>
      <c r="AJ868">
        <f>IF(AJ867="&gt;1000",IF(AF868&gt;0,IF(A868&lt;&gt;"",A868,A867),"&gt;1000"),AJ867)</f>
        <v/>
      </c>
      <c r="AK868">
        <f>IF(AK867="&gt;1000",IF(AG868&gt;0,IF(A868&lt;&gt;"",A868,A867),"&gt;1000"),AK867)</f>
        <v/>
      </c>
      <c r="AL868">
        <f>IF(AL867="&gt;1000",IF(L868&gt;=3500,IF(A868&lt;&gt;"",A868,A867),"&gt;1000"),AL867)</f>
        <v/>
      </c>
    </row>
    <row r="869">
      <c r="A869" s="59">
        <f>IF(B869="","",COUNT($B$32:B869))</f>
        <v/>
      </c>
      <c r="B869" s="58">
        <f>IF(C869&lt;&gt;"G",SUM(B868,1),"")</f>
        <v/>
      </c>
      <c r="C869" s="24">
        <f>IF(O869="",IF(AH868&gt;=$E$22,"G",IF(RAND()&lt;$F$22,"W","L")),O869)</f>
        <v/>
      </c>
      <c r="D869" s="58">
        <f>IF(M869="",IF(G868&lt;5500,G868,5500),M869)</f>
        <v/>
      </c>
      <c r="E869" s="58">
        <f>_xlfn.IFS(C868="W",E868+1,C868="L",0,C868="G",E868)</f>
        <v/>
      </c>
      <c r="F869" s="59">
        <f>_xlfn.IFS(C869="W",_xlfn.IFS(E869=0,LOOKUP(D869,$D$2:$D$17,$F$2:$F$17),E869=1,LOOKUP(D869,$D$2:$D$17,$G$2:$G$17),E869=2,LOOKUP(D869,$D$2:$D$17,$H$2:$H$17),E869=3,LOOKUP(D869,$D$2:$D$17,$I$2:$I$17),E869&gt;=4,LOOKUP(D869,$D$2:$D$17,$J$2:$J$17)),C869="L",LOOKUP(D869,$D$2:$D$17,$E$2:$E$17),C869="G",IF(OR(B868&lt;3,B868=""),0,LOOKUP(D869,$D$2:$D$17,$K$2:$K$17)))</f>
        <v/>
      </c>
      <c r="G869" s="59">
        <f>_xlfn.IFS(F869+D869&lt;0,0,F869+D869&gt;5500,5500,TRUE,F869+D869)</f>
        <v/>
      </c>
      <c r="H869" s="40">
        <f>LOOKUP(G869,$D$2:$D$17,$A$2:$A$17)</f>
        <v/>
      </c>
      <c r="I869" s="58">
        <f>IF(C869="W",1+I868,I868)</f>
        <v/>
      </c>
      <c r="J869" s="58">
        <f>IF(C869="L",1+J868,J868)</f>
        <v/>
      </c>
      <c r="K869" s="25">
        <f>I869/(J869+I869)</f>
        <v/>
      </c>
      <c r="L869" s="44">
        <f>IF(F869&gt;0,F869+L868,L868)</f>
        <v/>
      </c>
      <c r="M869" s="23" t="n"/>
      <c r="N869" s="58">
        <f>IF(M869="","",M869-G868)</f>
        <v/>
      </c>
      <c r="O869" s="58" t="n"/>
      <c r="P869" s="27">
        <f>IF(AI869&gt;AI868,$G$22+(7*AI869),"")</f>
        <v/>
      </c>
      <c r="R869" s="58" t="n"/>
      <c r="S869" s="58" t="n"/>
      <c r="T869" s="58" t="n"/>
      <c r="U869" s="58" t="n"/>
      <c r="V869" s="58" t="n"/>
      <c r="W869" s="58" t="n"/>
      <c r="X869" s="57" t="n"/>
      <c r="Y869" s="49">
        <f>_xlfn.IFS(R869 = "","",V869&gt;0,T869/V869,TRUE,T869/1)</f>
        <v/>
      </c>
      <c r="Z869" s="49">
        <f>_xlfn.IFS(R869 = "","",V869&gt;0,(T869+U869)/V869,TRUE,(T869+U869)/1)</f>
        <v/>
      </c>
      <c r="AA869" s="58" t="n"/>
      <c r="AC869" s="35" t="n"/>
      <c r="AD869">
        <f>IF(G869&gt;=2100,0,IF(C869="G",1,0))</f>
        <v/>
      </c>
      <c r="AE869">
        <f>IF(G869&gt;=5500,0,IF(C869="G",1,0))</f>
        <v/>
      </c>
      <c r="AF869">
        <f>IF(G869&gt;=2100,1,0)</f>
        <v/>
      </c>
      <c r="AG869">
        <f>IF(G869&gt;=5500,1,0)</f>
        <v/>
      </c>
      <c r="AH869">
        <f>IF(C869="G",0,AH868+1)</f>
        <v/>
      </c>
      <c r="AI869">
        <f>IF(C869="G",AI868+1,AI868)</f>
        <v/>
      </c>
      <c r="AJ869">
        <f>IF(AJ868="&gt;1000",IF(AF869&gt;0,IF(A869&lt;&gt;"",A869,A868),"&gt;1000"),AJ868)</f>
        <v/>
      </c>
      <c r="AK869">
        <f>IF(AK868="&gt;1000",IF(AG869&gt;0,IF(A869&lt;&gt;"",A869,A868),"&gt;1000"),AK868)</f>
        <v/>
      </c>
      <c r="AL869">
        <f>IF(AL868="&gt;1000",IF(L869&gt;=3500,IF(A869&lt;&gt;"",A869,A868),"&gt;1000"),AL868)</f>
        <v/>
      </c>
    </row>
    <row r="870">
      <c r="A870" s="59">
        <f>IF(B870="","",COUNT($B$32:B870))</f>
        <v/>
      </c>
      <c r="B870" s="58">
        <f>IF(C870&lt;&gt;"G",SUM(B869,1),"")</f>
        <v/>
      </c>
      <c r="C870" s="24">
        <f>IF(O870="",IF(AH869&gt;=$E$22,"G",IF(RAND()&lt;$F$22,"W","L")),O870)</f>
        <v/>
      </c>
      <c r="D870" s="58">
        <f>IF(M870="",IF(G869&lt;5500,G869,5500),M870)</f>
        <v/>
      </c>
      <c r="E870" s="58">
        <f>_xlfn.IFS(C869="W",E869+1,C869="L",0,C869="G",E869)</f>
        <v/>
      </c>
      <c r="F870" s="59">
        <f>_xlfn.IFS(C870="W",_xlfn.IFS(E870=0,LOOKUP(D870,$D$2:$D$17,$F$2:$F$17),E870=1,LOOKUP(D870,$D$2:$D$17,$G$2:$G$17),E870=2,LOOKUP(D870,$D$2:$D$17,$H$2:$H$17),E870=3,LOOKUP(D870,$D$2:$D$17,$I$2:$I$17),E870&gt;=4,LOOKUP(D870,$D$2:$D$17,$J$2:$J$17)),C870="L",LOOKUP(D870,$D$2:$D$17,$E$2:$E$17),C870="G",IF(OR(B869&lt;3,B869=""),0,LOOKUP(D870,$D$2:$D$17,$K$2:$K$17)))</f>
        <v/>
      </c>
      <c r="G870" s="59">
        <f>_xlfn.IFS(F870+D870&lt;0,0,F870+D870&gt;5500,5500,TRUE,F870+D870)</f>
        <v/>
      </c>
      <c r="H870" s="40">
        <f>LOOKUP(G870,$D$2:$D$17,$A$2:$A$17)</f>
        <v/>
      </c>
      <c r="I870" s="58">
        <f>IF(C870="W",1+I869,I869)</f>
        <v/>
      </c>
      <c r="J870" s="58">
        <f>IF(C870="L",1+J869,J869)</f>
        <v/>
      </c>
      <c r="K870" s="25">
        <f>I870/(J870+I870)</f>
        <v/>
      </c>
      <c r="L870" s="44">
        <f>IF(F870&gt;0,F870+L869,L869)</f>
        <v/>
      </c>
      <c r="M870" s="23" t="n"/>
      <c r="N870" s="58">
        <f>IF(M870="","",M870-G869)</f>
        <v/>
      </c>
      <c r="O870" s="58" t="n"/>
      <c r="P870" s="27">
        <f>IF(AI870&gt;AI869,$G$22+(7*AI870),"")</f>
        <v/>
      </c>
      <c r="R870" s="58" t="n"/>
      <c r="S870" s="58" t="n"/>
      <c r="T870" s="58" t="n"/>
      <c r="U870" s="58" t="n"/>
      <c r="V870" s="58" t="n"/>
      <c r="W870" s="58" t="n"/>
      <c r="X870" s="57" t="n"/>
      <c r="Y870" s="49">
        <f>_xlfn.IFS(R870 = "","",V870&gt;0,T870/V870,TRUE,T870/1)</f>
        <v/>
      </c>
      <c r="Z870" s="49">
        <f>_xlfn.IFS(R870 = "","",V870&gt;0,(T870+U870)/V870,TRUE,(T870+U870)/1)</f>
        <v/>
      </c>
      <c r="AA870" s="58" t="n"/>
      <c r="AC870" s="35" t="n"/>
      <c r="AD870">
        <f>IF(G870&gt;=2100,0,IF(C870="G",1,0))</f>
        <v/>
      </c>
      <c r="AE870">
        <f>IF(G870&gt;=5500,0,IF(C870="G",1,0))</f>
        <v/>
      </c>
      <c r="AF870">
        <f>IF(G870&gt;=2100,1,0)</f>
        <v/>
      </c>
      <c r="AG870">
        <f>IF(G870&gt;=5500,1,0)</f>
        <v/>
      </c>
      <c r="AH870">
        <f>IF(C870="G",0,AH869+1)</f>
        <v/>
      </c>
      <c r="AI870">
        <f>IF(C870="G",AI869+1,AI869)</f>
        <v/>
      </c>
      <c r="AJ870">
        <f>IF(AJ869="&gt;1000",IF(AF870&gt;0,IF(A870&lt;&gt;"",A870,A869),"&gt;1000"),AJ869)</f>
        <v/>
      </c>
      <c r="AK870">
        <f>IF(AK869="&gt;1000",IF(AG870&gt;0,IF(A870&lt;&gt;"",A870,A869),"&gt;1000"),AK869)</f>
        <v/>
      </c>
      <c r="AL870">
        <f>IF(AL869="&gt;1000",IF(L870&gt;=3500,IF(A870&lt;&gt;"",A870,A869),"&gt;1000"),AL869)</f>
        <v/>
      </c>
    </row>
    <row r="871">
      <c r="A871" s="59">
        <f>IF(B871="","",COUNT($B$32:B871))</f>
        <v/>
      </c>
      <c r="B871" s="58">
        <f>IF(C871&lt;&gt;"G",SUM(B870,1),"")</f>
        <v/>
      </c>
      <c r="C871" s="24">
        <f>IF(O871="",IF(AH870&gt;=$E$22,"G",IF(RAND()&lt;$F$22,"W","L")),O871)</f>
        <v/>
      </c>
      <c r="D871" s="58">
        <f>IF(M871="",IF(G870&lt;5500,G870,5500),M871)</f>
        <v/>
      </c>
      <c r="E871" s="58">
        <f>_xlfn.IFS(C870="W",E870+1,C870="L",0,C870="G",E870)</f>
        <v/>
      </c>
      <c r="F871" s="59">
        <f>_xlfn.IFS(C871="W",_xlfn.IFS(E871=0,LOOKUP(D871,$D$2:$D$17,$F$2:$F$17),E871=1,LOOKUP(D871,$D$2:$D$17,$G$2:$G$17),E871=2,LOOKUP(D871,$D$2:$D$17,$H$2:$H$17),E871=3,LOOKUP(D871,$D$2:$D$17,$I$2:$I$17),E871&gt;=4,LOOKUP(D871,$D$2:$D$17,$J$2:$J$17)),C871="L",LOOKUP(D871,$D$2:$D$17,$E$2:$E$17),C871="G",IF(OR(B870&lt;3,B870=""),0,LOOKUP(D871,$D$2:$D$17,$K$2:$K$17)))</f>
        <v/>
      </c>
      <c r="G871" s="59">
        <f>_xlfn.IFS(F871+D871&lt;0,0,F871+D871&gt;5500,5500,TRUE,F871+D871)</f>
        <v/>
      </c>
      <c r="H871" s="40">
        <f>LOOKUP(G871,$D$2:$D$17,$A$2:$A$17)</f>
        <v/>
      </c>
      <c r="I871" s="58">
        <f>IF(C871="W",1+I870,I870)</f>
        <v/>
      </c>
      <c r="J871" s="58">
        <f>IF(C871="L",1+J870,J870)</f>
        <v/>
      </c>
      <c r="K871" s="25">
        <f>I871/(J871+I871)</f>
        <v/>
      </c>
      <c r="L871" s="44">
        <f>IF(F871&gt;0,F871+L870,L870)</f>
        <v/>
      </c>
      <c r="M871" s="23" t="n"/>
      <c r="N871" s="58">
        <f>IF(M871="","",M871-G870)</f>
        <v/>
      </c>
      <c r="O871" s="58" t="n"/>
      <c r="P871" s="27">
        <f>IF(AI871&gt;AI870,$G$22+(7*AI871),"")</f>
        <v/>
      </c>
      <c r="R871" s="58" t="n"/>
      <c r="S871" s="58" t="n"/>
      <c r="T871" s="58" t="n"/>
      <c r="U871" s="58" t="n"/>
      <c r="V871" s="58" t="n"/>
      <c r="W871" s="58" t="n"/>
      <c r="X871" s="57" t="n"/>
      <c r="Y871" s="49">
        <f>_xlfn.IFS(R871 = "","",V871&gt;0,T871/V871,TRUE,T871/1)</f>
        <v/>
      </c>
      <c r="Z871" s="49">
        <f>_xlfn.IFS(R871 = "","",V871&gt;0,(T871+U871)/V871,TRUE,(T871+U871)/1)</f>
        <v/>
      </c>
      <c r="AA871" s="58" t="n"/>
      <c r="AC871" s="35" t="n"/>
      <c r="AD871">
        <f>IF(G871&gt;=2100,0,IF(C871="G",1,0))</f>
        <v/>
      </c>
      <c r="AE871">
        <f>IF(G871&gt;=5500,0,IF(C871="G",1,0))</f>
        <v/>
      </c>
      <c r="AF871">
        <f>IF(G871&gt;=2100,1,0)</f>
        <v/>
      </c>
      <c r="AG871">
        <f>IF(G871&gt;=5500,1,0)</f>
        <v/>
      </c>
      <c r="AH871">
        <f>IF(C871="G",0,AH870+1)</f>
        <v/>
      </c>
      <c r="AI871">
        <f>IF(C871="G",AI870+1,AI870)</f>
        <v/>
      </c>
      <c r="AJ871">
        <f>IF(AJ870="&gt;1000",IF(AF871&gt;0,IF(A871&lt;&gt;"",A871,A870),"&gt;1000"),AJ870)</f>
        <v/>
      </c>
      <c r="AK871">
        <f>IF(AK870="&gt;1000",IF(AG871&gt;0,IF(A871&lt;&gt;"",A871,A870),"&gt;1000"),AK870)</f>
        <v/>
      </c>
      <c r="AL871">
        <f>IF(AL870="&gt;1000",IF(L871&gt;=3500,IF(A871&lt;&gt;"",A871,A870),"&gt;1000"),AL870)</f>
        <v/>
      </c>
    </row>
    <row r="872">
      <c r="A872" s="59">
        <f>IF(B872="","",COUNT($B$32:B872))</f>
        <v/>
      </c>
      <c r="B872" s="58">
        <f>IF(C872&lt;&gt;"G",SUM(B871,1),"")</f>
        <v/>
      </c>
      <c r="C872" s="24">
        <f>IF(O872="",IF(AH871&gt;=$E$22,"G",IF(RAND()&lt;$F$22,"W","L")),O872)</f>
        <v/>
      </c>
      <c r="D872" s="58">
        <f>IF(M872="",IF(G871&lt;5500,G871,5500),M872)</f>
        <v/>
      </c>
      <c r="E872" s="58">
        <f>_xlfn.IFS(C871="W",E871+1,C871="L",0,C871="G",E871)</f>
        <v/>
      </c>
      <c r="F872" s="59">
        <f>_xlfn.IFS(C872="W",_xlfn.IFS(E872=0,LOOKUP(D872,$D$2:$D$17,$F$2:$F$17),E872=1,LOOKUP(D872,$D$2:$D$17,$G$2:$G$17),E872=2,LOOKUP(D872,$D$2:$D$17,$H$2:$H$17),E872=3,LOOKUP(D872,$D$2:$D$17,$I$2:$I$17),E872&gt;=4,LOOKUP(D872,$D$2:$D$17,$J$2:$J$17)),C872="L",LOOKUP(D872,$D$2:$D$17,$E$2:$E$17),C872="G",IF(OR(B871&lt;3,B871=""),0,LOOKUP(D872,$D$2:$D$17,$K$2:$K$17)))</f>
        <v/>
      </c>
      <c r="G872" s="59">
        <f>_xlfn.IFS(F872+D872&lt;0,0,F872+D872&gt;5500,5500,TRUE,F872+D872)</f>
        <v/>
      </c>
      <c r="H872" s="40">
        <f>LOOKUP(G872,$D$2:$D$17,$A$2:$A$17)</f>
        <v/>
      </c>
      <c r="I872" s="58">
        <f>IF(C872="W",1+I871,I871)</f>
        <v/>
      </c>
      <c r="J872" s="58">
        <f>IF(C872="L",1+J871,J871)</f>
        <v/>
      </c>
      <c r="K872" s="25">
        <f>I872/(J872+I872)</f>
        <v/>
      </c>
      <c r="L872" s="44">
        <f>IF(F872&gt;0,F872+L871,L871)</f>
        <v/>
      </c>
      <c r="M872" s="23" t="n"/>
      <c r="N872" s="58">
        <f>IF(M872="","",M872-G871)</f>
        <v/>
      </c>
      <c r="O872" s="58" t="n"/>
      <c r="P872" s="27">
        <f>IF(AI872&gt;AI871,$G$22+(7*AI872),"")</f>
        <v/>
      </c>
      <c r="R872" s="58" t="n"/>
      <c r="S872" s="58" t="n"/>
      <c r="T872" s="58" t="n"/>
      <c r="U872" s="58" t="n"/>
      <c r="V872" s="58" t="n"/>
      <c r="W872" s="58" t="n"/>
      <c r="X872" s="57" t="n"/>
      <c r="Y872" s="49">
        <f>_xlfn.IFS(R872 = "","",V872&gt;0,T872/V872,TRUE,T872/1)</f>
        <v/>
      </c>
      <c r="Z872" s="49">
        <f>_xlfn.IFS(R872 = "","",V872&gt;0,(T872+U872)/V872,TRUE,(T872+U872)/1)</f>
        <v/>
      </c>
      <c r="AA872" s="58" t="n"/>
      <c r="AC872" s="35" t="n"/>
      <c r="AD872">
        <f>IF(G872&gt;=2100,0,IF(C872="G",1,0))</f>
        <v/>
      </c>
      <c r="AE872">
        <f>IF(G872&gt;=5500,0,IF(C872="G",1,0))</f>
        <v/>
      </c>
      <c r="AF872">
        <f>IF(G872&gt;=2100,1,0)</f>
        <v/>
      </c>
      <c r="AG872">
        <f>IF(G872&gt;=5500,1,0)</f>
        <v/>
      </c>
      <c r="AH872">
        <f>IF(C872="G",0,AH871+1)</f>
        <v/>
      </c>
      <c r="AI872">
        <f>IF(C872="G",AI871+1,AI871)</f>
        <v/>
      </c>
      <c r="AJ872">
        <f>IF(AJ871="&gt;1000",IF(AF872&gt;0,IF(A872&lt;&gt;"",A872,A871),"&gt;1000"),AJ871)</f>
        <v/>
      </c>
      <c r="AK872">
        <f>IF(AK871="&gt;1000",IF(AG872&gt;0,IF(A872&lt;&gt;"",A872,A871),"&gt;1000"),AK871)</f>
        <v/>
      </c>
      <c r="AL872">
        <f>IF(AL871="&gt;1000",IF(L872&gt;=3500,IF(A872&lt;&gt;"",A872,A871),"&gt;1000"),AL871)</f>
        <v/>
      </c>
    </row>
    <row r="873">
      <c r="A873" s="59">
        <f>IF(B873="","",COUNT($B$32:B873))</f>
        <v/>
      </c>
      <c r="B873" s="58">
        <f>IF(C873&lt;&gt;"G",SUM(B872,1),"")</f>
        <v/>
      </c>
      <c r="C873" s="24">
        <f>IF(O873="",IF(AH872&gt;=$E$22,"G",IF(RAND()&lt;$F$22,"W","L")),O873)</f>
        <v/>
      </c>
      <c r="D873" s="58">
        <f>IF(M873="",IF(G872&lt;5500,G872,5500),M873)</f>
        <v/>
      </c>
      <c r="E873" s="58">
        <f>_xlfn.IFS(C872="W",E872+1,C872="L",0,C872="G",E872)</f>
        <v/>
      </c>
      <c r="F873" s="59">
        <f>_xlfn.IFS(C873="W",_xlfn.IFS(E873=0,LOOKUP(D873,$D$2:$D$17,$F$2:$F$17),E873=1,LOOKUP(D873,$D$2:$D$17,$G$2:$G$17),E873=2,LOOKUP(D873,$D$2:$D$17,$H$2:$H$17),E873=3,LOOKUP(D873,$D$2:$D$17,$I$2:$I$17),E873&gt;=4,LOOKUP(D873,$D$2:$D$17,$J$2:$J$17)),C873="L",LOOKUP(D873,$D$2:$D$17,$E$2:$E$17),C873="G",IF(OR(B872&lt;3,B872=""),0,LOOKUP(D873,$D$2:$D$17,$K$2:$K$17)))</f>
        <v/>
      </c>
      <c r="G873" s="59">
        <f>_xlfn.IFS(F873+D873&lt;0,0,F873+D873&gt;5500,5500,TRUE,F873+D873)</f>
        <v/>
      </c>
      <c r="H873" s="40">
        <f>LOOKUP(G873,$D$2:$D$17,$A$2:$A$17)</f>
        <v/>
      </c>
      <c r="I873" s="58">
        <f>IF(C873="W",1+I872,I872)</f>
        <v/>
      </c>
      <c r="J873" s="58">
        <f>IF(C873="L",1+J872,J872)</f>
        <v/>
      </c>
      <c r="K873" s="25">
        <f>I873/(J873+I873)</f>
        <v/>
      </c>
      <c r="L873" s="44">
        <f>IF(F873&gt;0,F873+L872,L872)</f>
        <v/>
      </c>
      <c r="M873" s="23" t="n"/>
      <c r="N873" s="58">
        <f>IF(M873="","",M873-G872)</f>
        <v/>
      </c>
      <c r="O873" s="58" t="n"/>
      <c r="P873" s="27">
        <f>IF(AI873&gt;AI872,$G$22+(7*AI873),"")</f>
        <v/>
      </c>
      <c r="R873" s="58" t="n"/>
      <c r="S873" s="58" t="n"/>
      <c r="T873" s="58" t="n"/>
      <c r="U873" s="58" t="n"/>
      <c r="V873" s="58" t="n"/>
      <c r="W873" s="58" t="n"/>
      <c r="X873" s="57" t="n"/>
      <c r="Y873" s="49">
        <f>_xlfn.IFS(R873 = "","",V873&gt;0,T873/V873,TRUE,T873/1)</f>
        <v/>
      </c>
      <c r="Z873" s="49">
        <f>_xlfn.IFS(R873 = "","",V873&gt;0,(T873+U873)/V873,TRUE,(T873+U873)/1)</f>
        <v/>
      </c>
      <c r="AA873" s="58" t="n"/>
      <c r="AC873" s="35" t="n"/>
      <c r="AD873">
        <f>IF(G873&gt;=2100,0,IF(C873="G",1,0))</f>
        <v/>
      </c>
      <c r="AE873">
        <f>IF(G873&gt;=5500,0,IF(C873="G",1,0))</f>
        <v/>
      </c>
      <c r="AF873">
        <f>IF(G873&gt;=2100,1,0)</f>
        <v/>
      </c>
      <c r="AG873">
        <f>IF(G873&gt;=5500,1,0)</f>
        <v/>
      </c>
      <c r="AH873">
        <f>IF(C873="G",0,AH872+1)</f>
        <v/>
      </c>
      <c r="AI873">
        <f>IF(C873="G",AI872+1,AI872)</f>
        <v/>
      </c>
      <c r="AJ873">
        <f>IF(AJ872="&gt;1000",IF(AF873&gt;0,IF(A873&lt;&gt;"",A873,A872),"&gt;1000"),AJ872)</f>
        <v/>
      </c>
      <c r="AK873">
        <f>IF(AK872="&gt;1000",IF(AG873&gt;0,IF(A873&lt;&gt;"",A873,A872),"&gt;1000"),AK872)</f>
        <v/>
      </c>
      <c r="AL873">
        <f>IF(AL872="&gt;1000",IF(L873&gt;=3500,IF(A873&lt;&gt;"",A873,A872),"&gt;1000"),AL872)</f>
        <v/>
      </c>
    </row>
    <row r="874">
      <c r="A874" s="59">
        <f>IF(B874="","",COUNT($B$32:B874))</f>
        <v/>
      </c>
      <c r="B874" s="58">
        <f>IF(C874&lt;&gt;"G",SUM(B873,1),"")</f>
        <v/>
      </c>
      <c r="C874" s="24">
        <f>IF(O874="",IF(AH873&gt;=$E$22,"G",IF(RAND()&lt;$F$22,"W","L")),O874)</f>
        <v/>
      </c>
      <c r="D874" s="58">
        <f>IF(M874="",IF(G873&lt;5500,G873,5500),M874)</f>
        <v/>
      </c>
      <c r="E874" s="58">
        <f>_xlfn.IFS(C873="W",E873+1,C873="L",0,C873="G",E873)</f>
        <v/>
      </c>
      <c r="F874" s="59">
        <f>_xlfn.IFS(C874="W",_xlfn.IFS(E874=0,LOOKUP(D874,$D$2:$D$17,$F$2:$F$17),E874=1,LOOKUP(D874,$D$2:$D$17,$G$2:$G$17),E874=2,LOOKUP(D874,$D$2:$D$17,$H$2:$H$17),E874=3,LOOKUP(D874,$D$2:$D$17,$I$2:$I$17),E874&gt;=4,LOOKUP(D874,$D$2:$D$17,$J$2:$J$17)),C874="L",LOOKUP(D874,$D$2:$D$17,$E$2:$E$17),C874="G",IF(OR(B873&lt;3,B873=""),0,LOOKUP(D874,$D$2:$D$17,$K$2:$K$17)))</f>
        <v/>
      </c>
      <c r="G874" s="59">
        <f>_xlfn.IFS(F874+D874&lt;0,0,F874+D874&gt;5500,5500,TRUE,F874+D874)</f>
        <v/>
      </c>
      <c r="H874" s="40">
        <f>LOOKUP(G874,$D$2:$D$17,$A$2:$A$17)</f>
        <v/>
      </c>
      <c r="I874" s="58">
        <f>IF(C874="W",1+I873,I873)</f>
        <v/>
      </c>
      <c r="J874" s="58">
        <f>IF(C874="L",1+J873,J873)</f>
        <v/>
      </c>
      <c r="K874" s="25">
        <f>I874/(J874+I874)</f>
        <v/>
      </c>
      <c r="L874" s="44">
        <f>IF(F874&gt;0,F874+L873,L873)</f>
        <v/>
      </c>
      <c r="M874" s="23" t="n"/>
      <c r="N874" s="58">
        <f>IF(M874="","",M874-G873)</f>
        <v/>
      </c>
      <c r="O874" s="58" t="n"/>
      <c r="P874" s="27">
        <f>IF(AI874&gt;AI873,$G$22+(7*AI874),"")</f>
        <v/>
      </c>
      <c r="R874" s="58" t="n"/>
      <c r="S874" s="58" t="n"/>
      <c r="T874" s="58" t="n"/>
      <c r="U874" s="58" t="n"/>
      <c r="V874" s="58" t="n"/>
      <c r="W874" s="58" t="n"/>
      <c r="X874" s="57" t="n"/>
      <c r="Y874" s="49">
        <f>_xlfn.IFS(R874 = "","",V874&gt;0,T874/V874,TRUE,T874/1)</f>
        <v/>
      </c>
      <c r="Z874" s="49">
        <f>_xlfn.IFS(R874 = "","",V874&gt;0,(T874+U874)/V874,TRUE,(T874+U874)/1)</f>
        <v/>
      </c>
      <c r="AA874" s="58" t="n"/>
      <c r="AC874" s="35" t="n"/>
      <c r="AD874">
        <f>IF(G874&gt;=2100,0,IF(C874="G",1,0))</f>
        <v/>
      </c>
      <c r="AE874">
        <f>IF(G874&gt;=5500,0,IF(C874="G",1,0))</f>
        <v/>
      </c>
      <c r="AF874">
        <f>IF(G874&gt;=2100,1,0)</f>
        <v/>
      </c>
      <c r="AG874">
        <f>IF(G874&gt;=5500,1,0)</f>
        <v/>
      </c>
      <c r="AH874">
        <f>IF(C874="G",0,AH873+1)</f>
        <v/>
      </c>
      <c r="AI874">
        <f>IF(C874="G",AI873+1,AI873)</f>
        <v/>
      </c>
      <c r="AJ874">
        <f>IF(AJ873="&gt;1000",IF(AF874&gt;0,IF(A874&lt;&gt;"",A874,A873),"&gt;1000"),AJ873)</f>
        <v/>
      </c>
      <c r="AK874">
        <f>IF(AK873="&gt;1000",IF(AG874&gt;0,IF(A874&lt;&gt;"",A874,A873),"&gt;1000"),AK873)</f>
        <v/>
      </c>
      <c r="AL874">
        <f>IF(AL873="&gt;1000",IF(L874&gt;=3500,IF(A874&lt;&gt;"",A874,A873),"&gt;1000"),AL873)</f>
        <v/>
      </c>
    </row>
    <row r="875">
      <c r="A875" s="59">
        <f>IF(B875="","",COUNT($B$32:B875))</f>
        <v/>
      </c>
      <c r="B875" s="58">
        <f>IF(C875&lt;&gt;"G",SUM(B874,1),"")</f>
        <v/>
      </c>
      <c r="C875" s="24">
        <f>IF(O875="",IF(AH874&gt;=$E$22,"G",IF(RAND()&lt;$F$22,"W","L")),O875)</f>
        <v/>
      </c>
      <c r="D875" s="58">
        <f>IF(M875="",IF(G874&lt;5500,G874,5500),M875)</f>
        <v/>
      </c>
      <c r="E875" s="58">
        <f>_xlfn.IFS(C874="W",E874+1,C874="L",0,C874="G",E874)</f>
        <v/>
      </c>
      <c r="F875" s="59">
        <f>_xlfn.IFS(C875="W",_xlfn.IFS(E875=0,LOOKUP(D875,$D$2:$D$17,$F$2:$F$17),E875=1,LOOKUP(D875,$D$2:$D$17,$G$2:$G$17),E875=2,LOOKUP(D875,$D$2:$D$17,$H$2:$H$17),E875=3,LOOKUP(D875,$D$2:$D$17,$I$2:$I$17),E875&gt;=4,LOOKUP(D875,$D$2:$D$17,$J$2:$J$17)),C875="L",LOOKUP(D875,$D$2:$D$17,$E$2:$E$17),C875="G",IF(OR(B874&lt;3,B874=""),0,LOOKUP(D875,$D$2:$D$17,$K$2:$K$17)))</f>
        <v/>
      </c>
      <c r="G875" s="59">
        <f>_xlfn.IFS(F875+D875&lt;0,0,F875+D875&gt;5500,5500,TRUE,F875+D875)</f>
        <v/>
      </c>
      <c r="H875" s="40">
        <f>LOOKUP(G875,$D$2:$D$17,$A$2:$A$17)</f>
        <v/>
      </c>
      <c r="I875" s="58">
        <f>IF(C875="W",1+I874,I874)</f>
        <v/>
      </c>
      <c r="J875" s="58">
        <f>IF(C875="L",1+J874,J874)</f>
        <v/>
      </c>
      <c r="K875" s="25">
        <f>I875/(J875+I875)</f>
        <v/>
      </c>
      <c r="L875" s="44">
        <f>IF(F875&gt;0,F875+L874,L874)</f>
        <v/>
      </c>
      <c r="M875" s="23" t="n"/>
      <c r="N875" s="58">
        <f>IF(M875="","",M875-G874)</f>
        <v/>
      </c>
      <c r="O875" s="58" t="n"/>
      <c r="P875" s="27">
        <f>IF(AI875&gt;AI874,$G$22+(7*AI875),"")</f>
        <v/>
      </c>
      <c r="R875" s="58" t="n"/>
      <c r="S875" s="58" t="n"/>
      <c r="T875" s="58" t="n"/>
      <c r="U875" s="58" t="n"/>
      <c r="V875" s="58" t="n"/>
      <c r="W875" s="58" t="n"/>
      <c r="X875" s="57" t="n"/>
      <c r="Y875" s="49">
        <f>_xlfn.IFS(R875 = "","",V875&gt;0,T875/V875,TRUE,T875/1)</f>
        <v/>
      </c>
      <c r="Z875" s="49">
        <f>_xlfn.IFS(R875 = "","",V875&gt;0,(T875+U875)/V875,TRUE,(T875+U875)/1)</f>
        <v/>
      </c>
      <c r="AA875" s="58" t="n"/>
      <c r="AC875" s="35" t="n"/>
      <c r="AD875">
        <f>IF(G875&gt;=2100,0,IF(C875="G",1,0))</f>
        <v/>
      </c>
      <c r="AE875">
        <f>IF(G875&gt;=5500,0,IF(C875="G",1,0))</f>
        <v/>
      </c>
      <c r="AF875">
        <f>IF(G875&gt;=2100,1,0)</f>
        <v/>
      </c>
      <c r="AG875">
        <f>IF(G875&gt;=5500,1,0)</f>
        <v/>
      </c>
      <c r="AH875">
        <f>IF(C875="G",0,AH874+1)</f>
        <v/>
      </c>
      <c r="AI875">
        <f>IF(C875="G",AI874+1,AI874)</f>
        <v/>
      </c>
      <c r="AJ875">
        <f>IF(AJ874="&gt;1000",IF(AF875&gt;0,IF(A875&lt;&gt;"",A875,A874),"&gt;1000"),AJ874)</f>
        <v/>
      </c>
      <c r="AK875">
        <f>IF(AK874="&gt;1000",IF(AG875&gt;0,IF(A875&lt;&gt;"",A875,A874),"&gt;1000"),AK874)</f>
        <v/>
      </c>
      <c r="AL875">
        <f>IF(AL874="&gt;1000",IF(L875&gt;=3500,IF(A875&lt;&gt;"",A875,A874),"&gt;1000"),AL874)</f>
        <v/>
      </c>
    </row>
    <row r="876">
      <c r="A876" s="59">
        <f>IF(B876="","",COUNT($B$32:B876))</f>
        <v/>
      </c>
      <c r="B876" s="58">
        <f>IF(C876&lt;&gt;"G",SUM(B875,1),"")</f>
        <v/>
      </c>
      <c r="C876" s="24">
        <f>IF(O876="",IF(AH875&gt;=$E$22,"G",IF(RAND()&lt;$F$22,"W","L")),O876)</f>
        <v/>
      </c>
      <c r="D876" s="58">
        <f>IF(M876="",IF(G875&lt;5500,G875,5500),M876)</f>
        <v/>
      </c>
      <c r="E876" s="58">
        <f>_xlfn.IFS(C875="W",E875+1,C875="L",0,C875="G",E875)</f>
        <v/>
      </c>
      <c r="F876" s="59">
        <f>_xlfn.IFS(C876="W",_xlfn.IFS(E876=0,LOOKUP(D876,$D$2:$D$17,$F$2:$F$17),E876=1,LOOKUP(D876,$D$2:$D$17,$G$2:$G$17),E876=2,LOOKUP(D876,$D$2:$D$17,$H$2:$H$17),E876=3,LOOKUP(D876,$D$2:$D$17,$I$2:$I$17),E876&gt;=4,LOOKUP(D876,$D$2:$D$17,$J$2:$J$17)),C876="L",LOOKUP(D876,$D$2:$D$17,$E$2:$E$17),C876="G",IF(OR(B875&lt;3,B875=""),0,LOOKUP(D876,$D$2:$D$17,$K$2:$K$17)))</f>
        <v/>
      </c>
      <c r="G876" s="59">
        <f>_xlfn.IFS(F876+D876&lt;0,0,F876+D876&gt;5500,5500,TRUE,F876+D876)</f>
        <v/>
      </c>
      <c r="H876" s="40">
        <f>LOOKUP(G876,$D$2:$D$17,$A$2:$A$17)</f>
        <v/>
      </c>
      <c r="I876" s="58">
        <f>IF(C876="W",1+I875,I875)</f>
        <v/>
      </c>
      <c r="J876" s="58">
        <f>IF(C876="L",1+J875,J875)</f>
        <v/>
      </c>
      <c r="K876" s="25">
        <f>I876/(J876+I876)</f>
        <v/>
      </c>
      <c r="L876" s="44">
        <f>IF(F876&gt;0,F876+L875,L875)</f>
        <v/>
      </c>
      <c r="M876" s="23" t="n"/>
      <c r="N876" s="58">
        <f>IF(M876="","",M876-G875)</f>
        <v/>
      </c>
      <c r="O876" s="58" t="n"/>
      <c r="P876" s="27">
        <f>IF(AI876&gt;AI875,$G$22+(7*AI876),"")</f>
        <v/>
      </c>
      <c r="R876" s="58" t="n"/>
      <c r="S876" s="58" t="n"/>
      <c r="T876" s="58" t="n"/>
      <c r="U876" s="58" t="n"/>
      <c r="V876" s="58" t="n"/>
      <c r="W876" s="58" t="n"/>
      <c r="X876" s="57" t="n"/>
      <c r="Y876" s="49">
        <f>_xlfn.IFS(R876 = "","",V876&gt;0,T876/V876,TRUE,T876/1)</f>
        <v/>
      </c>
      <c r="Z876" s="49">
        <f>_xlfn.IFS(R876 = "","",V876&gt;0,(T876+U876)/V876,TRUE,(T876+U876)/1)</f>
        <v/>
      </c>
      <c r="AA876" s="58" t="n"/>
      <c r="AC876" s="35" t="n"/>
      <c r="AD876">
        <f>IF(G876&gt;=2100,0,IF(C876="G",1,0))</f>
        <v/>
      </c>
      <c r="AE876">
        <f>IF(G876&gt;=5500,0,IF(C876="G",1,0))</f>
        <v/>
      </c>
      <c r="AF876">
        <f>IF(G876&gt;=2100,1,0)</f>
        <v/>
      </c>
      <c r="AG876">
        <f>IF(G876&gt;=5500,1,0)</f>
        <v/>
      </c>
      <c r="AH876">
        <f>IF(C876="G",0,AH875+1)</f>
        <v/>
      </c>
      <c r="AI876">
        <f>IF(C876="G",AI875+1,AI875)</f>
        <v/>
      </c>
      <c r="AJ876">
        <f>IF(AJ875="&gt;1000",IF(AF876&gt;0,IF(A876&lt;&gt;"",A876,A875),"&gt;1000"),AJ875)</f>
        <v/>
      </c>
      <c r="AK876">
        <f>IF(AK875="&gt;1000",IF(AG876&gt;0,IF(A876&lt;&gt;"",A876,A875),"&gt;1000"),AK875)</f>
        <v/>
      </c>
      <c r="AL876">
        <f>IF(AL875="&gt;1000",IF(L876&gt;=3500,IF(A876&lt;&gt;"",A876,A875),"&gt;1000"),AL875)</f>
        <v/>
      </c>
    </row>
    <row r="877">
      <c r="A877" s="59">
        <f>IF(B877="","",COUNT($B$32:B877))</f>
        <v/>
      </c>
      <c r="B877" s="58">
        <f>IF(C877&lt;&gt;"G",SUM(B876,1),"")</f>
        <v/>
      </c>
      <c r="C877" s="24">
        <f>IF(O877="",IF(AH876&gt;=$E$22,"G",IF(RAND()&lt;$F$22,"W","L")),O877)</f>
        <v/>
      </c>
      <c r="D877" s="58">
        <f>IF(M877="",IF(G876&lt;5500,G876,5500),M877)</f>
        <v/>
      </c>
      <c r="E877" s="58">
        <f>_xlfn.IFS(C876="W",E876+1,C876="L",0,C876="G",E876)</f>
        <v/>
      </c>
      <c r="F877" s="59">
        <f>_xlfn.IFS(C877="W",_xlfn.IFS(E877=0,LOOKUP(D877,$D$2:$D$17,$F$2:$F$17),E877=1,LOOKUP(D877,$D$2:$D$17,$G$2:$G$17),E877=2,LOOKUP(D877,$D$2:$D$17,$H$2:$H$17),E877=3,LOOKUP(D877,$D$2:$D$17,$I$2:$I$17),E877&gt;=4,LOOKUP(D877,$D$2:$D$17,$J$2:$J$17)),C877="L",LOOKUP(D877,$D$2:$D$17,$E$2:$E$17),C877="G",IF(OR(B876&lt;3,B876=""),0,LOOKUP(D877,$D$2:$D$17,$K$2:$K$17)))</f>
        <v/>
      </c>
      <c r="G877" s="59">
        <f>_xlfn.IFS(F877+D877&lt;0,0,F877+D877&gt;5500,5500,TRUE,F877+D877)</f>
        <v/>
      </c>
      <c r="H877" s="40">
        <f>LOOKUP(G877,$D$2:$D$17,$A$2:$A$17)</f>
        <v/>
      </c>
      <c r="I877" s="58">
        <f>IF(C877="W",1+I876,I876)</f>
        <v/>
      </c>
      <c r="J877" s="58">
        <f>IF(C877="L",1+J876,J876)</f>
        <v/>
      </c>
      <c r="K877" s="25">
        <f>I877/(J877+I877)</f>
        <v/>
      </c>
      <c r="L877" s="44">
        <f>IF(F877&gt;0,F877+L876,L876)</f>
        <v/>
      </c>
      <c r="M877" s="23" t="n"/>
      <c r="N877" s="58">
        <f>IF(M877="","",M877-G876)</f>
        <v/>
      </c>
      <c r="O877" s="58" t="n"/>
      <c r="P877" s="27">
        <f>IF(AI877&gt;AI876,$G$22+(7*AI877),"")</f>
        <v/>
      </c>
      <c r="R877" s="58" t="n"/>
      <c r="S877" s="58" t="n"/>
      <c r="T877" s="58" t="n"/>
      <c r="U877" s="58" t="n"/>
      <c r="V877" s="58" t="n"/>
      <c r="W877" s="58" t="n"/>
      <c r="X877" s="57" t="n"/>
      <c r="Y877" s="49">
        <f>_xlfn.IFS(R877 = "","",V877&gt;0,T877/V877,TRUE,T877/1)</f>
        <v/>
      </c>
      <c r="Z877" s="49">
        <f>_xlfn.IFS(R877 = "","",V877&gt;0,(T877+U877)/V877,TRUE,(T877+U877)/1)</f>
        <v/>
      </c>
      <c r="AA877" s="58" t="n"/>
      <c r="AC877" s="35" t="n"/>
      <c r="AD877">
        <f>IF(G877&gt;=2100,0,IF(C877="G",1,0))</f>
        <v/>
      </c>
      <c r="AE877">
        <f>IF(G877&gt;=5500,0,IF(C877="G",1,0))</f>
        <v/>
      </c>
      <c r="AF877">
        <f>IF(G877&gt;=2100,1,0)</f>
        <v/>
      </c>
      <c r="AG877">
        <f>IF(G877&gt;=5500,1,0)</f>
        <v/>
      </c>
      <c r="AH877">
        <f>IF(C877="G",0,AH876+1)</f>
        <v/>
      </c>
      <c r="AI877">
        <f>IF(C877="G",AI876+1,AI876)</f>
        <v/>
      </c>
      <c r="AJ877">
        <f>IF(AJ876="&gt;1000",IF(AF877&gt;0,IF(A877&lt;&gt;"",A877,A876),"&gt;1000"),AJ876)</f>
        <v/>
      </c>
      <c r="AK877">
        <f>IF(AK876="&gt;1000",IF(AG877&gt;0,IF(A877&lt;&gt;"",A877,A876),"&gt;1000"),AK876)</f>
        <v/>
      </c>
      <c r="AL877">
        <f>IF(AL876="&gt;1000",IF(L877&gt;=3500,IF(A877&lt;&gt;"",A877,A876),"&gt;1000"),AL876)</f>
        <v/>
      </c>
    </row>
    <row r="878">
      <c r="A878" s="59">
        <f>IF(B878="","",COUNT($B$32:B878))</f>
        <v/>
      </c>
      <c r="B878" s="58">
        <f>IF(C878&lt;&gt;"G",SUM(B877,1),"")</f>
        <v/>
      </c>
      <c r="C878" s="24">
        <f>IF(O878="",IF(AH877&gt;=$E$22,"G",IF(RAND()&lt;$F$22,"W","L")),O878)</f>
        <v/>
      </c>
      <c r="D878" s="58">
        <f>IF(M878="",IF(G877&lt;5500,G877,5500),M878)</f>
        <v/>
      </c>
      <c r="E878" s="58">
        <f>_xlfn.IFS(C877="W",E877+1,C877="L",0,C877="G",E877)</f>
        <v/>
      </c>
      <c r="F878" s="59">
        <f>_xlfn.IFS(C878="W",_xlfn.IFS(E878=0,LOOKUP(D878,$D$2:$D$17,$F$2:$F$17),E878=1,LOOKUP(D878,$D$2:$D$17,$G$2:$G$17),E878=2,LOOKUP(D878,$D$2:$D$17,$H$2:$H$17),E878=3,LOOKUP(D878,$D$2:$D$17,$I$2:$I$17),E878&gt;=4,LOOKUP(D878,$D$2:$D$17,$J$2:$J$17)),C878="L",LOOKUP(D878,$D$2:$D$17,$E$2:$E$17),C878="G",IF(OR(B877&lt;3,B877=""),0,LOOKUP(D878,$D$2:$D$17,$K$2:$K$17)))</f>
        <v/>
      </c>
      <c r="G878" s="59">
        <f>_xlfn.IFS(F878+D878&lt;0,0,F878+D878&gt;5500,5500,TRUE,F878+D878)</f>
        <v/>
      </c>
      <c r="H878" s="40">
        <f>LOOKUP(G878,$D$2:$D$17,$A$2:$A$17)</f>
        <v/>
      </c>
      <c r="I878" s="58">
        <f>IF(C878="W",1+I877,I877)</f>
        <v/>
      </c>
      <c r="J878" s="58">
        <f>IF(C878="L",1+J877,J877)</f>
        <v/>
      </c>
      <c r="K878" s="25">
        <f>I878/(J878+I878)</f>
        <v/>
      </c>
      <c r="L878" s="44">
        <f>IF(F878&gt;0,F878+L877,L877)</f>
        <v/>
      </c>
      <c r="M878" s="23" t="n"/>
      <c r="N878" s="58">
        <f>IF(M878="","",M878-G877)</f>
        <v/>
      </c>
      <c r="O878" s="58" t="n"/>
      <c r="P878" s="27">
        <f>IF(AI878&gt;AI877,$G$22+(7*AI878),"")</f>
        <v/>
      </c>
      <c r="R878" s="58" t="n"/>
      <c r="S878" s="58" t="n"/>
      <c r="T878" s="58" t="n"/>
      <c r="U878" s="58" t="n"/>
      <c r="V878" s="58" t="n"/>
      <c r="W878" s="58" t="n"/>
      <c r="X878" s="57" t="n"/>
      <c r="Y878" s="49">
        <f>_xlfn.IFS(R878 = "","",V878&gt;0,T878/V878,TRUE,T878/1)</f>
        <v/>
      </c>
      <c r="Z878" s="49">
        <f>_xlfn.IFS(R878 = "","",V878&gt;0,(T878+U878)/V878,TRUE,(T878+U878)/1)</f>
        <v/>
      </c>
      <c r="AA878" s="58" t="n"/>
      <c r="AC878" s="35" t="n"/>
      <c r="AD878">
        <f>IF(G878&gt;=2100,0,IF(C878="G",1,0))</f>
        <v/>
      </c>
      <c r="AE878">
        <f>IF(G878&gt;=5500,0,IF(C878="G",1,0))</f>
        <v/>
      </c>
      <c r="AF878">
        <f>IF(G878&gt;=2100,1,0)</f>
        <v/>
      </c>
      <c r="AG878">
        <f>IF(G878&gt;=5500,1,0)</f>
        <v/>
      </c>
      <c r="AH878">
        <f>IF(C878="G",0,AH877+1)</f>
        <v/>
      </c>
      <c r="AI878">
        <f>IF(C878="G",AI877+1,AI877)</f>
        <v/>
      </c>
      <c r="AJ878">
        <f>IF(AJ877="&gt;1000",IF(AF878&gt;0,IF(A878&lt;&gt;"",A878,A877),"&gt;1000"),AJ877)</f>
        <v/>
      </c>
      <c r="AK878">
        <f>IF(AK877="&gt;1000",IF(AG878&gt;0,IF(A878&lt;&gt;"",A878,A877),"&gt;1000"),AK877)</f>
        <v/>
      </c>
      <c r="AL878">
        <f>IF(AL877="&gt;1000",IF(L878&gt;=3500,IF(A878&lt;&gt;"",A878,A877),"&gt;1000"),AL877)</f>
        <v/>
      </c>
    </row>
    <row r="879">
      <c r="A879" s="59">
        <f>IF(B879="","",COUNT($B$32:B879))</f>
        <v/>
      </c>
      <c r="B879" s="58">
        <f>IF(C879&lt;&gt;"G",SUM(B878,1),"")</f>
        <v/>
      </c>
      <c r="C879" s="24">
        <f>IF(O879="",IF(AH878&gt;=$E$22,"G",IF(RAND()&lt;$F$22,"W","L")),O879)</f>
        <v/>
      </c>
      <c r="D879" s="58">
        <f>IF(M879="",IF(G878&lt;5500,G878,5500),M879)</f>
        <v/>
      </c>
      <c r="E879" s="58">
        <f>_xlfn.IFS(C878="W",E878+1,C878="L",0,C878="G",E878)</f>
        <v/>
      </c>
      <c r="F879" s="59">
        <f>_xlfn.IFS(C879="W",_xlfn.IFS(E879=0,LOOKUP(D879,$D$2:$D$17,$F$2:$F$17),E879=1,LOOKUP(D879,$D$2:$D$17,$G$2:$G$17),E879=2,LOOKUP(D879,$D$2:$D$17,$H$2:$H$17),E879=3,LOOKUP(D879,$D$2:$D$17,$I$2:$I$17),E879&gt;=4,LOOKUP(D879,$D$2:$D$17,$J$2:$J$17)),C879="L",LOOKUP(D879,$D$2:$D$17,$E$2:$E$17),C879="G",IF(OR(B878&lt;3,B878=""),0,LOOKUP(D879,$D$2:$D$17,$K$2:$K$17)))</f>
        <v/>
      </c>
      <c r="G879" s="59">
        <f>_xlfn.IFS(F879+D879&lt;0,0,F879+D879&gt;5500,5500,TRUE,F879+D879)</f>
        <v/>
      </c>
      <c r="H879" s="40">
        <f>LOOKUP(G879,$D$2:$D$17,$A$2:$A$17)</f>
        <v/>
      </c>
      <c r="I879" s="58">
        <f>IF(C879="W",1+I878,I878)</f>
        <v/>
      </c>
      <c r="J879" s="58">
        <f>IF(C879="L",1+J878,J878)</f>
        <v/>
      </c>
      <c r="K879" s="25">
        <f>I879/(J879+I879)</f>
        <v/>
      </c>
      <c r="L879" s="44">
        <f>IF(F879&gt;0,F879+L878,L878)</f>
        <v/>
      </c>
      <c r="M879" s="23" t="n"/>
      <c r="N879" s="58">
        <f>IF(M879="","",M879-G878)</f>
        <v/>
      </c>
      <c r="O879" s="58" t="n"/>
      <c r="P879" s="27">
        <f>IF(AI879&gt;AI878,$G$22+(7*AI879),"")</f>
        <v/>
      </c>
      <c r="R879" s="58" t="n"/>
      <c r="S879" s="58" t="n"/>
      <c r="T879" s="58" t="n"/>
      <c r="U879" s="58" t="n"/>
      <c r="V879" s="58" t="n"/>
      <c r="W879" s="58" t="n"/>
      <c r="X879" s="57" t="n"/>
      <c r="Y879" s="49">
        <f>_xlfn.IFS(R879 = "","",V879&gt;0,T879/V879,TRUE,T879/1)</f>
        <v/>
      </c>
      <c r="Z879" s="49">
        <f>_xlfn.IFS(R879 = "","",V879&gt;0,(T879+U879)/V879,TRUE,(T879+U879)/1)</f>
        <v/>
      </c>
      <c r="AA879" s="58" t="n"/>
      <c r="AC879" s="35" t="n"/>
      <c r="AD879">
        <f>IF(G879&gt;=2100,0,IF(C879="G",1,0))</f>
        <v/>
      </c>
      <c r="AE879">
        <f>IF(G879&gt;=5500,0,IF(C879="G",1,0))</f>
        <v/>
      </c>
      <c r="AF879">
        <f>IF(G879&gt;=2100,1,0)</f>
        <v/>
      </c>
      <c r="AG879">
        <f>IF(G879&gt;=5500,1,0)</f>
        <v/>
      </c>
      <c r="AH879">
        <f>IF(C879="G",0,AH878+1)</f>
        <v/>
      </c>
      <c r="AI879">
        <f>IF(C879="G",AI878+1,AI878)</f>
        <v/>
      </c>
      <c r="AJ879">
        <f>IF(AJ878="&gt;1000",IF(AF879&gt;0,IF(A879&lt;&gt;"",A879,A878),"&gt;1000"),AJ878)</f>
        <v/>
      </c>
      <c r="AK879">
        <f>IF(AK878="&gt;1000",IF(AG879&gt;0,IF(A879&lt;&gt;"",A879,A878),"&gt;1000"),AK878)</f>
        <v/>
      </c>
      <c r="AL879">
        <f>IF(AL878="&gt;1000",IF(L879&gt;=3500,IF(A879&lt;&gt;"",A879,A878),"&gt;1000"),AL878)</f>
        <v/>
      </c>
    </row>
    <row r="880">
      <c r="A880" s="59">
        <f>IF(B880="","",COUNT($B$32:B880))</f>
        <v/>
      </c>
      <c r="B880" s="58">
        <f>IF(C880&lt;&gt;"G",SUM(B879,1),"")</f>
        <v/>
      </c>
      <c r="C880" s="24">
        <f>IF(O880="",IF(AH879&gt;=$E$22,"G",IF(RAND()&lt;$F$22,"W","L")),O880)</f>
        <v/>
      </c>
      <c r="D880" s="58">
        <f>IF(M880="",IF(G879&lt;5500,G879,5500),M880)</f>
        <v/>
      </c>
      <c r="E880" s="58">
        <f>_xlfn.IFS(C879="W",E879+1,C879="L",0,C879="G",E879)</f>
        <v/>
      </c>
      <c r="F880" s="59">
        <f>_xlfn.IFS(C880="W",_xlfn.IFS(E880=0,LOOKUP(D880,$D$2:$D$17,$F$2:$F$17),E880=1,LOOKUP(D880,$D$2:$D$17,$G$2:$G$17),E880=2,LOOKUP(D880,$D$2:$D$17,$H$2:$H$17),E880=3,LOOKUP(D880,$D$2:$D$17,$I$2:$I$17),E880&gt;=4,LOOKUP(D880,$D$2:$D$17,$J$2:$J$17)),C880="L",LOOKUP(D880,$D$2:$D$17,$E$2:$E$17),C880="G",IF(OR(B879&lt;3,B879=""),0,LOOKUP(D880,$D$2:$D$17,$K$2:$K$17)))</f>
        <v/>
      </c>
      <c r="G880" s="59">
        <f>_xlfn.IFS(F880+D880&lt;0,0,F880+D880&gt;5500,5500,TRUE,F880+D880)</f>
        <v/>
      </c>
      <c r="H880" s="40">
        <f>LOOKUP(G880,$D$2:$D$17,$A$2:$A$17)</f>
        <v/>
      </c>
      <c r="I880" s="58">
        <f>IF(C880="W",1+I879,I879)</f>
        <v/>
      </c>
      <c r="J880" s="58">
        <f>IF(C880="L",1+J879,J879)</f>
        <v/>
      </c>
      <c r="K880" s="25">
        <f>I880/(J880+I880)</f>
        <v/>
      </c>
      <c r="L880" s="44">
        <f>IF(F880&gt;0,F880+L879,L879)</f>
        <v/>
      </c>
      <c r="M880" s="23" t="n"/>
      <c r="N880" s="58">
        <f>IF(M880="","",M880-G879)</f>
        <v/>
      </c>
      <c r="O880" s="58" t="n"/>
      <c r="P880" s="27">
        <f>IF(AI880&gt;AI879,$G$22+(7*AI880),"")</f>
        <v/>
      </c>
      <c r="R880" s="58" t="n"/>
      <c r="S880" s="58" t="n"/>
      <c r="T880" s="58" t="n"/>
      <c r="U880" s="58" t="n"/>
      <c r="V880" s="58" t="n"/>
      <c r="W880" s="58" t="n"/>
      <c r="X880" s="57" t="n"/>
      <c r="Y880" s="49">
        <f>_xlfn.IFS(R880 = "","",V880&gt;0,T880/V880,TRUE,T880/1)</f>
        <v/>
      </c>
      <c r="Z880" s="49">
        <f>_xlfn.IFS(R880 = "","",V880&gt;0,(T880+U880)/V880,TRUE,(T880+U880)/1)</f>
        <v/>
      </c>
      <c r="AA880" s="58" t="n"/>
      <c r="AC880" s="35" t="n"/>
      <c r="AD880">
        <f>IF(G880&gt;=2100,0,IF(C880="G",1,0))</f>
        <v/>
      </c>
      <c r="AE880">
        <f>IF(G880&gt;=5500,0,IF(C880="G",1,0))</f>
        <v/>
      </c>
      <c r="AF880">
        <f>IF(G880&gt;=2100,1,0)</f>
        <v/>
      </c>
      <c r="AG880">
        <f>IF(G880&gt;=5500,1,0)</f>
        <v/>
      </c>
      <c r="AH880">
        <f>IF(C880="G",0,AH879+1)</f>
        <v/>
      </c>
      <c r="AI880">
        <f>IF(C880="G",AI879+1,AI879)</f>
        <v/>
      </c>
      <c r="AJ880">
        <f>IF(AJ879="&gt;1000",IF(AF880&gt;0,IF(A880&lt;&gt;"",A880,A879),"&gt;1000"),AJ879)</f>
        <v/>
      </c>
      <c r="AK880">
        <f>IF(AK879="&gt;1000",IF(AG880&gt;0,IF(A880&lt;&gt;"",A880,A879),"&gt;1000"),AK879)</f>
        <v/>
      </c>
      <c r="AL880">
        <f>IF(AL879="&gt;1000",IF(L880&gt;=3500,IF(A880&lt;&gt;"",A880,A879),"&gt;1000"),AL879)</f>
        <v/>
      </c>
    </row>
    <row r="881">
      <c r="A881" s="59">
        <f>IF(B881="","",COUNT($B$32:B881))</f>
        <v/>
      </c>
      <c r="B881" s="58">
        <f>IF(C881&lt;&gt;"G",SUM(B880,1),"")</f>
        <v/>
      </c>
      <c r="C881" s="24">
        <f>IF(O881="",IF(AH880&gt;=$E$22,"G",IF(RAND()&lt;$F$22,"W","L")),O881)</f>
        <v/>
      </c>
      <c r="D881" s="58">
        <f>IF(M881="",IF(G880&lt;5500,G880,5500),M881)</f>
        <v/>
      </c>
      <c r="E881" s="58">
        <f>_xlfn.IFS(C880="W",E880+1,C880="L",0,C880="G",E880)</f>
        <v/>
      </c>
      <c r="F881" s="59">
        <f>_xlfn.IFS(C881="W",_xlfn.IFS(E881=0,LOOKUP(D881,$D$2:$D$17,$F$2:$F$17),E881=1,LOOKUP(D881,$D$2:$D$17,$G$2:$G$17),E881=2,LOOKUP(D881,$D$2:$D$17,$H$2:$H$17),E881=3,LOOKUP(D881,$D$2:$D$17,$I$2:$I$17),E881&gt;=4,LOOKUP(D881,$D$2:$D$17,$J$2:$J$17)),C881="L",LOOKUP(D881,$D$2:$D$17,$E$2:$E$17),C881="G",IF(OR(B880&lt;3,B880=""),0,LOOKUP(D881,$D$2:$D$17,$K$2:$K$17)))</f>
        <v/>
      </c>
      <c r="G881" s="59">
        <f>_xlfn.IFS(F881+D881&lt;0,0,F881+D881&gt;5500,5500,TRUE,F881+D881)</f>
        <v/>
      </c>
      <c r="H881" s="40">
        <f>LOOKUP(G881,$D$2:$D$17,$A$2:$A$17)</f>
        <v/>
      </c>
      <c r="I881" s="58">
        <f>IF(C881="W",1+I880,I880)</f>
        <v/>
      </c>
      <c r="J881" s="58">
        <f>IF(C881="L",1+J880,J880)</f>
        <v/>
      </c>
      <c r="K881" s="25">
        <f>I881/(J881+I881)</f>
        <v/>
      </c>
      <c r="L881" s="44">
        <f>IF(F881&gt;0,F881+L880,L880)</f>
        <v/>
      </c>
      <c r="M881" s="23" t="n"/>
      <c r="N881" s="58">
        <f>IF(M881="","",M881-G880)</f>
        <v/>
      </c>
      <c r="O881" s="58" t="n"/>
      <c r="P881" s="27">
        <f>IF(AI881&gt;AI880,$G$22+(7*AI881),"")</f>
        <v/>
      </c>
      <c r="R881" s="58" t="n"/>
      <c r="S881" s="58" t="n"/>
      <c r="T881" s="58" t="n"/>
      <c r="U881" s="58" t="n"/>
      <c r="V881" s="58" t="n"/>
      <c r="W881" s="58" t="n"/>
      <c r="X881" s="57" t="n"/>
      <c r="Y881" s="49">
        <f>_xlfn.IFS(R881 = "","",V881&gt;0,T881/V881,TRUE,T881/1)</f>
        <v/>
      </c>
      <c r="Z881" s="49">
        <f>_xlfn.IFS(R881 = "","",V881&gt;0,(T881+U881)/V881,TRUE,(T881+U881)/1)</f>
        <v/>
      </c>
      <c r="AA881" s="58" t="n"/>
      <c r="AC881" s="35" t="n"/>
      <c r="AD881">
        <f>IF(G881&gt;=2100,0,IF(C881="G",1,0))</f>
        <v/>
      </c>
      <c r="AE881">
        <f>IF(G881&gt;=5500,0,IF(C881="G",1,0))</f>
        <v/>
      </c>
      <c r="AF881">
        <f>IF(G881&gt;=2100,1,0)</f>
        <v/>
      </c>
      <c r="AG881">
        <f>IF(G881&gt;=5500,1,0)</f>
        <v/>
      </c>
      <c r="AH881">
        <f>IF(C881="G",0,AH880+1)</f>
        <v/>
      </c>
      <c r="AI881">
        <f>IF(C881="G",AI880+1,AI880)</f>
        <v/>
      </c>
      <c r="AJ881">
        <f>IF(AJ880="&gt;1000",IF(AF881&gt;0,IF(A881&lt;&gt;"",A881,A880),"&gt;1000"),AJ880)</f>
        <v/>
      </c>
      <c r="AK881">
        <f>IF(AK880="&gt;1000",IF(AG881&gt;0,IF(A881&lt;&gt;"",A881,A880),"&gt;1000"),AK880)</f>
        <v/>
      </c>
      <c r="AL881">
        <f>IF(AL880="&gt;1000",IF(L881&gt;=3500,IF(A881&lt;&gt;"",A881,A880),"&gt;1000"),AL880)</f>
        <v/>
      </c>
    </row>
    <row r="882">
      <c r="A882" s="59">
        <f>IF(B882="","",COUNT($B$32:B882))</f>
        <v/>
      </c>
      <c r="B882" s="58">
        <f>IF(C882&lt;&gt;"G",SUM(B881,1),"")</f>
        <v/>
      </c>
      <c r="C882" s="24">
        <f>IF(O882="",IF(AH881&gt;=$E$22,"G",IF(RAND()&lt;$F$22,"W","L")),O882)</f>
        <v/>
      </c>
      <c r="D882" s="58">
        <f>IF(M882="",IF(G881&lt;5500,G881,5500),M882)</f>
        <v/>
      </c>
      <c r="E882" s="58">
        <f>_xlfn.IFS(C881="W",E881+1,C881="L",0,C881="G",E881)</f>
        <v/>
      </c>
      <c r="F882" s="59">
        <f>_xlfn.IFS(C882="W",_xlfn.IFS(E882=0,LOOKUP(D882,$D$2:$D$17,$F$2:$F$17),E882=1,LOOKUP(D882,$D$2:$D$17,$G$2:$G$17),E882=2,LOOKUP(D882,$D$2:$D$17,$H$2:$H$17),E882=3,LOOKUP(D882,$D$2:$D$17,$I$2:$I$17),E882&gt;=4,LOOKUP(D882,$D$2:$D$17,$J$2:$J$17)),C882="L",LOOKUP(D882,$D$2:$D$17,$E$2:$E$17),C882="G",IF(OR(B881&lt;3,B881=""),0,LOOKUP(D882,$D$2:$D$17,$K$2:$K$17)))</f>
        <v/>
      </c>
      <c r="G882" s="59">
        <f>_xlfn.IFS(F882+D882&lt;0,0,F882+D882&gt;5500,5500,TRUE,F882+D882)</f>
        <v/>
      </c>
      <c r="H882" s="40">
        <f>LOOKUP(G882,$D$2:$D$17,$A$2:$A$17)</f>
        <v/>
      </c>
      <c r="I882" s="58">
        <f>IF(C882="W",1+I881,I881)</f>
        <v/>
      </c>
      <c r="J882" s="58">
        <f>IF(C882="L",1+J881,J881)</f>
        <v/>
      </c>
      <c r="K882" s="25">
        <f>I882/(J882+I882)</f>
        <v/>
      </c>
      <c r="L882" s="44">
        <f>IF(F882&gt;0,F882+L881,L881)</f>
        <v/>
      </c>
      <c r="M882" s="23" t="n"/>
      <c r="N882" s="58">
        <f>IF(M882="","",M882-G881)</f>
        <v/>
      </c>
      <c r="O882" s="58" t="n"/>
      <c r="P882" s="27">
        <f>IF(AI882&gt;AI881,$G$22+(7*AI882),"")</f>
        <v/>
      </c>
      <c r="R882" s="58" t="n"/>
      <c r="S882" s="58" t="n"/>
      <c r="T882" s="58" t="n"/>
      <c r="U882" s="58" t="n"/>
      <c r="V882" s="58" t="n"/>
      <c r="W882" s="58" t="n"/>
      <c r="X882" s="57" t="n"/>
      <c r="Y882" s="49">
        <f>_xlfn.IFS(R882 = "","",V882&gt;0,T882/V882,TRUE,T882/1)</f>
        <v/>
      </c>
      <c r="Z882" s="49">
        <f>_xlfn.IFS(R882 = "","",V882&gt;0,(T882+U882)/V882,TRUE,(T882+U882)/1)</f>
        <v/>
      </c>
      <c r="AA882" s="58" t="n"/>
      <c r="AC882" s="35" t="n"/>
      <c r="AD882">
        <f>IF(G882&gt;=2100,0,IF(C882="G",1,0))</f>
        <v/>
      </c>
      <c r="AE882">
        <f>IF(G882&gt;=5500,0,IF(C882="G",1,0))</f>
        <v/>
      </c>
      <c r="AF882">
        <f>IF(G882&gt;=2100,1,0)</f>
        <v/>
      </c>
      <c r="AG882">
        <f>IF(G882&gt;=5500,1,0)</f>
        <v/>
      </c>
      <c r="AH882">
        <f>IF(C882="G",0,AH881+1)</f>
        <v/>
      </c>
      <c r="AI882">
        <f>IF(C882="G",AI881+1,AI881)</f>
        <v/>
      </c>
      <c r="AJ882">
        <f>IF(AJ881="&gt;1000",IF(AF882&gt;0,IF(A882&lt;&gt;"",A882,A881),"&gt;1000"),AJ881)</f>
        <v/>
      </c>
      <c r="AK882">
        <f>IF(AK881="&gt;1000",IF(AG882&gt;0,IF(A882&lt;&gt;"",A882,A881),"&gt;1000"),AK881)</f>
        <v/>
      </c>
      <c r="AL882">
        <f>IF(AL881="&gt;1000",IF(L882&gt;=3500,IF(A882&lt;&gt;"",A882,A881),"&gt;1000"),AL881)</f>
        <v/>
      </c>
    </row>
    <row r="883">
      <c r="A883" s="59">
        <f>IF(B883="","",COUNT($B$32:B883))</f>
        <v/>
      </c>
      <c r="B883" s="58">
        <f>IF(C883&lt;&gt;"G",SUM(B882,1),"")</f>
        <v/>
      </c>
      <c r="C883" s="24">
        <f>IF(O883="",IF(AH882&gt;=$E$22,"G",IF(RAND()&lt;$F$22,"W","L")),O883)</f>
        <v/>
      </c>
      <c r="D883" s="58">
        <f>IF(M883="",IF(G882&lt;5500,G882,5500),M883)</f>
        <v/>
      </c>
      <c r="E883" s="58">
        <f>_xlfn.IFS(C882="W",E882+1,C882="L",0,C882="G",E882)</f>
        <v/>
      </c>
      <c r="F883" s="59">
        <f>_xlfn.IFS(C883="W",_xlfn.IFS(E883=0,LOOKUP(D883,$D$2:$D$17,$F$2:$F$17),E883=1,LOOKUP(D883,$D$2:$D$17,$G$2:$G$17),E883=2,LOOKUP(D883,$D$2:$D$17,$H$2:$H$17),E883=3,LOOKUP(D883,$D$2:$D$17,$I$2:$I$17),E883&gt;=4,LOOKUP(D883,$D$2:$D$17,$J$2:$J$17)),C883="L",LOOKUP(D883,$D$2:$D$17,$E$2:$E$17),C883="G",IF(OR(B882&lt;3,B882=""),0,LOOKUP(D883,$D$2:$D$17,$K$2:$K$17)))</f>
        <v/>
      </c>
      <c r="G883" s="59">
        <f>_xlfn.IFS(F883+D883&lt;0,0,F883+D883&gt;5500,5500,TRUE,F883+D883)</f>
        <v/>
      </c>
      <c r="H883" s="40">
        <f>LOOKUP(G883,$D$2:$D$17,$A$2:$A$17)</f>
        <v/>
      </c>
      <c r="I883" s="58">
        <f>IF(C883="W",1+I882,I882)</f>
        <v/>
      </c>
      <c r="J883" s="58">
        <f>IF(C883="L",1+J882,J882)</f>
        <v/>
      </c>
      <c r="K883" s="25">
        <f>I883/(J883+I883)</f>
        <v/>
      </c>
      <c r="L883" s="44">
        <f>IF(F883&gt;0,F883+L882,L882)</f>
        <v/>
      </c>
      <c r="M883" s="23" t="n"/>
      <c r="N883" s="58">
        <f>IF(M883="","",M883-G882)</f>
        <v/>
      </c>
      <c r="O883" s="58" t="n"/>
      <c r="P883" s="27">
        <f>IF(AI883&gt;AI882,$G$22+(7*AI883),"")</f>
        <v/>
      </c>
      <c r="R883" s="58" t="n"/>
      <c r="S883" s="58" t="n"/>
      <c r="T883" s="58" t="n"/>
      <c r="U883" s="58" t="n"/>
      <c r="V883" s="58" t="n"/>
      <c r="W883" s="58" t="n"/>
      <c r="X883" s="57" t="n"/>
      <c r="Y883" s="49">
        <f>_xlfn.IFS(R883 = "","",V883&gt;0,T883/V883,TRUE,T883/1)</f>
        <v/>
      </c>
      <c r="Z883" s="49">
        <f>_xlfn.IFS(R883 = "","",V883&gt;0,(T883+U883)/V883,TRUE,(T883+U883)/1)</f>
        <v/>
      </c>
      <c r="AA883" s="58" t="n"/>
      <c r="AC883" s="35" t="n"/>
      <c r="AD883">
        <f>IF(G883&gt;=2100,0,IF(C883="G",1,0))</f>
        <v/>
      </c>
      <c r="AE883">
        <f>IF(G883&gt;=5500,0,IF(C883="G",1,0))</f>
        <v/>
      </c>
      <c r="AF883">
        <f>IF(G883&gt;=2100,1,0)</f>
        <v/>
      </c>
      <c r="AG883">
        <f>IF(G883&gt;=5500,1,0)</f>
        <v/>
      </c>
      <c r="AH883">
        <f>IF(C883="G",0,AH882+1)</f>
        <v/>
      </c>
      <c r="AI883">
        <f>IF(C883="G",AI882+1,AI882)</f>
        <v/>
      </c>
      <c r="AJ883">
        <f>IF(AJ882="&gt;1000",IF(AF883&gt;0,IF(A883&lt;&gt;"",A883,A882),"&gt;1000"),AJ882)</f>
        <v/>
      </c>
      <c r="AK883">
        <f>IF(AK882="&gt;1000",IF(AG883&gt;0,IF(A883&lt;&gt;"",A883,A882),"&gt;1000"),AK882)</f>
        <v/>
      </c>
      <c r="AL883">
        <f>IF(AL882="&gt;1000",IF(L883&gt;=3500,IF(A883&lt;&gt;"",A883,A882),"&gt;1000"),AL882)</f>
        <v/>
      </c>
    </row>
    <row r="884">
      <c r="A884" s="59">
        <f>IF(B884="","",COUNT($B$32:B884))</f>
        <v/>
      </c>
      <c r="B884" s="58">
        <f>IF(C884&lt;&gt;"G",SUM(B883,1),"")</f>
        <v/>
      </c>
      <c r="C884" s="24">
        <f>IF(O884="",IF(AH883&gt;=$E$22,"G",IF(RAND()&lt;$F$22,"W","L")),O884)</f>
        <v/>
      </c>
      <c r="D884" s="58">
        <f>IF(M884="",IF(G883&lt;5500,G883,5500),M884)</f>
        <v/>
      </c>
      <c r="E884" s="58">
        <f>_xlfn.IFS(C883="W",E883+1,C883="L",0,C883="G",E883)</f>
        <v/>
      </c>
      <c r="F884" s="59">
        <f>_xlfn.IFS(C884="W",_xlfn.IFS(E884=0,LOOKUP(D884,$D$2:$D$17,$F$2:$F$17),E884=1,LOOKUP(D884,$D$2:$D$17,$G$2:$G$17),E884=2,LOOKUP(D884,$D$2:$D$17,$H$2:$H$17),E884=3,LOOKUP(D884,$D$2:$D$17,$I$2:$I$17),E884&gt;=4,LOOKUP(D884,$D$2:$D$17,$J$2:$J$17)),C884="L",LOOKUP(D884,$D$2:$D$17,$E$2:$E$17),C884="G",IF(OR(B883&lt;3,B883=""),0,LOOKUP(D884,$D$2:$D$17,$K$2:$K$17)))</f>
        <v/>
      </c>
      <c r="G884" s="59">
        <f>_xlfn.IFS(F884+D884&lt;0,0,F884+D884&gt;5500,5500,TRUE,F884+D884)</f>
        <v/>
      </c>
      <c r="H884" s="40">
        <f>LOOKUP(G884,$D$2:$D$17,$A$2:$A$17)</f>
        <v/>
      </c>
      <c r="I884" s="58">
        <f>IF(C884="W",1+I883,I883)</f>
        <v/>
      </c>
      <c r="J884" s="58">
        <f>IF(C884="L",1+J883,J883)</f>
        <v/>
      </c>
      <c r="K884" s="25">
        <f>I884/(J884+I884)</f>
        <v/>
      </c>
      <c r="L884" s="44">
        <f>IF(F884&gt;0,F884+L883,L883)</f>
        <v/>
      </c>
      <c r="M884" s="23" t="n"/>
      <c r="N884" s="58">
        <f>IF(M884="","",M884-G883)</f>
        <v/>
      </c>
      <c r="O884" s="58" t="n"/>
      <c r="P884" s="27">
        <f>IF(AI884&gt;AI883,$G$22+(7*AI884),"")</f>
        <v/>
      </c>
      <c r="R884" s="58" t="n"/>
      <c r="S884" s="58" t="n"/>
      <c r="T884" s="58" t="n"/>
      <c r="U884" s="58" t="n"/>
      <c r="V884" s="58" t="n"/>
      <c r="W884" s="58" t="n"/>
      <c r="X884" s="57" t="n"/>
      <c r="Y884" s="49">
        <f>_xlfn.IFS(R884 = "","",V884&gt;0,T884/V884,TRUE,T884/1)</f>
        <v/>
      </c>
      <c r="Z884" s="49">
        <f>_xlfn.IFS(R884 = "","",V884&gt;0,(T884+U884)/V884,TRUE,(T884+U884)/1)</f>
        <v/>
      </c>
      <c r="AA884" s="58" t="n"/>
      <c r="AC884" s="35" t="n"/>
      <c r="AD884">
        <f>IF(G884&gt;=2100,0,IF(C884="G",1,0))</f>
        <v/>
      </c>
      <c r="AE884">
        <f>IF(G884&gt;=5500,0,IF(C884="G",1,0))</f>
        <v/>
      </c>
      <c r="AF884">
        <f>IF(G884&gt;=2100,1,0)</f>
        <v/>
      </c>
      <c r="AG884">
        <f>IF(G884&gt;=5500,1,0)</f>
        <v/>
      </c>
      <c r="AH884">
        <f>IF(C884="G",0,AH883+1)</f>
        <v/>
      </c>
      <c r="AI884">
        <f>IF(C884="G",AI883+1,AI883)</f>
        <v/>
      </c>
      <c r="AJ884">
        <f>IF(AJ883="&gt;1000",IF(AF884&gt;0,IF(A884&lt;&gt;"",A884,A883),"&gt;1000"),AJ883)</f>
        <v/>
      </c>
      <c r="AK884">
        <f>IF(AK883="&gt;1000",IF(AG884&gt;0,IF(A884&lt;&gt;"",A884,A883),"&gt;1000"),AK883)</f>
        <v/>
      </c>
      <c r="AL884">
        <f>IF(AL883="&gt;1000",IF(L884&gt;=3500,IF(A884&lt;&gt;"",A884,A883),"&gt;1000"),AL883)</f>
        <v/>
      </c>
    </row>
    <row r="885">
      <c r="A885" s="59">
        <f>IF(B885="","",COUNT($B$32:B885))</f>
        <v/>
      </c>
      <c r="B885" s="58">
        <f>IF(C885&lt;&gt;"G",SUM(B884,1),"")</f>
        <v/>
      </c>
      <c r="C885" s="24">
        <f>IF(O885="",IF(AH884&gt;=$E$22,"G",IF(RAND()&lt;$F$22,"W","L")),O885)</f>
        <v/>
      </c>
      <c r="D885" s="58">
        <f>IF(M885="",IF(G884&lt;5500,G884,5500),M885)</f>
        <v/>
      </c>
      <c r="E885" s="58">
        <f>_xlfn.IFS(C884="W",E884+1,C884="L",0,C884="G",E884)</f>
        <v/>
      </c>
      <c r="F885" s="59">
        <f>_xlfn.IFS(C885="W",_xlfn.IFS(E885=0,LOOKUP(D885,$D$2:$D$17,$F$2:$F$17),E885=1,LOOKUP(D885,$D$2:$D$17,$G$2:$G$17),E885=2,LOOKUP(D885,$D$2:$D$17,$H$2:$H$17),E885=3,LOOKUP(D885,$D$2:$D$17,$I$2:$I$17),E885&gt;=4,LOOKUP(D885,$D$2:$D$17,$J$2:$J$17)),C885="L",LOOKUP(D885,$D$2:$D$17,$E$2:$E$17),C885="G",IF(OR(B884&lt;3,B884=""),0,LOOKUP(D885,$D$2:$D$17,$K$2:$K$17)))</f>
        <v/>
      </c>
      <c r="G885" s="59">
        <f>_xlfn.IFS(F885+D885&lt;0,0,F885+D885&gt;5500,5500,TRUE,F885+D885)</f>
        <v/>
      </c>
      <c r="H885" s="40">
        <f>LOOKUP(G885,$D$2:$D$17,$A$2:$A$17)</f>
        <v/>
      </c>
      <c r="I885" s="58">
        <f>IF(C885="W",1+I884,I884)</f>
        <v/>
      </c>
      <c r="J885" s="58">
        <f>IF(C885="L",1+J884,J884)</f>
        <v/>
      </c>
      <c r="K885" s="25">
        <f>I885/(J885+I885)</f>
        <v/>
      </c>
      <c r="L885" s="44">
        <f>IF(F885&gt;0,F885+L884,L884)</f>
        <v/>
      </c>
      <c r="M885" s="23" t="n"/>
      <c r="N885" s="58">
        <f>IF(M885="","",M885-G884)</f>
        <v/>
      </c>
      <c r="O885" s="58" t="n"/>
      <c r="P885" s="27">
        <f>IF(AI885&gt;AI884,$G$22+(7*AI885),"")</f>
        <v/>
      </c>
      <c r="R885" s="58" t="n"/>
      <c r="S885" s="58" t="n"/>
      <c r="T885" s="58" t="n"/>
      <c r="U885" s="58" t="n"/>
      <c r="V885" s="58" t="n"/>
      <c r="W885" s="58" t="n"/>
      <c r="X885" s="57" t="n"/>
      <c r="Y885" s="49">
        <f>_xlfn.IFS(R885 = "","",V885&gt;0,T885/V885,TRUE,T885/1)</f>
        <v/>
      </c>
      <c r="Z885" s="49">
        <f>_xlfn.IFS(R885 = "","",V885&gt;0,(T885+U885)/V885,TRUE,(T885+U885)/1)</f>
        <v/>
      </c>
      <c r="AA885" s="58" t="n"/>
      <c r="AC885" s="35" t="n"/>
      <c r="AD885">
        <f>IF(G885&gt;=2100,0,IF(C885="G",1,0))</f>
        <v/>
      </c>
      <c r="AE885">
        <f>IF(G885&gt;=5500,0,IF(C885="G",1,0))</f>
        <v/>
      </c>
      <c r="AF885">
        <f>IF(G885&gt;=2100,1,0)</f>
        <v/>
      </c>
      <c r="AG885">
        <f>IF(G885&gt;=5500,1,0)</f>
        <v/>
      </c>
      <c r="AH885">
        <f>IF(C885="G",0,AH884+1)</f>
        <v/>
      </c>
      <c r="AI885">
        <f>IF(C885="G",AI884+1,AI884)</f>
        <v/>
      </c>
      <c r="AJ885">
        <f>IF(AJ884="&gt;1000",IF(AF885&gt;0,IF(A885&lt;&gt;"",A885,A884),"&gt;1000"),AJ884)</f>
        <v/>
      </c>
      <c r="AK885">
        <f>IF(AK884="&gt;1000",IF(AG885&gt;0,IF(A885&lt;&gt;"",A885,A884),"&gt;1000"),AK884)</f>
        <v/>
      </c>
      <c r="AL885">
        <f>IF(AL884="&gt;1000",IF(L885&gt;=3500,IF(A885&lt;&gt;"",A885,A884),"&gt;1000"),AL884)</f>
        <v/>
      </c>
    </row>
    <row r="886">
      <c r="A886" s="59">
        <f>IF(B886="","",COUNT($B$32:B886))</f>
        <v/>
      </c>
      <c r="B886" s="58">
        <f>IF(C886&lt;&gt;"G",SUM(B885,1),"")</f>
        <v/>
      </c>
      <c r="C886" s="24">
        <f>IF(O886="",IF(AH885&gt;=$E$22,"G",IF(RAND()&lt;$F$22,"W","L")),O886)</f>
        <v/>
      </c>
      <c r="D886" s="58">
        <f>IF(M886="",IF(G885&lt;5500,G885,5500),M886)</f>
        <v/>
      </c>
      <c r="E886" s="58">
        <f>_xlfn.IFS(C885="W",E885+1,C885="L",0,C885="G",E885)</f>
        <v/>
      </c>
      <c r="F886" s="59">
        <f>_xlfn.IFS(C886="W",_xlfn.IFS(E886=0,LOOKUP(D886,$D$2:$D$17,$F$2:$F$17),E886=1,LOOKUP(D886,$D$2:$D$17,$G$2:$G$17),E886=2,LOOKUP(D886,$D$2:$D$17,$H$2:$H$17),E886=3,LOOKUP(D886,$D$2:$D$17,$I$2:$I$17),E886&gt;=4,LOOKUP(D886,$D$2:$D$17,$J$2:$J$17)),C886="L",LOOKUP(D886,$D$2:$D$17,$E$2:$E$17),C886="G",IF(OR(B885&lt;3,B885=""),0,LOOKUP(D886,$D$2:$D$17,$K$2:$K$17)))</f>
        <v/>
      </c>
      <c r="G886" s="59">
        <f>_xlfn.IFS(F886+D886&lt;0,0,F886+D886&gt;5500,5500,TRUE,F886+D886)</f>
        <v/>
      </c>
      <c r="H886" s="40">
        <f>LOOKUP(G886,$D$2:$D$17,$A$2:$A$17)</f>
        <v/>
      </c>
      <c r="I886" s="58">
        <f>IF(C886="W",1+I885,I885)</f>
        <v/>
      </c>
      <c r="J886" s="58">
        <f>IF(C886="L",1+J885,J885)</f>
        <v/>
      </c>
      <c r="K886" s="25">
        <f>I886/(J886+I886)</f>
        <v/>
      </c>
      <c r="L886" s="44">
        <f>IF(F886&gt;0,F886+L885,L885)</f>
        <v/>
      </c>
      <c r="M886" s="23" t="n"/>
      <c r="N886" s="58">
        <f>IF(M886="","",M886-G885)</f>
        <v/>
      </c>
      <c r="O886" s="58" t="n"/>
      <c r="P886" s="27">
        <f>IF(AI886&gt;AI885,$G$22+(7*AI886),"")</f>
        <v/>
      </c>
      <c r="R886" s="58" t="n"/>
      <c r="S886" s="58" t="n"/>
      <c r="T886" s="58" t="n"/>
      <c r="U886" s="58" t="n"/>
      <c r="V886" s="58" t="n"/>
      <c r="W886" s="58" t="n"/>
      <c r="X886" s="57" t="n"/>
      <c r="Y886" s="49">
        <f>_xlfn.IFS(R886 = "","",V886&gt;0,T886/V886,TRUE,T886/1)</f>
        <v/>
      </c>
      <c r="Z886" s="49">
        <f>_xlfn.IFS(R886 = "","",V886&gt;0,(T886+U886)/V886,TRUE,(T886+U886)/1)</f>
        <v/>
      </c>
      <c r="AA886" s="58" t="n"/>
      <c r="AC886" s="35" t="n"/>
      <c r="AD886">
        <f>IF(G886&gt;=2100,0,IF(C886="G",1,0))</f>
        <v/>
      </c>
      <c r="AE886">
        <f>IF(G886&gt;=5500,0,IF(C886="G",1,0))</f>
        <v/>
      </c>
      <c r="AF886">
        <f>IF(G886&gt;=2100,1,0)</f>
        <v/>
      </c>
      <c r="AG886">
        <f>IF(G886&gt;=5500,1,0)</f>
        <v/>
      </c>
      <c r="AH886">
        <f>IF(C886="G",0,AH885+1)</f>
        <v/>
      </c>
      <c r="AI886">
        <f>IF(C886="G",AI885+1,AI885)</f>
        <v/>
      </c>
      <c r="AJ886">
        <f>IF(AJ885="&gt;1000",IF(AF886&gt;0,IF(A886&lt;&gt;"",A886,A885),"&gt;1000"),AJ885)</f>
        <v/>
      </c>
      <c r="AK886">
        <f>IF(AK885="&gt;1000",IF(AG886&gt;0,IF(A886&lt;&gt;"",A886,A885),"&gt;1000"),AK885)</f>
        <v/>
      </c>
      <c r="AL886">
        <f>IF(AL885="&gt;1000",IF(L886&gt;=3500,IF(A886&lt;&gt;"",A886,A885),"&gt;1000"),AL885)</f>
        <v/>
      </c>
    </row>
    <row r="887">
      <c r="A887" s="59">
        <f>IF(B887="","",COUNT($B$32:B887))</f>
        <v/>
      </c>
      <c r="B887" s="58">
        <f>IF(C887&lt;&gt;"G",SUM(B886,1),"")</f>
        <v/>
      </c>
      <c r="C887" s="24">
        <f>IF(O887="",IF(AH886&gt;=$E$22,"G",IF(RAND()&lt;$F$22,"W","L")),O887)</f>
        <v/>
      </c>
      <c r="D887" s="58">
        <f>IF(M887="",IF(G886&lt;5500,G886,5500),M887)</f>
        <v/>
      </c>
      <c r="E887" s="58">
        <f>_xlfn.IFS(C886="W",E886+1,C886="L",0,C886="G",E886)</f>
        <v/>
      </c>
      <c r="F887" s="59">
        <f>_xlfn.IFS(C887="W",_xlfn.IFS(E887=0,LOOKUP(D887,$D$2:$D$17,$F$2:$F$17),E887=1,LOOKUP(D887,$D$2:$D$17,$G$2:$G$17),E887=2,LOOKUP(D887,$D$2:$D$17,$H$2:$H$17),E887=3,LOOKUP(D887,$D$2:$D$17,$I$2:$I$17),E887&gt;=4,LOOKUP(D887,$D$2:$D$17,$J$2:$J$17)),C887="L",LOOKUP(D887,$D$2:$D$17,$E$2:$E$17),C887="G",IF(OR(B886&lt;3,B886=""),0,LOOKUP(D887,$D$2:$D$17,$K$2:$K$17)))</f>
        <v/>
      </c>
      <c r="G887" s="59">
        <f>_xlfn.IFS(F887+D887&lt;0,0,F887+D887&gt;5500,5500,TRUE,F887+D887)</f>
        <v/>
      </c>
      <c r="H887" s="40">
        <f>LOOKUP(G887,$D$2:$D$17,$A$2:$A$17)</f>
        <v/>
      </c>
      <c r="I887" s="58">
        <f>IF(C887="W",1+I886,I886)</f>
        <v/>
      </c>
      <c r="J887" s="58">
        <f>IF(C887="L",1+J886,J886)</f>
        <v/>
      </c>
      <c r="K887" s="25">
        <f>I887/(J887+I887)</f>
        <v/>
      </c>
      <c r="L887" s="44">
        <f>IF(F887&gt;0,F887+L886,L886)</f>
        <v/>
      </c>
      <c r="M887" s="23" t="n"/>
      <c r="N887" s="58">
        <f>IF(M887="","",M887-G886)</f>
        <v/>
      </c>
      <c r="O887" s="58" t="n"/>
      <c r="P887" s="27">
        <f>IF(AI887&gt;AI886,$G$22+(7*AI887),"")</f>
        <v/>
      </c>
      <c r="R887" s="58" t="n"/>
      <c r="S887" s="58" t="n"/>
      <c r="T887" s="58" t="n"/>
      <c r="U887" s="58" t="n"/>
      <c r="V887" s="58" t="n"/>
      <c r="W887" s="58" t="n"/>
      <c r="X887" s="57" t="n"/>
      <c r="Y887" s="49">
        <f>_xlfn.IFS(R887 = "","",V887&gt;0,T887/V887,TRUE,T887/1)</f>
        <v/>
      </c>
      <c r="Z887" s="49">
        <f>_xlfn.IFS(R887 = "","",V887&gt;0,(T887+U887)/V887,TRUE,(T887+U887)/1)</f>
        <v/>
      </c>
      <c r="AA887" s="58" t="n"/>
      <c r="AC887" s="35" t="n"/>
      <c r="AD887">
        <f>IF(G887&gt;=2100,0,IF(C887="G",1,0))</f>
        <v/>
      </c>
      <c r="AE887">
        <f>IF(G887&gt;=5500,0,IF(C887="G",1,0))</f>
        <v/>
      </c>
      <c r="AF887">
        <f>IF(G887&gt;=2100,1,0)</f>
        <v/>
      </c>
      <c r="AG887">
        <f>IF(G887&gt;=5500,1,0)</f>
        <v/>
      </c>
      <c r="AH887">
        <f>IF(C887="G",0,AH886+1)</f>
        <v/>
      </c>
      <c r="AI887">
        <f>IF(C887="G",AI886+1,AI886)</f>
        <v/>
      </c>
      <c r="AJ887">
        <f>IF(AJ886="&gt;1000",IF(AF887&gt;0,IF(A887&lt;&gt;"",A887,A886),"&gt;1000"),AJ886)</f>
        <v/>
      </c>
      <c r="AK887">
        <f>IF(AK886="&gt;1000",IF(AG887&gt;0,IF(A887&lt;&gt;"",A887,A886),"&gt;1000"),AK886)</f>
        <v/>
      </c>
      <c r="AL887">
        <f>IF(AL886="&gt;1000",IF(L887&gt;=3500,IF(A887&lt;&gt;"",A887,A886),"&gt;1000"),AL886)</f>
        <v/>
      </c>
    </row>
    <row r="888">
      <c r="A888" s="59">
        <f>IF(B888="","",COUNT($B$32:B888))</f>
        <v/>
      </c>
      <c r="B888" s="58">
        <f>IF(C888&lt;&gt;"G",SUM(B887,1),"")</f>
        <v/>
      </c>
      <c r="C888" s="24">
        <f>IF(O888="",IF(AH887&gt;=$E$22,"G",IF(RAND()&lt;$F$22,"W","L")),O888)</f>
        <v/>
      </c>
      <c r="D888" s="58">
        <f>IF(M888="",IF(G887&lt;5500,G887,5500),M888)</f>
        <v/>
      </c>
      <c r="E888" s="58">
        <f>_xlfn.IFS(C887="W",E887+1,C887="L",0,C887="G",E887)</f>
        <v/>
      </c>
      <c r="F888" s="59">
        <f>_xlfn.IFS(C888="W",_xlfn.IFS(E888=0,LOOKUP(D888,$D$2:$D$17,$F$2:$F$17),E888=1,LOOKUP(D888,$D$2:$D$17,$G$2:$G$17),E888=2,LOOKUP(D888,$D$2:$D$17,$H$2:$H$17),E888=3,LOOKUP(D888,$D$2:$D$17,$I$2:$I$17),E888&gt;=4,LOOKUP(D888,$D$2:$D$17,$J$2:$J$17)),C888="L",LOOKUP(D888,$D$2:$D$17,$E$2:$E$17),C888="G",IF(OR(B887&lt;3,B887=""),0,LOOKUP(D888,$D$2:$D$17,$K$2:$K$17)))</f>
        <v/>
      </c>
      <c r="G888" s="59">
        <f>_xlfn.IFS(F888+D888&lt;0,0,F888+D888&gt;5500,5500,TRUE,F888+D888)</f>
        <v/>
      </c>
      <c r="H888" s="40">
        <f>LOOKUP(G888,$D$2:$D$17,$A$2:$A$17)</f>
        <v/>
      </c>
      <c r="I888" s="58">
        <f>IF(C888="W",1+I887,I887)</f>
        <v/>
      </c>
      <c r="J888" s="58">
        <f>IF(C888="L",1+J887,J887)</f>
        <v/>
      </c>
      <c r="K888" s="25">
        <f>I888/(J888+I888)</f>
        <v/>
      </c>
      <c r="L888" s="44">
        <f>IF(F888&gt;0,F888+L887,L887)</f>
        <v/>
      </c>
      <c r="M888" s="23" t="n"/>
      <c r="N888" s="58">
        <f>IF(M888="","",M888-G887)</f>
        <v/>
      </c>
      <c r="O888" s="58" t="n"/>
      <c r="P888" s="27">
        <f>IF(AI888&gt;AI887,$G$22+(7*AI888),"")</f>
        <v/>
      </c>
      <c r="R888" s="58" t="n"/>
      <c r="S888" s="58" t="n"/>
      <c r="T888" s="58" t="n"/>
      <c r="U888" s="58" t="n"/>
      <c r="V888" s="58" t="n"/>
      <c r="W888" s="58" t="n"/>
      <c r="X888" s="57" t="n"/>
      <c r="Y888" s="49">
        <f>_xlfn.IFS(R888 = "","",V888&gt;0,T888/V888,TRUE,T888/1)</f>
        <v/>
      </c>
      <c r="Z888" s="49">
        <f>_xlfn.IFS(R888 = "","",V888&gt;0,(T888+U888)/V888,TRUE,(T888+U888)/1)</f>
        <v/>
      </c>
      <c r="AA888" s="58" t="n"/>
      <c r="AC888" s="35" t="n"/>
      <c r="AD888">
        <f>IF(G888&gt;=2100,0,IF(C888="G",1,0))</f>
        <v/>
      </c>
      <c r="AE888">
        <f>IF(G888&gt;=5500,0,IF(C888="G",1,0))</f>
        <v/>
      </c>
      <c r="AF888">
        <f>IF(G888&gt;=2100,1,0)</f>
        <v/>
      </c>
      <c r="AG888">
        <f>IF(G888&gt;=5500,1,0)</f>
        <v/>
      </c>
      <c r="AH888">
        <f>IF(C888="G",0,AH887+1)</f>
        <v/>
      </c>
      <c r="AI888">
        <f>IF(C888="G",AI887+1,AI887)</f>
        <v/>
      </c>
      <c r="AJ888">
        <f>IF(AJ887="&gt;1000",IF(AF888&gt;0,IF(A888&lt;&gt;"",A888,A887),"&gt;1000"),AJ887)</f>
        <v/>
      </c>
      <c r="AK888">
        <f>IF(AK887="&gt;1000",IF(AG888&gt;0,IF(A888&lt;&gt;"",A888,A887),"&gt;1000"),AK887)</f>
        <v/>
      </c>
      <c r="AL888">
        <f>IF(AL887="&gt;1000",IF(L888&gt;=3500,IF(A888&lt;&gt;"",A888,A887),"&gt;1000"),AL887)</f>
        <v/>
      </c>
    </row>
    <row r="889">
      <c r="A889" s="59">
        <f>IF(B889="","",COUNT($B$32:B889))</f>
        <v/>
      </c>
      <c r="B889" s="58">
        <f>IF(C889&lt;&gt;"G",SUM(B888,1),"")</f>
        <v/>
      </c>
      <c r="C889" s="24">
        <f>IF(O889="",IF(AH888&gt;=$E$22,"G",IF(RAND()&lt;$F$22,"W","L")),O889)</f>
        <v/>
      </c>
      <c r="D889" s="58">
        <f>IF(M889="",IF(G888&lt;5500,G888,5500),M889)</f>
        <v/>
      </c>
      <c r="E889" s="58">
        <f>_xlfn.IFS(C888="W",E888+1,C888="L",0,C888="G",E888)</f>
        <v/>
      </c>
      <c r="F889" s="59">
        <f>_xlfn.IFS(C889="W",_xlfn.IFS(E889=0,LOOKUP(D889,$D$2:$D$17,$F$2:$F$17),E889=1,LOOKUP(D889,$D$2:$D$17,$G$2:$G$17),E889=2,LOOKUP(D889,$D$2:$D$17,$H$2:$H$17),E889=3,LOOKUP(D889,$D$2:$D$17,$I$2:$I$17),E889&gt;=4,LOOKUP(D889,$D$2:$D$17,$J$2:$J$17)),C889="L",LOOKUP(D889,$D$2:$D$17,$E$2:$E$17),C889="G",IF(OR(B888&lt;3,B888=""),0,LOOKUP(D889,$D$2:$D$17,$K$2:$K$17)))</f>
        <v/>
      </c>
      <c r="G889" s="59">
        <f>_xlfn.IFS(F889+D889&lt;0,0,F889+D889&gt;5500,5500,TRUE,F889+D889)</f>
        <v/>
      </c>
      <c r="H889" s="40">
        <f>LOOKUP(G889,$D$2:$D$17,$A$2:$A$17)</f>
        <v/>
      </c>
      <c r="I889" s="58">
        <f>IF(C889="W",1+I888,I888)</f>
        <v/>
      </c>
      <c r="J889" s="58">
        <f>IF(C889="L",1+J888,J888)</f>
        <v/>
      </c>
      <c r="K889" s="25">
        <f>I889/(J889+I889)</f>
        <v/>
      </c>
      <c r="L889" s="44">
        <f>IF(F889&gt;0,F889+L888,L888)</f>
        <v/>
      </c>
      <c r="M889" s="23" t="n"/>
      <c r="N889" s="58">
        <f>IF(M889="","",M889-G888)</f>
        <v/>
      </c>
      <c r="O889" s="58" t="n"/>
      <c r="P889" s="27">
        <f>IF(AI889&gt;AI888,$G$22+(7*AI889),"")</f>
        <v/>
      </c>
      <c r="R889" s="58" t="n"/>
      <c r="S889" s="58" t="n"/>
      <c r="T889" s="58" t="n"/>
      <c r="U889" s="58" t="n"/>
      <c r="V889" s="58" t="n"/>
      <c r="W889" s="58" t="n"/>
      <c r="X889" s="57" t="n"/>
      <c r="Y889" s="49">
        <f>_xlfn.IFS(R889 = "","",V889&gt;0,T889/V889,TRUE,T889/1)</f>
        <v/>
      </c>
      <c r="Z889" s="49">
        <f>_xlfn.IFS(R889 = "","",V889&gt;0,(T889+U889)/V889,TRUE,(T889+U889)/1)</f>
        <v/>
      </c>
      <c r="AA889" s="58" t="n"/>
      <c r="AC889" s="35" t="n"/>
      <c r="AD889">
        <f>IF(G889&gt;=2100,0,IF(C889="G",1,0))</f>
        <v/>
      </c>
      <c r="AE889">
        <f>IF(G889&gt;=5500,0,IF(C889="G",1,0))</f>
        <v/>
      </c>
      <c r="AF889">
        <f>IF(G889&gt;=2100,1,0)</f>
        <v/>
      </c>
      <c r="AG889">
        <f>IF(G889&gt;=5500,1,0)</f>
        <v/>
      </c>
      <c r="AH889">
        <f>IF(C889="G",0,AH888+1)</f>
        <v/>
      </c>
      <c r="AI889">
        <f>IF(C889="G",AI888+1,AI888)</f>
        <v/>
      </c>
      <c r="AJ889">
        <f>IF(AJ888="&gt;1000",IF(AF889&gt;0,IF(A889&lt;&gt;"",A889,A888),"&gt;1000"),AJ888)</f>
        <v/>
      </c>
      <c r="AK889">
        <f>IF(AK888="&gt;1000",IF(AG889&gt;0,IF(A889&lt;&gt;"",A889,A888),"&gt;1000"),AK888)</f>
        <v/>
      </c>
      <c r="AL889">
        <f>IF(AL888="&gt;1000",IF(L889&gt;=3500,IF(A889&lt;&gt;"",A889,A888),"&gt;1000"),AL888)</f>
        <v/>
      </c>
    </row>
    <row r="890">
      <c r="A890" s="59">
        <f>IF(B890="","",COUNT($B$32:B890))</f>
        <v/>
      </c>
      <c r="B890" s="58">
        <f>IF(C890&lt;&gt;"G",SUM(B889,1),"")</f>
        <v/>
      </c>
      <c r="C890" s="24">
        <f>IF(O890="",IF(AH889&gt;=$E$22,"G",IF(RAND()&lt;$F$22,"W","L")),O890)</f>
        <v/>
      </c>
      <c r="D890" s="58">
        <f>IF(M890="",IF(G889&lt;5500,G889,5500),M890)</f>
        <v/>
      </c>
      <c r="E890" s="58">
        <f>_xlfn.IFS(C889="W",E889+1,C889="L",0,C889="G",E889)</f>
        <v/>
      </c>
      <c r="F890" s="59">
        <f>_xlfn.IFS(C890="W",_xlfn.IFS(E890=0,LOOKUP(D890,$D$2:$D$17,$F$2:$F$17),E890=1,LOOKUP(D890,$D$2:$D$17,$G$2:$G$17),E890=2,LOOKUP(D890,$D$2:$D$17,$H$2:$H$17),E890=3,LOOKUP(D890,$D$2:$D$17,$I$2:$I$17),E890&gt;=4,LOOKUP(D890,$D$2:$D$17,$J$2:$J$17)),C890="L",LOOKUP(D890,$D$2:$D$17,$E$2:$E$17),C890="G",IF(OR(B889&lt;3,B889=""),0,LOOKUP(D890,$D$2:$D$17,$K$2:$K$17)))</f>
        <v/>
      </c>
      <c r="G890" s="59">
        <f>_xlfn.IFS(F890+D890&lt;0,0,F890+D890&gt;5500,5500,TRUE,F890+D890)</f>
        <v/>
      </c>
      <c r="H890" s="40">
        <f>LOOKUP(G890,$D$2:$D$17,$A$2:$A$17)</f>
        <v/>
      </c>
      <c r="I890" s="58">
        <f>IF(C890="W",1+I889,I889)</f>
        <v/>
      </c>
      <c r="J890" s="58">
        <f>IF(C890="L",1+J889,J889)</f>
        <v/>
      </c>
      <c r="K890" s="25">
        <f>I890/(J890+I890)</f>
        <v/>
      </c>
      <c r="L890" s="44">
        <f>IF(F890&gt;0,F890+L889,L889)</f>
        <v/>
      </c>
      <c r="M890" s="23" t="n"/>
      <c r="N890" s="58">
        <f>IF(M890="","",M890-G889)</f>
        <v/>
      </c>
      <c r="O890" s="58" t="n"/>
      <c r="P890" s="27">
        <f>IF(AI890&gt;AI889,$G$22+(7*AI890),"")</f>
        <v/>
      </c>
      <c r="R890" s="58" t="n"/>
      <c r="S890" s="58" t="n"/>
      <c r="T890" s="58" t="n"/>
      <c r="U890" s="58" t="n"/>
      <c r="V890" s="58" t="n"/>
      <c r="W890" s="58" t="n"/>
      <c r="X890" s="57" t="n"/>
      <c r="Y890" s="49">
        <f>_xlfn.IFS(R890 = "","",V890&gt;0,T890/V890,TRUE,T890/1)</f>
        <v/>
      </c>
      <c r="Z890" s="49">
        <f>_xlfn.IFS(R890 = "","",V890&gt;0,(T890+U890)/V890,TRUE,(T890+U890)/1)</f>
        <v/>
      </c>
      <c r="AA890" s="58" t="n"/>
      <c r="AC890" s="35" t="n"/>
      <c r="AD890">
        <f>IF(G890&gt;=2100,0,IF(C890="G",1,0))</f>
        <v/>
      </c>
      <c r="AE890">
        <f>IF(G890&gt;=5500,0,IF(C890="G",1,0))</f>
        <v/>
      </c>
      <c r="AF890">
        <f>IF(G890&gt;=2100,1,0)</f>
        <v/>
      </c>
      <c r="AG890">
        <f>IF(G890&gt;=5500,1,0)</f>
        <v/>
      </c>
      <c r="AH890">
        <f>IF(C890="G",0,AH889+1)</f>
        <v/>
      </c>
      <c r="AI890">
        <f>IF(C890="G",AI889+1,AI889)</f>
        <v/>
      </c>
      <c r="AJ890">
        <f>IF(AJ889="&gt;1000",IF(AF890&gt;0,IF(A890&lt;&gt;"",A890,A889),"&gt;1000"),AJ889)</f>
        <v/>
      </c>
      <c r="AK890">
        <f>IF(AK889="&gt;1000",IF(AG890&gt;0,IF(A890&lt;&gt;"",A890,A889),"&gt;1000"),AK889)</f>
        <v/>
      </c>
      <c r="AL890">
        <f>IF(AL889="&gt;1000",IF(L890&gt;=3500,IF(A890&lt;&gt;"",A890,A889),"&gt;1000"),AL889)</f>
        <v/>
      </c>
    </row>
    <row r="891">
      <c r="A891" s="59">
        <f>IF(B891="","",COUNT($B$32:B891))</f>
        <v/>
      </c>
      <c r="B891" s="58">
        <f>IF(C891&lt;&gt;"G",SUM(B890,1),"")</f>
        <v/>
      </c>
      <c r="C891" s="24">
        <f>IF(O891="",IF(AH890&gt;=$E$22,"G",IF(RAND()&lt;$F$22,"W","L")),O891)</f>
        <v/>
      </c>
      <c r="D891" s="58">
        <f>IF(M891="",IF(G890&lt;5500,G890,5500),M891)</f>
        <v/>
      </c>
      <c r="E891" s="58">
        <f>_xlfn.IFS(C890="W",E890+1,C890="L",0,C890="G",E890)</f>
        <v/>
      </c>
      <c r="F891" s="59">
        <f>_xlfn.IFS(C891="W",_xlfn.IFS(E891=0,LOOKUP(D891,$D$2:$D$17,$F$2:$F$17),E891=1,LOOKUP(D891,$D$2:$D$17,$G$2:$G$17),E891=2,LOOKUP(D891,$D$2:$D$17,$H$2:$H$17),E891=3,LOOKUP(D891,$D$2:$D$17,$I$2:$I$17),E891&gt;=4,LOOKUP(D891,$D$2:$D$17,$J$2:$J$17)),C891="L",LOOKUP(D891,$D$2:$D$17,$E$2:$E$17),C891="G",IF(OR(B890&lt;3,B890=""),0,LOOKUP(D891,$D$2:$D$17,$K$2:$K$17)))</f>
        <v/>
      </c>
      <c r="G891" s="59">
        <f>_xlfn.IFS(F891+D891&lt;0,0,F891+D891&gt;5500,5500,TRUE,F891+D891)</f>
        <v/>
      </c>
      <c r="H891" s="40">
        <f>LOOKUP(G891,$D$2:$D$17,$A$2:$A$17)</f>
        <v/>
      </c>
      <c r="I891" s="58">
        <f>IF(C891="W",1+I890,I890)</f>
        <v/>
      </c>
      <c r="J891" s="58">
        <f>IF(C891="L",1+J890,J890)</f>
        <v/>
      </c>
      <c r="K891" s="25">
        <f>I891/(J891+I891)</f>
        <v/>
      </c>
      <c r="L891" s="44">
        <f>IF(F891&gt;0,F891+L890,L890)</f>
        <v/>
      </c>
      <c r="M891" s="23" t="n"/>
      <c r="N891" s="58">
        <f>IF(M891="","",M891-G890)</f>
        <v/>
      </c>
      <c r="O891" s="58" t="n"/>
      <c r="P891" s="27">
        <f>IF(AI891&gt;AI890,$G$22+(7*AI891),"")</f>
        <v/>
      </c>
      <c r="R891" s="58" t="n"/>
      <c r="S891" s="58" t="n"/>
      <c r="T891" s="58" t="n"/>
      <c r="U891" s="58" t="n"/>
      <c r="V891" s="58" t="n"/>
      <c r="W891" s="58" t="n"/>
      <c r="X891" s="57" t="n"/>
      <c r="Y891" s="49">
        <f>_xlfn.IFS(R891 = "","",V891&gt;0,T891/V891,TRUE,T891/1)</f>
        <v/>
      </c>
      <c r="Z891" s="49">
        <f>_xlfn.IFS(R891 = "","",V891&gt;0,(T891+U891)/V891,TRUE,(T891+U891)/1)</f>
        <v/>
      </c>
      <c r="AA891" s="58" t="n"/>
      <c r="AC891" s="35" t="n"/>
      <c r="AD891">
        <f>IF(G891&gt;=2100,0,IF(C891="G",1,0))</f>
        <v/>
      </c>
      <c r="AE891">
        <f>IF(G891&gt;=5500,0,IF(C891="G",1,0))</f>
        <v/>
      </c>
      <c r="AF891">
        <f>IF(G891&gt;=2100,1,0)</f>
        <v/>
      </c>
      <c r="AG891">
        <f>IF(G891&gt;=5500,1,0)</f>
        <v/>
      </c>
      <c r="AH891">
        <f>IF(C891="G",0,AH890+1)</f>
        <v/>
      </c>
      <c r="AI891">
        <f>IF(C891="G",AI890+1,AI890)</f>
        <v/>
      </c>
      <c r="AJ891">
        <f>IF(AJ890="&gt;1000",IF(AF891&gt;0,IF(A891&lt;&gt;"",A891,A890),"&gt;1000"),AJ890)</f>
        <v/>
      </c>
      <c r="AK891">
        <f>IF(AK890="&gt;1000",IF(AG891&gt;0,IF(A891&lt;&gt;"",A891,A890),"&gt;1000"),AK890)</f>
        <v/>
      </c>
      <c r="AL891">
        <f>IF(AL890="&gt;1000",IF(L891&gt;=3500,IF(A891&lt;&gt;"",A891,A890),"&gt;1000"),AL890)</f>
        <v/>
      </c>
    </row>
    <row r="892">
      <c r="A892" s="59">
        <f>IF(B892="","",COUNT($B$32:B892))</f>
        <v/>
      </c>
      <c r="B892" s="58">
        <f>IF(C892&lt;&gt;"G",SUM(B891,1),"")</f>
        <v/>
      </c>
      <c r="C892" s="24">
        <f>IF(O892="",IF(AH891&gt;=$E$22,"G",IF(RAND()&lt;$F$22,"W","L")),O892)</f>
        <v/>
      </c>
      <c r="D892" s="58">
        <f>IF(M892="",IF(G891&lt;5500,G891,5500),M892)</f>
        <v/>
      </c>
      <c r="E892" s="58">
        <f>_xlfn.IFS(C891="W",E891+1,C891="L",0,C891="G",E891)</f>
        <v/>
      </c>
      <c r="F892" s="59">
        <f>_xlfn.IFS(C892="W",_xlfn.IFS(E892=0,LOOKUP(D892,$D$2:$D$17,$F$2:$F$17),E892=1,LOOKUP(D892,$D$2:$D$17,$G$2:$G$17),E892=2,LOOKUP(D892,$D$2:$D$17,$H$2:$H$17),E892=3,LOOKUP(D892,$D$2:$D$17,$I$2:$I$17),E892&gt;=4,LOOKUP(D892,$D$2:$D$17,$J$2:$J$17)),C892="L",LOOKUP(D892,$D$2:$D$17,$E$2:$E$17),C892="G",IF(OR(B891&lt;3,B891=""),0,LOOKUP(D892,$D$2:$D$17,$K$2:$K$17)))</f>
        <v/>
      </c>
      <c r="G892" s="59">
        <f>_xlfn.IFS(F892+D892&lt;0,0,F892+D892&gt;5500,5500,TRUE,F892+D892)</f>
        <v/>
      </c>
      <c r="H892" s="40">
        <f>LOOKUP(G892,$D$2:$D$17,$A$2:$A$17)</f>
        <v/>
      </c>
      <c r="I892" s="58">
        <f>IF(C892="W",1+I891,I891)</f>
        <v/>
      </c>
      <c r="J892" s="58">
        <f>IF(C892="L",1+J891,J891)</f>
        <v/>
      </c>
      <c r="K892" s="25">
        <f>I892/(J892+I892)</f>
        <v/>
      </c>
      <c r="L892" s="44">
        <f>IF(F892&gt;0,F892+L891,L891)</f>
        <v/>
      </c>
      <c r="M892" s="23" t="n"/>
      <c r="N892" s="58">
        <f>IF(M892="","",M892-G891)</f>
        <v/>
      </c>
      <c r="O892" s="58" t="n"/>
      <c r="P892" s="27">
        <f>IF(AI892&gt;AI891,$G$22+(7*AI892),"")</f>
        <v/>
      </c>
      <c r="R892" s="58" t="n"/>
      <c r="S892" s="58" t="n"/>
      <c r="T892" s="58" t="n"/>
      <c r="U892" s="58" t="n"/>
      <c r="V892" s="58" t="n"/>
      <c r="W892" s="58" t="n"/>
      <c r="X892" s="57" t="n"/>
      <c r="Y892" s="49">
        <f>_xlfn.IFS(R892 = "","",V892&gt;0,T892/V892,TRUE,T892/1)</f>
        <v/>
      </c>
      <c r="Z892" s="49">
        <f>_xlfn.IFS(R892 = "","",V892&gt;0,(T892+U892)/V892,TRUE,(T892+U892)/1)</f>
        <v/>
      </c>
      <c r="AA892" s="58" t="n"/>
      <c r="AC892" s="35" t="n"/>
      <c r="AD892">
        <f>IF(G892&gt;=2100,0,IF(C892="G",1,0))</f>
        <v/>
      </c>
      <c r="AE892">
        <f>IF(G892&gt;=5500,0,IF(C892="G",1,0))</f>
        <v/>
      </c>
      <c r="AF892">
        <f>IF(G892&gt;=2100,1,0)</f>
        <v/>
      </c>
      <c r="AG892">
        <f>IF(G892&gt;=5500,1,0)</f>
        <v/>
      </c>
      <c r="AH892">
        <f>IF(C892="G",0,AH891+1)</f>
        <v/>
      </c>
      <c r="AI892">
        <f>IF(C892="G",AI891+1,AI891)</f>
        <v/>
      </c>
      <c r="AJ892">
        <f>IF(AJ891="&gt;1000",IF(AF892&gt;0,IF(A892&lt;&gt;"",A892,A891),"&gt;1000"),AJ891)</f>
        <v/>
      </c>
      <c r="AK892">
        <f>IF(AK891="&gt;1000",IF(AG892&gt;0,IF(A892&lt;&gt;"",A892,A891),"&gt;1000"),AK891)</f>
        <v/>
      </c>
      <c r="AL892">
        <f>IF(AL891="&gt;1000",IF(L892&gt;=3500,IF(A892&lt;&gt;"",A892,A891),"&gt;1000"),AL891)</f>
        <v/>
      </c>
    </row>
    <row r="893">
      <c r="A893" s="59">
        <f>IF(B893="","",COUNT($B$32:B893))</f>
        <v/>
      </c>
      <c r="B893" s="58">
        <f>IF(C893&lt;&gt;"G",SUM(B892,1),"")</f>
        <v/>
      </c>
      <c r="C893" s="24">
        <f>IF(O893="",IF(AH892&gt;=$E$22,"G",IF(RAND()&lt;$F$22,"W","L")),O893)</f>
        <v/>
      </c>
      <c r="D893" s="58">
        <f>IF(M893="",IF(G892&lt;5500,G892,5500),M893)</f>
        <v/>
      </c>
      <c r="E893" s="58">
        <f>_xlfn.IFS(C892="W",E892+1,C892="L",0,C892="G",E892)</f>
        <v/>
      </c>
      <c r="F893" s="59">
        <f>_xlfn.IFS(C893="W",_xlfn.IFS(E893=0,LOOKUP(D893,$D$2:$D$17,$F$2:$F$17),E893=1,LOOKUP(D893,$D$2:$D$17,$G$2:$G$17),E893=2,LOOKUP(D893,$D$2:$D$17,$H$2:$H$17),E893=3,LOOKUP(D893,$D$2:$D$17,$I$2:$I$17),E893&gt;=4,LOOKUP(D893,$D$2:$D$17,$J$2:$J$17)),C893="L",LOOKUP(D893,$D$2:$D$17,$E$2:$E$17),C893="G",IF(OR(B892&lt;3,B892=""),0,LOOKUP(D893,$D$2:$D$17,$K$2:$K$17)))</f>
        <v/>
      </c>
      <c r="G893" s="59">
        <f>_xlfn.IFS(F893+D893&lt;0,0,F893+D893&gt;5500,5500,TRUE,F893+D893)</f>
        <v/>
      </c>
      <c r="H893" s="40">
        <f>LOOKUP(G893,$D$2:$D$17,$A$2:$A$17)</f>
        <v/>
      </c>
      <c r="I893" s="58">
        <f>IF(C893="W",1+I892,I892)</f>
        <v/>
      </c>
      <c r="J893" s="58">
        <f>IF(C893="L",1+J892,J892)</f>
        <v/>
      </c>
      <c r="K893" s="25">
        <f>I893/(J893+I893)</f>
        <v/>
      </c>
      <c r="L893" s="44">
        <f>IF(F893&gt;0,F893+L892,L892)</f>
        <v/>
      </c>
      <c r="M893" s="23" t="n"/>
      <c r="N893" s="58">
        <f>IF(M893="","",M893-G892)</f>
        <v/>
      </c>
      <c r="O893" s="58" t="n"/>
      <c r="P893" s="27">
        <f>IF(AI893&gt;AI892,$G$22+(7*AI893),"")</f>
        <v/>
      </c>
      <c r="R893" s="58" t="n"/>
      <c r="S893" s="58" t="n"/>
      <c r="T893" s="58" t="n"/>
      <c r="U893" s="58" t="n"/>
      <c r="V893" s="58" t="n"/>
      <c r="W893" s="58" t="n"/>
      <c r="X893" s="57" t="n"/>
      <c r="Y893" s="49">
        <f>_xlfn.IFS(R893 = "","",V893&gt;0,T893/V893,TRUE,T893/1)</f>
        <v/>
      </c>
      <c r="Z893" s="49">
        <f>_xlfn.IFS(R893 = "","",V893&gt;0,(T893+U893)/V893,TRUE,(T893+U893)/1)</f>
        <v/>
      </c>
      <c r="AA893" s="58" t="n"/>
      <c r="AC893" s="35" t="n"/>
      <c r="AD893">
        <f>IF(G893&gt;=2100,0,IF(C893="G",1,0))</f>
        <v/>
      </c>
      <c r="AE893">
        <f>IF(G893&gt;=5500,0,IF(C893="G",1,0))</f>
        <v/>
      </c>
      <c r="AF893">
        <f>IF(G893&gt;=2100,1,0)</f>
        <v/>
      </c>
      <c r="AG893">
        <f>IF(G893&gt;=5500,1,0)</f>
        <v/>
      </c>
      <c r="AH893">
        <f>IF(C893="G",0,AH892+1)</f>
        <v/>
      </c>
      <c r="AI893">
        <f>IF(C893="G",AI892+1,AI892)</f>
        <v/>
      </c>
      <c r="AJ893">
        <f>IF(AJ892="&gt;1000",IF(AF893&gt;0,IF(A893&lt;&gt;"",A893,A892),"&gt;1000"),AJ892)</f>
        <v/>
      </c>
      <c r="AK893">
        <f>IF(AK892="&gt;1000",IF(AG893&gt;0,IF(A893&lt;&gt;"",A893,A892),"&gt;1000"),AK892)</f>
        <v/>
      </c>
      <c r="AL893">
        <f>IF(AL892="&gt;1000",IF(L893&gt;=3500,IF(A893&lt;&gt;"",A893,A892),"&gt;1000"),AL892)</f>
        <v/>
      </c>
    </row>
    <row r="894">
      <c r="A894" s="59">
        <f>IF(B894="","",COUNT($B$32:B894))</f>
        <v/>
      </c>
      <c r="B894" s="58">
        <f>IF(C894&lt;&gt;"G",SUM(B893,1),"")</f>
        <v/>
      </c>
      <c r="C894" s="24">
        <f>IF(O894="",IF(AH893&gt;=$E$22,"G",IF(RAND()&lt;$F$22,"W","L")),O894)</f>
        <v/>
      </c>
      <c r="D894" s="58">
        <f>IF(M894="",IF(G893&lt;5500,G893,5500),M894)</f>
        <v/>
      </c>
      <c r="E894" s="58">
        <f>_xlfn.IFS(C893="W",E893+1,C893="L",0,C893="G",E893)</f>
        <v/>
      </c>
      <c r="F894" s="59">
        <f>_xlfn.IFS(C894="W",_xlfn.IFS(E894=0,LOOKUP(D894,$D$2:$D$17,$F$2:$F$17),E894=1,LOOKUP(D894,$D$2:$D$17,$G$2:$G$17),E894=2,LOOKUP(D894,$D$2:$D$17,$H$2:$H$17),E894=3,LOOKUP(D894,$D$2:$D$17,$I$2:$I$17),E894&gt;=4,LOOKUP(D894,$D$2:$D$17,$J$2:$J$17)),C894="L",LOOKUP(D894,$D$2:$D$17,$E$2:$E$17),C894="G",IF(OR(B893&lt;3,B893=""),0,LOOKUP(D894,$D$2:$D$17,$K$2:$K$17)))</f>
        <v/>
      </c>
      <c r="G894" s="59">
        <f>_xlfn.IFS(F894+D894&lt;0,0,F894+D894&gt;5500,5500,TRUE,F894+D894)</f>
        <v/>
      </c>
      <c r="H894" s="40">
        <f>LOOKUP(G894,$D$2:$D$17,$A$2:$A$17)</f>
        <v/>
      </c>
      <c r="I894" s="58">
        <f>IF(C894="W",1+I893,I893)</f>
        <v/>
      </c>
      <c r="J894" s="58">
        <f>IF(C894="L",1+J893,J893)</f>
        <v/>
      </c>
      <c r="K894" s="25">
        <f>I894/(J894+I894)</f>
        <v/>
      </c>
      <c r="L894" s="44">
        <f>IF(F894&gt;0,F894+L893,L893)</f>
        <v/>
      </c>
      <c r="M894" s="23" t="n"/>
      <c r="N894" s="58">
        <f>IF(M894="","",M894-G893)</f>
        <v/>
      </c>
      <c r="O894" s="58" t="n"/>
      <c r="P894" s="27">
        <f>IF(AI894&gt;AI893,$G$22+(7*AI894),"")</f>
        <v/>
      </c>
      <c r="R894" s="58" t="n"/>
      <c r="S894" s="58" t="n"/>
      <c r="T894" s="58" t="n"/>
      <c r="U894" s="58" t="n"/>
      <c r="V894" s="58" t="n"/>
      <c r="W894" s="58" t="n"/>
      <c r="X894" s="57" t="n"/>
      <c r="Y894" s="49">
        <f>_xlfn.IFS(R894 = "","",V894&gt;0,T894/V894,TRUE,T894/1)</f>
        <v/>
      </c>
      <c r="Z894" s="49">
        <f>_xlfn.IFS(R894 = "","",V894&gt;0,(T894+U894)/V894,TRUE,(T894+U894)/1)</f>
        <v/>
      </c>
      <c r="AA894" s="58" t="n"/>
      <c r="AC894" s="35" t="n"/>
      <c r="AD894">
        <f>IF(G894&gt;=2100,0,IF(C894="G",1,0))</f>
        <v/>
      </c>
      <c r="AE894">
        <f>IF(G894&gt;=5500,0,IF(C894="G",1,0))</f>
        <v/>
      </c>
      <c r="AF894">
        <f>IF(G894&gt;=2100,1,0)</f>
        <v/>
      </c>
      <c r="AG894">
        <f>IF(G894&gt;=5500,1,0)</f>
        <v/>
      </c>
      <c r="AH894">
        <f>IF(C894="G",0,AH893+1)</f>
        <v/>
      </c>
      <c r="AI894">
        <f>IF(C894="G",AI893+1,AI893)</f>
        <v/>
      </c>
      <c r="AJ894">
        <f>IF(AJ893="&gt;1000",IF(AF894&gt;0,IF(A894&lt;&gt;"",A894,A893),"&gt;1000"),AJ893)</f>
        <v/>
      </c>
      <c r="AK894">
        <f>IF(AK893="&gt;1000",IF(AG894&gt;0,IF(A894&lt;&gt;"",A894,A893),"&gt;1000"),AK893)</f>
        <v/>
      </c>
      <c r="AL894">
        <f>IF(AL893="&gt;1000",IF(L894&gt;=3500,IF(A894&lt;&gt;"",A894,A893),"&gt;1000"),AL893)</f>
        <v/>
      </c>
    </row>
    <row r="895">
      <c r="A895" s="59">
        <f>IF(B895="","",COUNT($B$32:B895))</f>
        <v/>
      </c>
      <c r="B895" s="58">
        <f>IF(C895&lt;&gt;"G",SUM(B894,1),"")</f>
        <v/>
      </c>
      <c r="C895" s="24">
        <f>IF(O895="",IF(AH894&gt;=$E$22,"G",IF(RAND()&lt;$F$22,"W","L")),O895)</f>
        <v/>
      </c>
      <c r="D895" s="58">
        <f>IF(M895="",IF(G894&lt;5500,G894,5500),M895)</f>
        <v/>
      </c>
      <c r="E895" s="58">
        <f>_xlfn.IFS(C894="W",E894+1,C894="L",0,C894="G",E894)</f>
        <v/>
      </c>
      <c r="F895" s="59">
        <f>_xlfn.IFS(C895="W",_xlfn.IFS(E895=0,LOOKUP(D895,$D$2:$D$17,$F$2:$F$17),E895=1,LOOKUP(D895,$D$2:$D$17,$G$2:$G$17),E895=2,LOOKUP(D895,$D$2:$D$17,$H$2:$H$17),E895=3,LOOKUP(D895,$D$2:$D$17,$I$2:$I$17),E895&gt;=4,LOOKUP(D895,$D$2:$D$17,$J$2:$J$17)),C895="L",LOOKUP(D895,$D$2:$D$17,$E$2:$E$17),C895="G",IF(OR(B894&lt;3,B894=""),0,LOOKUP(D895,$D$2:$D$17,$K$2:$K$17)))</f>
        <v/>
      </c>
      <c r="G895" s="59">
        <f>_xlfn.IFS(F895+D895&lt;0,0,F895+D895&gt;5500,5500,TRUE,F895+D895)</f>
        <v/>
      </c>
      <c r="H895" s="40">
        <f>LOOKUP(G895,$D$2:$D$17,$A$2:$A$17)</f>
        <v/>
      </c>
      <c r="I895" s="58">
        <f>IF(C895="W",1+I894,I894)</f>
        <v/>
      </c>
      <c r="J895" s="58">
        <f>IF(C895="L",1+J894,J894)</f>
        <v/>
      </c>
      <c r="K895" s="25">
        <f>I895/(J895+I895)</f>
        <v/>
      </c>
      <c r="L895" s="44">
        <f>IF(F895&gt;0,F895+L894,L894)</f>
        <v/>
      </c>
      <c r="M895" s="23" t="n"/>
      <c r="N895" s="58">
        <f>IF(M895="","",M895-G894)</f>
        <v/>
      </c>
      <c r="O895" s="58" t="n"/>
      <c r="P895" s="27">
        <f>IF(AI895&gt;AI894,$G$22+(7*AI895),"")</f>
        <v/>
      </c>
      <c r="R895" s="58" t="n"/>
      <c r="S895" s="58" t="n"/>
      <c r="T895" s="58" t="n"/>
      <c r="U895" s="58" t="n"/>
      <c r="V895" s="58" t="n"/>
      <c r="W895" s="58" t="n"/>
      <c r="X895" s="57" t="n"/>
      <c r="Y895" s="49">
        <f>_xlfn.IFS(R895 = "","",V895&gt;0,T895/V895,TRUE,T895/1)</f>
        <v/>
      </c>
      <c r="Z895" s="49">
        <f>_xlfn.IFS(R895 = "","",V895&gt;0,(T895+U895)/V895,TRUE,(T895+U895)/1)</f>
        <v/>
      </c>
      <c r="AA895" s="58" t="n"/>
      <c r="AC895" s="35" t="n"/>
      <c r="AD895">
        <f>IF(G895&gt;=2100,0,IF(C895="G",1,0))</f>
        <v/>
      </c>
      <c r="AE895">
        <f>IF(G895&gt;=5500,0,IF(C895="G",1,0))</f>
        <v/>
      </c>
      <c r="AF895">
        <f>IF(G895&gt;=2100,1,0)</f>
        <v/>
      </c>
      <c r="AG895">
        <f>IF(G895&gt;=5500,1,0)</f>
        <v/>
      </c>
      <c r="AH895">
        <f>IF(C895="G",0,AH894+1)</f>
        <v/>
      </c>
      <c r="AI895">
        <f>IF(C895="G",AI894+1,AI894)</f>
        <v/>
      </c>
      <c r="AJ895">
        <f>IF(AJ894="&gt;1000",IF(AF895&gt;0,IF(A895&lt;&gt;"",A895,A894),"&gt;1000"),AJ894)</f>
        <v/>
      </c>
      <c r="AK895">
        <f>IF(AK894="&gt;1000",IF(AG895&gt;0,IF(A895&lt;&gt;"",A895,A894),"&gt;1000"),AK894)</f>
        <v/>
      </c>
      <c r="AL895">
        <f>IF(AL894="&gt;1000",IF(L895&gt;=3500,IF(A895&lt;&gt;"",A895,A894),"&gt;1000"),AL894)</f>
        <v/>
      </c>
    </row>
    <row r="896">
      <c r="A896" s="59">
        <f>IF(B896="","",COUNT($B$32:B896))</f>
        <v/>
      </c>
      <c r="B896" s="58">
        <f>IF(C896&lt;&gt;"G",SUM(B895,1),"")</f>
        <v/>
      </c>
      <c r="C896" s="24">
        <f>IF(O896="",IF(AH895&gt;=$E$22,"G",IF(RAND()&lt;$F$22,"W","L")),O896)</f>
        <v/>
      </c>
      <c r="D896" s="58">
        <f>IF(M896="",IF(G895&lt;5500,G895,5500),M896)</f>
        <v/>
      </c>
      <c r="E896" s="58">
        <f>_xlfn.IFS(C895="W",E895+1,C895="L",0,C895="G",E895)</f>
        <v/>
      </c>
      <c r="F896" s="59">
        <f>_xlfn.IFS(C896="W",_xlfn.IFS(E896=0,LOOKUP(D896,$D$2:$D$17,$F$2:$F$17),E896=1,LOOKUP(D896,$D$2:$D$17,$G$2:$G$17),E896=2,LOOKUP(D896,$D$2:$D$17,$H$2:$H$17),E896=3,LOOKUP(D896,$D$2:$D$17,$I$2:$I$17),E896&gt;=4,LOOKUP(D896,$D$2:$D$17,$J$2:$J$17)),C896="L",LOOKUP(D896,$D$2:$D$17,$E$2:$E$17),C896="G",IF(OR(B895&lt;3,B895=""),0,LOOKUP(D896,$D$2:$D$17,$K$2:$K$17)))</f>
        <v/>
      </c>
      <c r="G896" s="59">
        <f>_xlfn.IFS(F896+D896&lt;0,0,F896+D896&gt;5500,5500,TRUE,F896+D896)</f>
        <v/>
      </c>
      <c r="H896" s="40">
        <f>LOOKUP(G896,$D$2:$D$17,$A$2:$A$17)</f>
        <v/>
      </c>
      <c r="I896" s="58">
        <f>IF(C896="W",1+I895,I895)</f>
        <v/>
      </c>
      <c r="J896" s="58">
        <f>IF(C896="L",1+J895,J895)</f>
        <v/>
      </c>
      <c r="K896" s="25">
        <f>I896/(J896+I896)</f>
        <v/>
      </c>
      <c r="L896" s="44">
        <f>IF(F896&gt;0,F896+L895,L895)</f>
        <v/>
      </c>
      <c r="M896" s="23" t="n"/>
      <c r="N896" s="58">
        <f>IF(M896="","",M896-G895)</f>
        <v/>
      </c>
      <c r="O896" s="58" t="n"/>
      <c r="P896" s="27">
        <f>IF(AI896&gt;AI895,$G$22+(7*AI896),"")</f>
        <v/>
      </c>
      <c r="R896" s="58" t="n"/>
      <c r="S896" s="58" t="n"/>
      <c r="T896" s="58" t="n"/>
      <c r="U896" s="58" t="n"/>
      <c r="V896" s="58" t="n"/>
      <c r="W896" s="58" t="n"/>
      <c r="X896" s="57" t="n"/>
      <c r="Y896" s="49">
        <f>_xlfn.IFS(R896 = "","",V896&gt;0,T896/V896,TRUE,T896/1)</f>
        <v/>
      </c>
      <c r="Z896" s="49">
        <f>_xlfn.IFS(R896 = "","",V896&gt;0,(T896+U896)/V896,TRUE,(T896+U896)/1)</f>
        <v/>
      </c>
      <c r="AA896" s="58" t="n"/>
      <c r="AC896" s="35" t="n"/>
      <c r="AD896">
        <f>IF(G896&gt;=2100,0,IF(C896="G",1,0))</f>
        <v/>
      </c>
      <c r="AE896">
        <f>IF(G896&gt;=5500,0,IF(C896="G",1,0))</f>
        <v/>
      </c>
      <c r="AF896">
        <f>IF(G896&gt;=2100,1,0)</f>
        <v/>
      </c>
      <c r="AG896">
        <f>IF(G896&gt;=5500,1,0)</f>
        <v/>
      </c>
      <c r="AH896">
        <f>IF(C896="G",0,AH895+1)</f>
        <v/>
      </c>
      <c r="AI896">
        <f>IF(C896="G",AI895+1,AI895)</f>
        <v/>
      </c>
      <c r="AJ896">
        <f>IF(AJ895="&gt;1000",IF(AF896&gt;0,IF(A896&lt;&gt;"",A896,A895),"&gt;1000"),AJ895)</f>
        <v/>
      </c>
      <c r="AK896">
        <f>IF(AK895="&gt;1000",IF(AG896&gt;0,IF(A896&lt;&gt;"",A896,A895),"&gt;1000"),AK895)</f>
        <v/>
      </c>
      <c r="AL896">
        <f>IF(AL895="&gt;1000",IF(L896&gt;=3500,IF(A896&lt;&gt;"",A896,A895),"&gt;1000"),AL895)</f>
        <v/>
      </c>
    </row>
    <row r="897">
      <c r="A897" s="59">
        <f>IF(B897="","",COUNT($B$32:B897))</f>
        <v/>
      </c>
      <c r="B897" s="58">
        <f>IF(C897&lt;&gt;"G",SUM(B896,1),"")</f>
        <v/>
      </c>
      <c r="C897" s="24">
        <f>IF(O897="",IF(AH896&gt;=$E$22,"G",IF(RAND()&lt;$F$22,"W","L")),O897)</f>
        <v/>
      </c>
      <c r="D897" s="58">
        <f>IF(M897="",IF(G896&lt;5500,G896,5500),M897)</f>
        <v/>
      </c>
      <c r="E897" s="58">
        <f>_xlfn.IFS(C896="W",E896+1,C896="L",0,C896="G",E896)</f>
        <v/>
      </c>
      <c r="F897" s="59">
        <f>_xlfn.IFS(C897="W",_xlfn.IFS(E897=0,LOOKUP(D897,$D$2:$D$17,$F$2:$F$17),E897=1,LOOKUP(D897,$D$2:$D$17,$G$2:$G$17),E897=2,LOOKUP(D897,$D$2:$D$17,$H$2:$H$17),E897=3,LOOKUP(D897,$D$2:$D$17,$I$2:$I$17),E897&gt;=4,LOOKUP(D897,$D$2:$D$17,$J$2:$J$17)),C897="L",LOOKUP(D897,$D$2:$D$17,$E$2:$E$17),C897="G",IF(OR(B896&lt;3,B896=""),0,LOOKUP(D897,$D$2:$D$17,$K$2:$K$17)))</f>
        <v/>
      </c>
      <c r="G897" s="59">
        <f>_xlfn.IFS(F897+D897&lt;0,0,F897+D897&gt;5500,5500,TRUE,F897+D897)</f>
        <v/>
      </c>
      <c r="H897" s="40">
        <f>LOOKUP(G897,$D$2:$D$17,$A$2:$A$17)</f>
        <v/>
      </c>
      <c r="I897" s="58">
        <f>IF(C897="W",1+I896,I896)</f>
        <v/>
      </c>
      <c r="J897" s="58">
        <f>IF(C897="L",1+J896,J896)</f>
        <v/>
      </c>
      <c r="K897" s="25">
        <f>I897/(J897+I897)</f>
        <v/>
      </c>
      <c r="L897" s="44">
        <f>IF(F897&gt;0,F897+L896,L896)</f>
        <v/>
      </c>
      <c r="M897" s="23" t="n"/>
      <c r="N897" s="58">
        <f>IF(M897="","",M897-G896)</f>
        <v/>
      </c>
      <c r="O897" s="58" t="n"/>
      <c r="P897" s="27">
        <f>IF(AI897&gt;AI896,$G$22+(7*AI897),"")</f>
        <v/>
      </c>
      <c r="R897" s="58" t="n"/>
      <c r="S897" s="58" t="n"/>
      <c r="T897" s="58" t="n"/>
      <c r="U897" s="58" t="n"/>
      <c r="V897" s="58" t="n"/>
      <c r="W897" s="58" t="n"/>
      <c r="X897" s="57" t="n"/>
      <c r="Y897" s="49">
        <f>_xlfn.IFS(R897 = "","",V897&gt;0,T897/V897,TRUE,T897/1)</f>
        <v/>
      </c>
      <c r="Z897" s="49">
        <f>_xlfn.IFS(R897 = "","",V897&gt;0,(T897+U897)/V897,TRUE,(T897+U897)/1)</f>
        <v/>
      </c>
      <c r="AA897" s="58" t="n"/>
      <c r="AC897" s="35" t="n"/>
      <c r="AD897">
        <f>IF(G897&gt;=2100,0,IF(C897="G",1,0))</f>
        <v/>
      </c>
      <c r="AE897">
        <f>IF(G897&gt;=5500,0,IF(C897="G",1,0))</f>
        <v/>
      </c>
      <c r="AF897">
        <f>IF(G897&gt;=2100,1,0)</f>
        <v/>
      </c>
      <c r="AG897">
        <f>IF(G897&gt;=5500,1,0)</f>
        <v/>
      </c>
      <c r="AH897">
        <f>IF(C897="G",0,AH896+1)</f>
        <v/>
      </c>
      <c r="AI897">
        <f>IF(C897="G",AI896+1,AI896)</f>
        <v/>
      </c>
      <c r="AJ897">
        <f>IF(AJ896="&gt;1000",IF(AF897&gt;0,IF(A897&lt;&gt;"",A897,A896),"&gt;1000"),AJ896)</f>
        <v/>
      </c>
      <c r="AK897">
        <f>IF(AK896="&gt;1000",IF(AG897&gt;0,IF(A897&lt;&gt;"",A897,A896),"&gt;1000"),AK896)</f>
        <v/>
      </c>
      <c r="AL897">
        <f>IF(AL896="&gt;1000",IF(L897&gt;=3500,IF(A897&lt;&gt;"",A897,A896),"&gt;1000"),AL896)</f>
        <v/>
      </c>
    </row>
    <row r="898">
      <c r="A898" s="59">
        <f>IF(B898="","",COUNT($B$32:B898))</f>
        <v/>
      </c>
      <c r="B898" s="58">
        <f>IF(C898&lt;&gt;"G",SUM(B897,1),"")</f>
        <v/>
      </c>
      <c r="C898" s="24">
        <f>IF(O898="",IF(AH897&gt;=$E$22,"G",IF(RAND()&lt;$F$22,"W","L")),O898)</f>
        <v/>
      </c>
      <c r="D898" s="58">
        <f>IF(M898="",IF(G897&lt;5500,G897,5500),M898)</f>
        <v/>
      </c>
      <c r="E898" s="58">
        <f>_xlfn.IFS(C897="W",E897+1,C897="L",0,C897="G",E897)</f>
        <v/>
      </c>
      <c r="F898" s="59">
        <f>_xlfn.IFS(C898="W",_xlfn.IFS(E898=0,LOOKUP(D898,$D$2:$D$17,$F$2:$F$17),E898=1,LOOKUP(D898,$D$2:$D$17,$G$2:$G$17),E898=2,LOOKUP(D898,$D$2:$D$17,$H$2:$H$17),E898=3,LOOKUP(D898,$D$2:$D$17,$I$2:$I$17),E898&gt;=4,LOOKUP(D898,$D$2:$D$17,$J$2:$J$17)),C898="L",LOOKUP(D898,$D$2:$D$17,$E$2:$E$17),C898="G",IF(OR(B897&lt;3,B897=""),0,LOOKUP(D898,$D$2:$D$17,$K$2:$K$17)))</f>
        <v/>
      </c>
      <c r="G898" s="59">
        <f>_xlfn.IFS(F898+D898&lt;0,0,F898+D898&gt;5500,5500,TRUE,F898+D898)</f>
        <v/>
      </c>
      <c r="H898" s="40">
        <f>LOOKUP(G898,$D$2:$D$17,$A$2:$A$17)</f>
        <v/>
      </c>
      <c r="I898" s="58">
        <f>IF(C898="W",1+I897,I897)</f>
        <v/>
      </c>
      <c r="J898" s="58">
        <f>IF(C898="L",1+J897,J897)</f>
        <v/>
      </c>
      <c r="K898" s="25">
        <f>I898/(J898+I898)</f>
        <v/>
      </c>
      <c r="L898" s="44">
        <f>IF(F898&gt;0,F898+L897,L897)</f>
        <v/>
      </c>
      <c r="M898" s="23" t="n"/>
      <c r="N898" s="58">
        <f>IF(M898="","",M898-G897)</f>
        <v/>
      </c>
      <c r="O898" s="58" t="n"/>
      <c r="P898" s="27">
        <f>IF(AI898&gt;AI897,$G$22+(7*AI898),"")</f>
        <v/>
      </c>
      <c r="R898" s="58" t="n"/>
      <c r="S898" s="58" t="n"/>
      <c r="T898" s="58" t="n"/>
      <c r="U898" s="58" t="n"/>
      <c r="V898" s="58" t="n"/>
      <c r="W898" s="58" t="n"/>
      <c r="X898" s="57" t="n"/>
      <c r="Y898" s="49">
        <f>_xlfn.IFS(R898 = "","",V898&gt;0,T898/V898,TRUE,T898/1)</f>
        <v/>
      </c>
      <c r="Z898" s="49">
        <f>_xlfn.IFS(R898 = "","",V898&gt;0,(T898+U898)/V898,TRUE,(T898+U898)/1)</f>
        <v/>
      </c>
      <c r="AA898" s="58" t="n"/>
      <c r="AC898" s="35" t="n"/>
      <c r="AD898">
        <f>IF(G898&gt;=2100,0,IF(C898="G",1,0))</f>
        <v/>
      </c>
      <c r="AE898">
        <f>IF(G898&gt;=5500,0,IF(C898="G",1,0))</f>
        <v/>
      </c>
      <c r="AF898">
        <f>IF(G898&gt;=2100,1,0)</f>
        <v/>
      </c>
      <c r="AG898">
        <f>IF(G898&gt;=5500,1,0)</f>
        <v/>
      </c>
      <c r="AH898">
        <f>IF(C898="G",0,AH897+1)</f>
        <v/>
      </c>
      <c r="AI898">
        <f>IF(C898="G",AI897+1,AI897)</f>
        <v/>
      </c>
      <c r="AJ898">
        <f>IF(AJ897="&gt;1000",IF(AF898&gt;0,IF(A898&lt;&gt;"",A898,A897),"&gt;1000"),AJ897)</f>
        <v/>
      </c>
      <c r="AK898">
        <f>IF(AK897="&gt;1000",IF(AG898&gt;0,IF(A898&lt;&gt;"",A898,A897),"&gt;1000"),AK897)</f>
        <v/>
      </c>
      <c r="AL898">
        <f>IF(AL897="&gt;1000",IF(L898&gt;=3500,IF(A898&lt;&gt;"",A898,A897),"&gt;1000"),AL897)</f>
        <v/>
      </c>
    </row>
    <row r="899">
      <c r="A899" s="59">
        <f>IF(B899="","",COUNT($B$32:B899))</f>
        <v/>
      </c>
      <c r="B899" s="58">
        <f>IF(C899&lt;&gt;"G",SUM(B898,1),"")</f>
        <v/>
      </c>
      <c r="C899" s="24">
        <f>IF(O899="",IF(AH898&gt;=$E$22,"G",IF(RAND()&lt;$F$22,"W","L")),O899)</f>
        <v/>
      </c>
      <c r="D899" s="58">
        <f>IF(M899="",IF(G898&lt;5500,G898,5500),M899)</f>
        <v/>
      </c>
      <c r="E899" s="58">
        <f>_xlfn.IFS(C898="W",E898+1,C898="L",0,C898="G",E898)</f>
        <v/>
      </c>
      <c r="F899" s="59">
        <f>_xlfn.IFS(C899="W",_xlfn.IFS(E899=0,LOOKUP(D899,$D$2:$D$17,$F$2:$F$17),E899=1,LOOKUP(D899,$D$2:$D$17,$G$2:$G$17),E899=2,LOOKUP(D899,$D$2:$D$17,$H$2:$H$17),E899=3,LOOKUP(D899,$D$2:$D$17,$I$2:$I$17),E899&gt;=4,LOOKUP(D899,$D$2:$D$17,$J$2:$J$17)),C899="L",LOOKUP(D899,$D$2:$D$17,$E$2:$E$17),C899="G",IF(OR(B898&lt;3,B898=""),0,LOOKUP(D899,$D$2:$D$17,$K$2:$K$17)))</f>
        <v/>
      </c>
      <c r="G899" s="59">
        <f>_xlfn.IFS(F899+D899&lt;0,0,F899+D899&gt;5500,5500,TRUE,F899+D899)</f>
        <v/>
      </c>
      <c r="H899" s="40">
        <f>LOOKUP(G899,$D$2:$D$17,$A$2:$A$17)</f>
        <v/>
      </c>
      <c r="I899" s="58">
        <f>IF(C899="W",1+I898,I898)</f>
        <v/>
      </c>
      <c r="J899" s="58">
        <f>IF(C899="L",1+J898,J898)</f>
        <v/>
      </c>
      <c r="K899" s="25">
        <f>I899/(J899+I899)</f>
        <v/>
      </c>
      <c r="L899" s="44">
        <f>IF(F899&gt;0,F899+L898,L898)</f>
        <v/>
      </c>
      <c r="M899" s="23" t="n"/>
      <c r="N899" s="58">
        <f>IF(M899="","",M899-G898)</f>
        <v/>
      </c>
      <c r="O899" s="58" t="n"/>
      <c r="P899" s="27">
        <f>IF(AI899&gt;AI898,$G$22+(7*AI899),"")</f>
        <v/>
      </c>
      <c r="R899" s="58" t="n"/>
      <c r="S899" s="58" t="n"/>
      <c r="T899" s="58" t="n"/>
      <c r="U899" s="58" t="n"/>
      <c r="V899" s="58" t="n"/>
      <c r="W899" s="58" t="n"/>
      <c r="X899" s="57" t="n"/>
      <c r="Y899" s="49">
        <f>_xlfn.IFS(R899 = "","",V899&gt;0,T899/V899,TRUE,T899/1)</f>
        <v/>
      </c>
      <c r="Z899" s="49">
        <f>_xlfn.IFS(R899 = "","",V899&gt;0,(T899+U899)/V899,TRUE,(T899+U899)/1)</f>
        <v/>
      </c>
      <c r="AA899" s="58" t="n"/>
      <c r="AC899" s="35" t="n"/>
      <c r="AD899">
        <f>IF(G899&gt;=2100,0,IF(C899="G",1,0))</f>
        <v/>
      </c>
      <c r="AE899">
        <f>IF(G899&gt;=5500,0,IF(C899="G",1,0))</f>
        <v/>
      </c>
      <c r="AF899">
        <f>IF(G899&gt;=2100,1,0)</f>
        <v/>
      </c>
      <c r="AG899">
        <f>IF(G899&gt;=5500,1,0)</f>
        <v/>
      </c>
      <c r="AH899">
        <f>IF(C899="G",0,AH898+1)</f>
        <v/>
      </c>
      <c r="AI899">
        <f>IF(C899="G",AI898+1,AI898)</f>
        <v/>
      </c>
      <c r="AJ899">
        <f>IF(AJ898="&gt;1000",IF(AF899&gt;0,IF(A899&lt;&gt;"",A899,A898),"&gt;1000"),AJ898)</f>
        <v/>
      </c>
      <c r="AK899">
        <f>IF(AK898="&gt;1000",IF(AG899&gt;0,IF(A899&lt;&gt;"",A899,A898),"&gt;1000"),AK898)</f>
        <v/>
      </c>
      <c r="AL899">
        <f>IF(AL898="&gt;1000",IF(L899&gt;=3500,IF(A899&lt;&gt;"",A899,A898),"&gt;1000"),AL898)</f>
        <v/>
      </c>
    </row>
    <row r="900">
      <c r="A900" s="59">
        <f>IF(B900="","",COUNT($B$32:B900))</f>
        <v/>
      </c>
      <c r="B900" s="58">
        <f>IF(C900&lt;&gt;"G",SUM(B899,1),"")</f>
        <v/>
      </c>
      <c r="C900" s="24">
        <f>IF(O900="",IF(AH899&gt;=$E$22,"G",IF(RAND()&lt;$F$22,"W","L")),O900)</f>
        <v/>
      </c>
      <c r="D900" s="58">
        <f>IF(M900="",IF(G899&lt;5500,G899,5500),M900)</f>
        <v/>
      </c>
      <c r="E900" s="58">
        <f>_xlfn.IFS(C899="W",E899+1,C899="L",0,C899="G",E899)</f>
        <v/>
      </c>
      <c r="F900" s="59">
        <f>_xlfn.IFS(C900="W",_xlfn.IFS(E900=0,LOOKUP(D900,$D$2:$D$17,$F$2:$F$17),E900=1,LOOKUP(D900,$D$2:$D$17,$G$2:$G$17),E900=2,LOOKUP(D900,$D$2:$D$17,$H$2:$H$17),E900=3,LOOKUP(D900,$D$2:$D$17,$I$2:$I$17),E900&gt;=4,LOOKUP(D900,$D$2:$D$17,$J$2:$J$17)),C900="L",LOOKUP(D900,$D$2:$D$17,$E$2:$E$17),C900="G",IF(OR(B899&lt;3,B899=""),0,LOOKUP(D900,$D$2:$D$17,$K$2:$K$17)))</f>
        <v/>
      </c>
      <c r="G900" s="59">
        <f>_xlfn.IFS(F900+D900&lt;0,0,F900+D900&gt;5500,5500,TRUE,F900+D900)</f>
        <v/>
      </c>
      <c r="H900" s="40">
        <f>LOOKUP(G900,$D$2:$D$17,$A$2:$A$17)</f>
        <v/>
      </c>
      <c r="I900" s="58">
        <f>IF(C900="W",1+I899,I899)</f>
        <v/>
      </c>
      <c r="J900" s="58">
        <f>IF(C900="L",1+J899,J899)</f>
        <v/>
      </c>
      <c r="K900" s="25">
        <f>I900/(J900+I900)</f>
        <v/>
      </c>
      <c r="L900" s="44">
        <f>IF(F900&gt;0,F900+L899,L899)</f>
        <v/>
      </c>
      <c r="M900" s="23" t="n"/>
      <c r="N900" s="58">
        <f>IF(M900="","",M900-G899)</f>
        <v/>
      </c>
      <c r="O900" s="58" t="n"/>
      <c r="P900" s="27">
        <f>IF(AI900&gt;AI899,$G$22+(7*AI900),"")</f>
        <v/>
      </c>
      <c r="R900" s="58" t="n"/>
      <c r="S900" s="58" t="n"/>
      <c r="T900" s="58" t="n"/>
      <c r="U900" s="58" t="n"/>
      <c r="V900" s="58" t="n"/>
      <c r="W900" s="58" t="n"/>
      <c r="X900" s="57" t="n"/>
      <c r="Y900" s="49">
        <f>_xlfn.IFS(R900 = "","",V900&gt;0,T900/V900,TRUE,T900/1)</f>
        <v/>
      </c>
      <c r="Z900" s="49">
        <f>_xlfn.IFS(R900 = "","",V900&gt;0,(T900+U900)/V900,TRUE,(T900+U900)/1)</f>
        <v/>
      </c>
      <c r="AA900" s="58" t="n"/>
      <c r="AC900" s="35" t="n"/>
      <c r="AD900">
        <f>IF(G900&gt;=2100,0,IF(C900="G",1,0))</f>
        <v/>
      </c>
      <c r="AE900">
        <f>IF(G900&gt;=5500,0,IF(C900="G",1,0))</f>
        <v/>
      </c>
      <c r="AF900">
        <f>IF(G900&gt;=2100,1,0)</f>
        <v/>
      </c>
      <c r="AG900">
        <f>IF(G900&gt;=5500,1,0)</f>
        <v/>
      </c>
      <c r="AH900">
        <f>IF(C900="G",0,AH899+1)</f>
        <v/>
      </c>
      <c r="AI900">
        <f>IF(C900="G",AI899+1,AI899)</f>
        <v/>
      </c>
      <c r="AJ900">
        <f>IF(AJ899="&gt;1000",IF(AF900&gt;0,IF(A900&lt;&gt;"",A900,A899),"&gt;1000"),AJ899)</f>
        <v/>
      </c>
      <c r="AK900">
        <f>IF(AK899="&gt;1000",IF(AG900&gt;0,IF(A900&lt;&gt;"",A900,A899),"&gt;1000"),AK899)</f>
        <v/>
      </c>
      <c r="AL900">
        <f>IF(AL899="&gt;1000",IF(L900&gt;=3500,IF(A900&lt;&gt;"",A900,A899),"&gt;1000"),AL899)</f>
        <v/>
      </c>
    </row>
    <row r="901">
      <c r="A901" s="59">
        <f>IF(B901="","",COUNT($B$32:B901))</f>
        <v/>
      </c>
      <c r="B901" s="58">
        <f>IF(C901&lt;&gt;"G",SUM(B900,1),"")</f>
        <v/>
      </c>
      <c r="C901" s="24">
        <f>IF(O901="",IF(AH900&gt;=$E$22,"G",IF(RAND()&lt;$F$22,"W","L")),O901)</f>
        <v/>
      </c>
      <c r="D901" s="58">
        <f>IF(M901="",IF(G900&lt;5500,G900,5500),M901)</f>
        <v/>
      </c>
      <c r="E901" s="58">
        <f>_xlfn.IFS(C900="W",E900+1,C900="L",0,C900="G",E900)</f>
        <v/>
      </c>
      <c r="F901" s="59">
        <f>_xlfn.IFS(C901="W",_xlfn.IFS(E901=0,LOOKUP(D901,$D$2:$D$17,$F$2:$F$17),E901=1,LOOKUP(D901,$D$2:$D$17,$G$2:$G$17),E901=2,LOOKUP(D901,$D$2:$D$17,$H$2:$H$17),E901=3,LOOKUP(D901,$D$2:$D$17,$I$2:$I$17),E901&gt;=4,LOOKUP(D901,$D$2:$D$17,$J$2:$J$17)),C901="L",LOOKUP(D901,$D$2:$D$17,$E$2:$E$17),C901="G",IF(OR(B900&lt;3,B900=""),0,LOOKUP(D901,$D$2:$D$17,$K$2:$K$17)))</f>
        <v/>
      </c>
      <c r="G901" s="59">
        <f>_xlfn.IFS(F901+D901&lt;0,0,F901+D901&gt;5500,5500,TRUE,F901+D901)</f>
        <v/>
      </c>
      <c r="H901" s="40">
        <f>LOOKUP(G901,$D$2:$D$17,$A$2:$A$17)</f>
        <v/>
      </c>
      <c r="I901" s="58">
        <f>IF(C901="W",1+I900,I900)</f>
        <v/>
      </c>
      <c r="J901" s="58">
        <f>IF(C901="L",1+J900,J900)</f>
        <v/>
      </c>
      <c r="K901" s="25">
        <f>I901/(J901+I901)</f>
        <v/>
      </c>
      <c r="L901" s="44">
        <f>IF(F901&gt;0,F901+L900,L900)</f>
        <v/>
      </c>
      <c r="M901" s="23" t="n"/>
      <c r="N901" s="58">
        <f>IF(M901="","",M901-G900)</f>
        <v/>
      </c>
      <c r="O901" s="58" t="n"/>
      <c r="P901" s="27">
        <f>IF(AI901&gt;AI900,$G$22+(7*AI901),"")</f>
        <v/>
      </c>
      <c r="R901" s="58" t="n"/>
      <c r="S901" s="58" t="n"/>
      <c r="T901" s="58" t="n"/>
      <c r="U901" s="58" t="n"/>
      <c r="V901" s="58" t="n"/>
      <c r="W901" s="58" t="n"/>
      <c r="X901" s="57" t="n"/>
      <c r="Y901" s="49">
        <f>_xlfn.IFS(R901 = "","",V901&gt;0,T901/V901,TRUE,T901/1)</f>
        <v/>
      </c>
      <c r="Z901" s="49">
        <f>_xlfn.IFS(R901 = "","",V901&gt;0,(T901+U901)/V901,TRUE,(T901+U901)/1)</f>
        <v/>
      </c>
      <c r="AA901" s="58" t="n"/>
      <c r="AC901" s="35" t="n"/>
      <c r="AD901">
        <f>IF(G901&gt;=2100,0,IF(C901="G",1,0))</f>
        <v/>
      </c>
      <c r="AE901">
        <f>IF(G901&gt;=5500,0,IF(C901="G",1,0))</f>
        <v/>
      </c>
      <c r="AF901">
        <f>IF(G901&gt;=2100,1,0)</f>
        <v/>
      </c>
      <c r="AG901">
        <f>IF(G901&gt;=5500,1,0)</f>
        <v/>
      </c>
      <c r="AH901">
        <f>IF(C901="G",0,AH900+1)</f>
        <v/>
      </c>
      <c r="AI901">
        <f>IF(C901="G",AI900+1,AI900)</f>
        <v/>
      </c>
      <c r="AJ901">
        <f>IF(AJ900="&gt;1000",IF(AF901&gt;0,IF(A901&lt;&gt;"",A901,A900),"&gt;1000"),AJ900)</f>
        <v/>
      </c>
      <c r="AK901">
        <f>IF(AK900="&gt;1000",IF(AG901&gt;0,IF(A901&lt;&gt;"",A901,A900),"&gt;1000"),AK900)</f>
        <v/>
      </c>
      <c r="AL901">
        <f>IF(AL900="&gt;1000",IF(L901&gt;=3500,IF(A901&lt;&gt;"",A901,A900),"&gt;1000"),AL900)</f>
        <v/>
      </c>
    </row>
    <row r="902">
      <c r="A902" s="59">
        <f>IF(B902="","",COUNT($B$32:B902))</f>
        <v/>
      </c>
      <c r="B902" s="58">
        <f>IF(C902&lt;&gt;"G",SUM(B901,1),"")</f>
        <v/>
      </c>
      <c r="C902" s="24">
        <f>IF(O902="",IF(AH901&gt;=$E$22,"G",IF(RAND()&lt;$F$22,"W","L")),O902)</f>
        <v/>
      </c>
      <c r="D902" s="58">
        <f>IF(M902="",IF(G901&lt;5500,G901,5500),M902)</f>
        <v/>
      </c>
      <c r="E902" s="58">
        <f>_xlfn.IFS(C901="W",E901+1,C901="L",0,C901="G",E901)</f>
        <v/>
      </c>
      <c r="F902" s="59">
        <f>_xlfn.IFS(C902="W",_xlfn.IFS(E902=0,LOOKUP(D902,$D$2:$D$17,$F$2:$F$17),E902=1,LOOKUP(D902,$D$2:$D$17,$G$2:$G$17),E902=2,LOOKUP(D902,$D$2:$D$17,$H$2:$H$17),E902=3,LOOKUP(D902,$D$2:$D$17,$I$2:$I$17),E902&gt;=4,LOOKUP(D902,$D$2:$D$17,$J$2:$J$17)),C902="L",LOOKUP(D902,$D$2:$D$17,$E$2:$E$17),C902="G",IF(OR(B901&lt;3,B901=""),0,LOOKUP(D902,$D$2:$D$17,$K$2:$K$17)))</f>
        <v/>
      </c>
      <c r="G902" s="59">
        <f>_xlfn.IFS(F902+D902&lt;0,0,F902+D902&gt;5500,5500,TRUE,F902+D902)</f>
        <v/>
      </c>
      <c r="H902" s="40">
        <f>LOOKUP(G902,$D$2:$D$17,$A$2:$A$17)</f>
        <v/>
      </c>
      <c r="I902" s="58">
        <f>IF(C902="W",1+I901,I901)</f>
        <v/>
      </c>
      <c r="J902" s="58">
        <f>IF(C902="L",1+J901,J901)</f>
        <v/>
      </c>
      <c r="K902" s="25">
        <f>I902/(J902+I902)</f>
        <v/>
      </c>
      <c r="L902" s="44">
        <f>IF(F902&gt;0,F902+L901,L901)</f>
        <v/>
      </c>
      <c r="M902" s="23" t="n"/>
      <c r="N902" s="58">
        <f>IF(M902="","",M902-G901)</f>
        <v/>
      </c>
      <c r="O902" s="58" t="n"/>
      <c r="P902" s="27">
        <f>IF(AI902&gt;AI901,$G$22+(7*AI902),"")</f>
        <v/>
      </c>
      <c r="R902" s="58" t="n"/>
      <c r="S902" s="58" t="n"/>
      <c r="T902" s="58" t="n"/>
      <c r="U902" s="58" t="n"/>
      <c r="V902" s="58" t="n"/>
      <c r="W902" s="58" t="n"/>
      <c r="X902" s="57" t="n"/>
      <c r="Y902" s="49">
        <f>_xlfn.IFS(R902 = "","",V902&gt;0,T902/V902,TRUE,T902/1)</f>
        <v/>
      </c>
      <c r="Z902" s="49">
        <f>_xlfn.IFS(R902 = "","",V902&gt;0,(T902+U902)/V902,TRUE,(T902+U902)/1)</f>
        <v/>
      </c>
      <c r="AA902" s="58" t="n"/>
      <c r="AC902" s="35" t="n"/>
      <c r="AD902">
        <f>IF(G902&gt;=2100,0,IF(C902="G",1,0))</f>
        <v/>
      </c>
      <c r="AE902">
        <f>IF(G902&gt;=5500,0,IF(C902="G",1,0))</f>
        <v/>
      </c>
      <c r="AF902">
        <f>IF(G902&gt;=2100,1,0)</f>
        <v/>
      </c>
      <c r="AG902">
        <f>IF(G902&gt;=5500,1,0)</f>
        <v/>
      </c>
      <c r="AH902">
        <f>IF(C902="G",0,AH901+1)</f>
        <v/>
      </c>
      <c r="AI902">
        <f>IF(C902="G",AI901+1,AI901)</f>
        <v/>
      </c>
      <c r="AJ902">
        <f>IF(AJ901="&gt;1000",IF(AF902&gt;0,IF(A902&lt;&gt;"",A902,A901),"&gt;1000"),AJ901)</f>
        <v/>
      </c>
      <c r="AK902">
        <f>IF(AK901="&gt;1000",IF(AG902&gt;0,IF(A902&lt;&gt;"",A902,A901),"&gt;1000"),AK901)</f>
        <v/>
      </c>
      <c r="AL902">
        <f>IF(AL901="&gt;1000",IF(L902&gt;=3500,IF(A902&lt;&gt;"",A902,A901),"&gt;1000"),AL901)</f>
        <v/>
      </c>
    </row>
    <row r="903">
      <c r="A903" s="59">
        <f>IF(B903="","",COUNT($B$32:B903))</f>
        <v/>
      </c>
      <c r="B903" s="58">
        <f>IF(C903&lt;&gt;"G",SUM(B902,1),"")</f>
        <v/>
      </c>
      <c r="C903" s="24">
        <f>IF(O903="",IF(AH902&gt;=$E$22,"G",IF(RAND()&lt;$F$22,"W","L")),O903)</f>
        <v/>
      </c>
      <c r="D903" s="58">
        <f>IF(M903="",IF(G902&lt;5500,G902,5500),M903)</f>
        <v/>
      </c>
      <c r="E903" s="58">
        <f>_xlfn.IFS(C902="W",E902+1,C902="L",0,C902="G",E902)</f>
        <v/>
      </c>
      <c r="F903" s="59">
        <f>_xlfn.IFS(C903="W",_xlfn.IFS(E903=0,LOOKUP(D903,$D$2:$D$17,$F$2:$F$17),E903=1,LOOKUP(D903,$D$2:$D$17,$G$2:$G$17),E903=2,LOOKUP(D903,$D$2:$D$17,$H$2:$H$17),E903=3,LOOKUP(D903,$D$2:$D$17,$I$2:$I$17),E903&gt;=4,LOOKUP(D903,$D$2:$D$17,$J$2:$J$17)),C903="L",LOOKUP(D903,$D$2:$D$17,$E$2:$E$17),C903="G",IF(OR(B902&lt;3,B902=""),0,LOOKUP(D903,$D$2:$D$17,$K$2:$K$17)))</f>
        <v/>
      </c>
      <c r="G903" s="59">
        <f>_xlfn.IFS(F903+D903&lt;0,0,F903+D903&gt;5500,5500,TRUE,F903+D903)</f>
        <v/>
      </c>
      <c r="H903" s="40">
        <f>LOOKUP(G903,$D$2:$D$17,$A$2:$A$17)</f>
        <v/>
      </c>
      <c r="I903" s="58">
        <f>IF(C903="W",1+I902,I902)</f>
        <v/>
      </c>
      <c r="J903" s="58">
        <f>IF(C903="L",1+J902,J902)</f>
        <v/>
      </c>
      <c r="K903" s="25">
        <f>I903/(J903+I903)</f>
        <v/>
      </c>
      <c r="L903" s="44">
        <f>IF(F903&gt;0,F903+L902,L902)</f>
        <v/>
      </c>
      <c r="M903" s="23" t="n"/>
      <c r="N903" s="58">
        <f>IF(M903="","",M903-G902)</f>
        <v/>
      </c>
      <c r="O903" s="58" t="n"/>
      <c r="P903" s="27">
        <f>IF(AI903&gt;AI902,$G$22+(7*AI903),"")</f>
        <v/>
      </c>
      <c r="R903" s="58" t="n"/>
      <c r="S903" s="58" t="n"/>
      <c r="T903" s="58" t="n"/>
      <c r="U903" s="58" t="n"/>
      <c r="V903" s="58" t="n"/>
      <c r="W903" s="58" t="n"/>
      <c r="X903" s="57" t="n"/>
      <c r="Y903" s="49">
        <f>_xlfn.IFS(R903 = "","",V903&gt;0,T903/V903,TRUE,T903/1)</f>
        <v/>
      </c>
      <c r="Z903" s="49">
        <f>_xlfn.IFS(R903 = "","",V903&gt;0,(T903+U903)/V903,TRUE,(T903+U903)/1)</f>
        <v/>
      </c>
      <c r="AA903" s="58" t="n"/>
      <c r="AC903" s="35" t="n"/>
      <c r="AD903">
        <f>IF(G903&gt;=2100,0,IF(C903="G",1,0))</f>
        <v/>
      </c>
      <c r="AE903">
        <f>IF(G903&gt;=5500,0,IF(C903="G",1,0))</f>
        <v/>
      </c>
      <c r="AF903">
        <f>IF(G903&gt;=2100,1,0)</f>
        <v/>
      </c>
      <c r="AG903">
        <f>IF(G903&gt;=5500,1,0)</f>
        <v/>
      </c>
      <c r="AH903">
        <f>IF(C903="G",0,AH902+1)</f>
        <v/>
      </c>
      <c r="AI903">
        <f>IF(C903="G",AI902+1,AI902)</f>
        <v/>
      </c>
      <c r="AJ903">
        <f>IF(AJ902="&gt;1000",IF(AF903&gt;0,IF(A903&lt;&gt;"",A903,A902),"&gt;1000"),AJ902)</f>
        <v/>
      </c>
      <c r="AK903">
        <f>IF(AK902="&gt;1000",IF(AG903&gt;0,IF(A903&lt;&gt;"",A903,A902),"&gt;1000"),AK902)</f>
        <v/>
      </c>
      <c r="AL903">
        <f>IF(AL902="&gt;1000",IF(L903&gt;=3500,IF(A903&lt;&gt;"",A903,A902),"&gt;1000"),AL902)</f>
        <v/>
      </c>
    </row>
    <row r="904">
      <c r="A904" s="59">
        <f>IF(B904="","",COUNT($B$32:B904))</f>
        <v/>
      </c>
      <c r="B904" s="58">
        <f>IF(C904&lt;&gt;"G",SUM(B903,1),"")</f>
        <v/>
      </c>
      <c r="C904" s="24">
        <f>IF(O904="",IF(AH903&gt;=$E$22,"G",IF(RAND()&lt;$F$22,"W","L")),O904)</f>
        <v/>
      </c>
      <c r="D904" s="58">
        <f>IF(M904="",IF(G903&lt;5500,G903,5500),M904)</f>
        <v/>
      </c>
      <c r="E904" s="58">
        <f>_xlfn.IFS(C903="W",E903+1,C903="L",0,C903="G",E903)</f>
        <v/>
      </c>
      <c r="F904" s="59">
        <f>_xlfn.IFS(C904="W",_xlfn.IFS(E904=0,LOOKUP(D904,$D$2:$D$17,$F$2:$F$17),E904=1,LOOKUP(D904,$D$2:$D$17,$G$2:$G$17),E904=2,LOOKUP(D904,$D$2:$D$17,$H$2:$H$17),E904=3,LOOKUP(D904,$D$2:$D$17,$I$2:$I$17),E904&gt;=4,LOOKUP(D904,$D$2:$D$17,$J$2:$J$17)),C904="L",LOOKUP(D904,$D$2:$D$17,$E$2:$E$17),C904="G",IF(OR(B903&lt;3,B903=""),0,LOOKUP(D904,$D$2:$D$17,$K$2:$K$17)))</f>
        <v/>
      </c>
      <c r="G904" s="59">
        <f>_xlfn.IFS(F904+D904&lt;0,0,F904+D904&gt;5500,5500,TRUE,F904+D904)</f>
        <v/>
      </c>
      <c r="H904" s="40">
        <f>LOOKUP(G904,$D$2:$D$17,$A$2:$A$17)</f>
        <v/>
      </c>
      <c r="I904" s="58">
        <f>IF(C904="W",1+I903,I903)</f>
        <v/>
      </c>
      <c r="J904" s="58">
        <f>IF(C904="L",1+J903,J903)</f>
        <v/>
      </c>
      <c r="K904" s="25">
        <f>I904/(J904+I904)</f>
        <v/>
      </c>
      <c r="L904" s="44">
        <f>IF(F904&gt;0,F904+L903,L903)</f>
        <v/>
      </c>
      <c r="M904" s="23" t="n"/>
      <c r="N904" s="58">
        <f>IF(M904="","",M904-G903)</f>
        <v/>
      </c>
      <c r="O904" s="58" t="n"/>
      <c r="P904" s="27">
        <f>IF(AI904&gt;AI903,$G$22+(7*AI904),"")</f>
        <v/>
      </c>
      <c r="R904" s="58" t="n"/>
      <c r="S904" s="58" t="n"/>
      <c r="T904" s="58" t="n"/>
      <c r="U904" s="58" t="n"/>
      <c r="V904" s="58" t="n"/>
      <c r="W904" s="58" t="n"/>
      <c r="X904" s="57" t="n"/>
      <c r="Y904" s="49">
        <f>_xlfn.IFS(R904 = "","",V904&gt;0,T904/V904,TRUE,T904/1)</f>
        <v/>
      </c>
      <c r="Z904" s="49">
        <f>_xlfn.IFS(R904 = "","",V904&gt;0,(T904+U904)/V904,TRUE,(T904+U904)/1)</f>
        <v/>
      </c>
      <c r="AA904" s="58" t="n"/>
      <c r="AC904" s="35" t="n"/>
      <c r="AD904">
        <f>IF(G904&gt;=2100,0,IF(C904="G",1,0))</f>
        <v/>
      </c>
      <c r="AE904">
        <f>IF(G904&gt;=5500,0,IF(C904="G",1,0))</f>
        <v/>
      </c>
      <c r="AF904">
        <f>IF(G904&gt;=2100,1,0)</f>
        <v/>
      </c>
      <c r="AG904">
        <f>IF(G904&gt;=5500,1,0)</f>
        <v/>
      </c>
      <c r="AH904">
        <f>IF(C904="G",0,AH903+1)</f>
        <v/>
      </c>
      <c r="AI904">
        <f>IF(C904="G",AI903+1,AI903)</f>
        <v/>
      </c>
      <c r="AJ904">
        <f>IF(AJ903="&gt;1000",IF(AF904&gt;0,IF(A904&lt;&gt;"",A904,A903),"&gt;1000"),AJ903)</f>
        <v/>
      </c>
      <c r="AK904">
        <f>IF(AK903="&gt;1000",IF(AG904&gt;0,IF(A904&lt;&gt;"",A904,A903),"&gt;1000"),AK903)</f>
        <v/>
      </c>
      <c r="AL904">
        <f>IF(AL903="&gt;1000",IF(L904&gt;=3500,IF(A904&lt;&gt;"",A904,A903),"&gt;1000"),AL903)</f>
        <v/>
      </c>
    </row>
    <row r="905">
      <c r="A905" s="59">
        <f>IF(B905="","",COUNT($B$32:B905))</f>
        <v/>
      </c>
      <c r="B905" s="58">
        <f>IF(C905&lt;&gt;"G",SUM(B904,1),"")</f>
        <v/>
      </c>
      <c r="C905" s="24">
        <f>IF(O905="",IF(AH904&gt;=$E$22,"G",IF(RAND()&lt;$F$22,"W","L")),O905)</f>
        <v/>
      </c>
      <c r="D905" s="58">
        <f>IF(M905="",IF(G904&lt;5500,G904,5500),M905)</f>
        <v/>
      </c>
      <c r="E905" s="58">
        <f>_xlfn.IFS(C904="W",E904+1,C904="L",0,C904="G",E904)</f>
        <v/>
      </c>
      <c r="F905" s="59">
        <f>_xlfn.IFS(C905="W",_xlfn.IFS(E905=0,LOOKUP(D905,$D$2:$D$17,$F$2:$F$17),E905=1,LOOKUP(D905,$D$2:$D$17,$G$2:$G$17),E905=2,LOOKUP(D905,$D$2:$D$17,$H$2:$H$17),E905=3,LOOKUP(D905,$D$2:$D$17,$I$2:$I$17),E905&gt;=4,LOOKUP(D905,$D$2:$D$17,$J$2:$J$17)),C905="L",LOOKUP(D905,$D$2:$D$17,$E$2:$E$17),C905="G",IF(OR(B904&lt;3,B904=""),0,LOOKUP(D905,$D$2:$D$17,$K$2:$K$17)))</f>
        <v/>
      </c>
      <c r="G905" s="59">
        <f>_xlfn.IFS(F905+D905&lt;0,0,F905+D905&gt;5500,5500,TRUE,F905+D905)</f>
        <v/>
      </c>
      <c r="H905" s="40">
        <f>LOOKUP(G905,$D$2:$D$17,$A$2:$A$17)</f>
        <v/>
      </c>
      <c r="I905" s="58">
        <f>IF(C905="W",1+I904,I904)</f>
        <v/>
      </c>
      <c r="J905" s="58">
        <f>IF(C905="L",1+J904,J904)</f>
        <v/>
      </c>
      <c r="K905" s="25">
        <f>I905/(J905+I905)</f>
        <v/>
      </c>
      <c r="L905" s="44">
        <f>IF(F905&gt;0,F905+L904,L904)</f>
        <v/>
      </c>
      <c r="M905" s="23" t="n"/>
      <c r="N905" s="58">
        <f>IF(M905="","",M905-G904)</f>
        <v/>
      </c>
      <c r="O905" s="58" t="n"/>
      <c r="P905" s="27">
        <f>IF(AI905&gt;AI904,$G$22+(7*AI905),"")</f>
        <v/>
      </c>
      <c r="R905" s="58" t="n"/>
      <c r="S905" s="58" t="n"/>
      <c r="T905" s="58" t="n"/>
      <c r="U905" s="58" t="n"/>
      <c r="V905" s="58" t="n"/>
      <c r="W905" s="58" t="n"/>
      <c r="X905" s="57" t="n"/>
      <c r="Y905" s="49">
        <f>_xlfn.IFS(R905 = "","",V905&gt;0,T905/V905,TRUE,T905/1)</f>
        <v/>
      </c>
      <c r="Z905" s="49">
        <f>_xlfn.IFS(R905 = "","",V905&gt;0,(T905+U905)/V905,TRUE,(T905+U905)/1)</f>
        <v/>
      </c>
      <c r="AA905" s="58" t="n"/>
      <c r="AC905" s="35" t="n"/>
      <c r="AD905">
        <f>IF(G905&gt;=2100,0,IF(C905="G",1,0))</f>
        <v/>
      </c>
      <c r="AE905">
        <f>IF(G905&gt;=5500,0,IF(C905="G",1,0))</f>
        <v/>
      </c>
      <c r="AF905">
        <f>IF(G905&gt;=2100,1,0)</f>
        <v/>
      </c>
      <c r="AG905">
        <f>IF(G905&gt;=5500,1,0)</f>
        <v/>
      </c>
      <c r="AH905">
        <f>IF(C905="G",0,AH904+1)</f>
        <v/>
      </c>
      <c r="AI905">
        <f>IF(C905="G",AI904+1,AI904)</f>
        <v/>
      </c>
      <c r="AJ905">
        <f>IF(AJ904="&gt;1000",IF(AF905&gt;0,IF(A905&lt;&gt;"",A905,A904),"&gt;1000"),AJ904)</f>
        <v/>
      </c>
      <c r="AK905">
        <f>IF(AK904="&gt;1000",IF(AG905&gt;0,IF(A905&lt;&gt;"",A905,A904),"&gt;1000"),AK904)</f>
        <v/>
      </c>
      <c r="AL905">
        <f>IF(AL904="&gt;1000",IF(L905&gt;=3500,IF(A905&lt;&gt;"",A905,A904),"&gt;1000"),AL904)</f>
        <v/>
      </c>
    </row>
    <row r="906">
      <c r="A906" s="59">
        <f>IF(B906="","",COUNT($B$32:B906))</f>
        <v/>
      </c>
      <c r="B906" s="58">
        <f>IF(C906&lt;&gt;"G",SUM(B905,1),"")</f>
        <v/>
      </c>
      <c r="C906" s="24">
        <f>IF(O906="",IF(AH905&gt;=$E$22,"G",IF(RAND()&lt;$F$22,"W","L")),O906)</f>
        <v/>
      </c>
      <c r="D906" s="58">
        <f>IF(M906="",IF(G905&lt;5500,G905,5500),M906)</f>
        <v/>
      </c>
      <c r="E906" s="58">
        <f>_xlfn.IFS(C905="W",E905+1,C905="L",0,C905="G",E905)</f>
        <v/>
      </c>
      <c r="F906" s="59">
        <f>_xlfn.IFS(C906="W",_xlfn.IFS(E906=0,LOOKUP(D906,$D$2:$D$17,$F$2:$F$17),E906=1,LOOKUP(D906,$D$2:$D$17,$G$2:$G$17),E906=2,LOOKUP(D906,$D$2:$D$17,$H$2:$H$17),E906=3,LOOKUP(D906,$D$2:$D$17,$I$2:$I$17),E906&gt;=4,LOOKUP(D906,$D$2:$D$17,$J$2:$J$17)),C906="L",LOOKUP(D906,$D$2:$D$17,$E$2:$E$17),C906="G",IF(OR(B905&lt;3,B905=""),0,LOOKUP(D906,$D$2:$D$17,$K$2:$K$17)))</f>
        <v/>
      </c>
      <c r="G906" s="59">
        <f>_xlfn.IFS(F906+D906&lt;0,0,F906+D906&gt;5500,5500,TRUE,F906+D906)</f>
        <v/>
      </c>
      <c r="H906" s="40">
        <f>LOOKUP(G906,$D$2:$D$17,$A$2:$A$17)</f>
        <v/>
      </c>
      <c r="I906" s="58">
        <f>IF(C906="W",1+I905,I905)</f>
        <v/>
      </c>
      <c r="J906" s="58">
        <f>IF(C906="L",1+J905,J905)</f>
        <v/>
      </c>
      <c r="K906" s="25">
        <f>I906/(J906+I906)</f>
        <v/>
      </c>
      <c r="L906" s="44">
        <f>IF(F906&gt;0,F906+L905,L905)</f>
        <v/>
      </c>
      <c r="M906" s="23" t="n"/>
      <c r="N906" s="58">
        <f>IF(M906="","",M906-G905)</f>
        <v/>
      </c>
      <c r="O906" s="58" t="n"/>
      <c r="P906" s="27">
        <f>IF(AI906&gt;AI905,$G$22+(7*AI906),"")</f>
        <v/>
      </c>
      <c r="R906" s="58" t="n"/>
      <c r="S906" s="58" t="n"/>
      <c r="T906" s="58" t="n"/>
      <c r="U906" s="58" t="n"/>
      <c r="V906" s="58" t="n"/>
      <c r="W906" s="58" t="n"/>
      <c r="X906" s="57" t="n"/>
      <c r="Y906" s="49">
        <f>_xlfn.IFS(R906 = "","",V906&gt;0,T906/V906,TRUE,T906/1)</f>
        <v/>
      </c>
      <c r="Z906" s="49">
        <f>_xlfn.IFS(R906 = "","",V906&gt;0,(T906+U906)/V906,TRUE,(T906+U906)/1)</f>
        <v/>
      </c>
      <c r="AA906" s="58" t="n"/>
      <c r="AC906" s="35" t="n"/>
      <c r="AD906">
        <f>IF(G906&gt;=2100,0,IF(C906="G",1,0))</f>
        <v/>
      </c>
      <c r="AE906">
        <f>IF(G906&gt;=5500,0,IF(C906="G",1,0))</f>
        <v/>
      </c>
      <c r="AF906">
        <f>IF(G906&gt;=2100,1,0)</f>
        <v/>
      </c>
      <c r="AG906">
        <f>IF(G906&gt;=5500,1,0)</f>
        <v/>
      </c>
      <c r="AH906">
        <f>IF(C906="G",0,AH905+1)</f>
        <v/>
      </c>
      <c r="AI906">
        <f>IF(C906="G",AI905+1,AI905)</f>
        <v/>
      </c>
      <c r="AJ906">
        <f>IF(AJ905="&gt;1000",IF(AF906&gt;0,IF(A906&lt;&gt;"",A906,A905),"&gt;1000"),AJ905)</f>
        <v/>
      </c>
      <c r="AK906">
        <f>IF(AK905="&gt;1000",IF(AG906&gt;0,IF(A906&lt;&gt;"",A906,A905),"&gt;1000"),AK905)</f>
        <v/>
      </c>
      <c r="AL906">
        <f>IF(AL905="&gt;1000",IF(L906&gt;=3500,IF(A906&lt;&gt;"",A906,A905),"&gt;1000"),AL905)</f>
        <v/>
      </c>
    </row>
    <row r="907">
      <c r="A907" s="59">
        <f>IF(B907="","",COUNT($B$32:B907))</f>
        <v/>
      </c>
      <c r="B907" s="58">
        <f>IF(C907&lt;&gt;"G",SUM(B906,1),"")</f>
        <v/>
      </c>
      <c r="C907" s="24">
        <f>IF(O907="",IF(AH906&gt;=$E$22,"G",IF(RAND()&lt;$F$22,"W","L")),O907)</f>
        <v/>
      </c>
      <c r="D907" s="58">
        <f>IF(M907="",IF(G906&lt;5500,G906,5500),M907)</f>
        <v/>
      </c>
      <c r="E907" s="58">
        <f>_xlfn.IFS(C906="W",E906+1,C906="L",0,C906="G",E906)</f>
        <v/>
      </c>
      <c r="F907" s="59">
        <f>_xlfn.IFS(C907="W",_xlfn.IFS(E907=0,LOOKUP(D907,$D$2:$D$17,$F$2:$F$17),E907=1,LOOKUP(D907,$D$2:$D$17,$G$2:$G$17),E907=2,LOOKUP(D907,$D$2:$D$17,$H$2:$H$17),E907=3,LOOKUP(D907,$D$2:$D$17,$I$2:$I$17),E907&gt;=4,LOOKUP(D907,$D$2:$D$17,$J$2:$J$17)),C907="L",LOOKUP(D907,$D$2:$D$17,$E$2:$E$17),C907="G",IF(OR(B906&lt;3,B906=""),0,LOOKUP(D907,$D$2:$D$17,$K$2:$K$17)))</f>
        <v/>
      </c>
      <c r="G907" s="59">
        <f>_xlfn.IFS(F907+D907&lt;0,0,F907+D907&gt;5500,5500,TRUE,F907+D907)</f>
        <v/>
      </c>
      <c r="H907" s="40">
        <f>LOOKUP(G907,$D$2:$D$17,$A$2:$A$17)</f>
        <v/>
      </c>
      <c r="I907" s="58">
        <f>IF(C907="W",1+I906,I906)</f>
        <v/>
      </c>
      <c r="J907" s="58">
        <f>IF(C907="L",1+J906,J906)</f>
        <v/>
      </c>
      <c r="K907" s="25">
        <f>I907/(J907+I907)</f>
        <v/>
      </c>
      <c r="L907" s="44">
        <f>IF(F907&gt;0,F907+L906,L906)</f>
        <v/>
      </c>
      <c r="M907" s="23" t="n"/>
      <c r="N907" s="58">
        <f>IF(M907="","",M907-G906)</f>
        <v/>
      </c>
      <c r="O907" s="58" t="n"/>
      <c r="P907" s="27">
        <f>IF(AI907&gt;AI906,$G$22+(7*AI907),"")</f>
        <v/>
      </c>
      <c r="R907" s="58" t="n"/>
      <c r="S907" s="58" t="n"/>
      <c r="T907" s="58" t="n"/>
      <c r="U907" s="58" t="n"/>
      <c r="V907" s="58" t="n"/>
      <c r="W907" s="58" t="n"/>
      <c r="X907" s="57" t="n"/>
      <c r="Y907" s="49">
        <f>_xlfn.IFS(R907 = "","",V907&gt;0,T907/V907,TRUE,T907/1)</f>
        <v/>
      </c>
      <c r="Z907" s="49">
        <f>_xlfn.IFS(R907 = "","",V907&gt;0,(T907+U907)/V907,TRUE,(T907+U907)/1)</f>
        <v/>
      </c>
      <c r="AA907" s="58" t="n"/>
      <c r="AC907" s="35" t="n"/>
      <c r="AD907">
        <f>IF(G907&gt;=2100,0,IF(C907="G",1,0))</f>
        <v/>
      </c>
      <c r="AE907">
        <f>IF(G907&gt;=5500,0,IF(C907="G",1,0))</f>
        <v/>
      </c>
      <c r="AF907">
        <f>IF(G907&gt;=2100,1,0)</f>
        <v/>
      </c>
      <c r="AG907">
        <f>IF(G907&gt;=5500,1,0)</f>
        <v/>
      </c>
      <c r="AH907">
        <f>IF(C907="G",0,AH906+1)</f>
        <v/>
      </c>
      <c r="AI907">
        <f>IF(C907="G",AI906+1,AI906)</f>
        <v/>
      </c>
      <c r="AJ907">
        <f>IF(AJ906="&gt;1000",IF(AF907&gt;0,IF(A907&lt;&gt;"",A907,A906),"&gt;1000"),AJ906)</f>
        <v/>
      </c>
      <c r="AK907">
        <f>IF(AK906="&gt;1000",IF(AG907&gt;0,IF(A907&lt;&gt;"",A907,A906),"&gt;1000"),AK906)</f>
        <v/>
      </c>
      <c r="AL907">
        <f>IF(AL906="&gt;1000",IF(L907&gt;=3500,IF(A907&lt;&gt;"",A907,A906),"&gt;1000"),AL906)</f>
        <v/>
      </c>
    </row>
    <row r="908">
      <c r="A908" s="59">
        <f>IF(B908="","",COUNT($B$32:B908))</f>
        <v/>
      </c>
      <c r="B908" s="58">
        <f>IF(C908&lt;&gt;"G",SUM(B907,1),"")</f>
        <v/>
      </c>
      <c r="C908" s="24">
        <f>IF(O908="",IF(AH907&gt;=$E$22,"G",IF(RAND()&lt;$F$22,"W","L")),O908)</f>
        <v/>
      </c>
      <c r="D908" s="58">
        <f>IF(M908="",IF(G907&lt;5500,G907,5500),M908)</f>
        <v/>
      </c>
      <c r="E908" s="58">
        <f>_xlfn.IFS(C907="W",E907+1,C907="L",0,C907="G",E907)</f>
        <v/>
      </c>
      <c r="F908" s="59">
        <f>_xlfn.IFS(C908="W",_xlfn.IFS(E908=0,LOOKUP(D908,$D$2:$D$17,$F$2:$F$17),E908=1,LOOKUP(D908,$D$2:$D$17,$G$2:$G$17),E908=2,LOOKUP(D908,$D$2:$D$17,$H$2:$H$17),E908=3,LOOKUP(D908,$D$2:$D$17,$I$2:$I$17),E908&gt;=4,LOOKUP(D908,$D$2:$D$17,$J$2:$J$17)),C908="L",LOOKUP(D908,$D$2:$D$17,$E$2:$E$17),C908="G",IF(OR(B907&lt;3,B907=""),0,LOOKUP(D908,$D$2:$D$17,$K$2:$K$17)))</f>
        <v/>
      </c>
      <c r="G908" s="59">
        <f>_xlfn.IFS(F908+D908&lt;0,0,F908+D908&gt;5500,5500,TRUE,F908+D908)</f>
        <v/>
      </c>
      <c r="H908" s="40">
        <f>LOOKUP(G908,$D$2:$D$17,$A$2:$A$17)</f>
        <v/>
      </c>
      <c r="I908" s="58">
        <f>IF(C908="W",1+I907,I907)</f>
        <v/>
      </c>
      <c r="J908" s="58">
        <f>IF(C908="L",1+J907,J907)</f>
        <v/>
      </c>
      <c r="K908" s="25">
        <f>I908/(J908+I908)</f>
        <v/>
      </c>
      <c r="L908" s="44">
        <f>IF(F908&gt;0,F908+L907,L907)</f>
        <v/>
      </c>
      <c r="M908" s="23" t="n"/>
      <c r="N908" s="58">
        <f>IF(M908="","",M908-G907)</f>
        <v/>
      </c>
      <c r="O908" s="58" t="n"/>
      <c r="P908" s="27">
        <f>IF(AI908&gt;AI907,$G$22+(7*AI908),"")</f>
        <v/>
      </c>
      <c r="R908" s="58" t="n"/>
      <c r="S908" s="58" t="n"/>
      <c r="T908" s="58" t="n"/>
      <c r="U908" s="58" t="n"/>
      <c r="V908" s="58" t="n"/>
      <c r="W908" s="58" t="n"/>
      <c r="X908" s="57" t="n"/>
      <c r="Y908" s="49">
        <f>_xlfn.IFS(R908 = "","",V908&gt;0,T908/V908,TRUE,T908/1)</f>
        <v/>
      </c>
      <c r="Z908" s="49">
        <f>_xlfn.IFS(R908 = "","",V908&gt;0,(T908+U908)/V908,TRUE,(T908+U908)/1)</f>
        <v/>
      </c>
      <c r="AA908" s="58" t="n"/>
      <c r="AC908" s="35" t="n"/>
      <c r="AD908">
        <f>IF(G908&gt;=2100,0,IF(C908="G",1,0))</f>
        <v/>
      </c>
      <c r="AE908">
        <f>IF(G908&gt;=5500,0,IF(C908="G",1,0))</f>
        <v/>
      </c>
      <c r="AF908">
        <f>IF(G908&gt;=2100,1,0)</f>
        <v/>
      </c>
      <c r="AG908">
        <f>IF(G908&gt;=5500,1,0)</f>
        <v/>
      </c>
      <c r="AH908">
        <f>IF(C908="G",0,AH907+1)</f>
        <v/>
      </c>
      <c r="AI908">
        <f>IF(C908="G",AI907+1,AI907)</f>
        <v/>
      </c>
      <c r="AJ908">
        <f>IF(AJ907="&gt;1000",IF(AF908&gt;0,IF(A908&lt;&gt;"",A908,A907),"&gt;1000"),AJ907)</f>
        <v/>
      </c>
      <c r="AK908">
        <f>IF(AK907="&gt;1000",IF(AG908&gt;0,IF(A908&lt;&gt;"",A908,A907),"&gt;1000"),AK907)</f>
        <v/>
      </c>
      <c r="AL908">
        <f>IF(AL907="&gt;1000",IF(L908&gt;=3500,IF(A908&lt;&gt;"",A908,A907),"&gt;1000"),AL907)</f>
        <v/>
      </c>
    </row>
    <row r="909">
      <c r="A909" s="59">
        <f>IF(B909="","",COUNT($B$32:B909))</f>
        <v/>
      </c>
      <c r="B909" s="58">
        <f>IF(C909&lt;&gt;"G",SUM(B908,1),"")</f>
        <v/>
      </c>
      <c r="C909" s="24">
        <f>IF(O909="",IF(AH908&gt;=$E$22,"G",IF(RAND()&lt;$F$22,"W","L")),O909)</f>
        <v/>
      </c>
      <c r="D909" s="58">
        <f>IF(M909="",IF(G908&lt;5500,G908,5500),M909)</f>
        <v/>
      </c>
      <c r="E909" s="58">
        <f>_xlfn.IFS(C908="W",E908+1,C908="L",0,C908="G",E908)</f>
        <v/>
      </c>
      <c r="F909" s="59">
        <f>_xlfn.IFS(C909="W",_xlfn.IFS(E909=0,LOOKUP(D909,$D$2:$D$17,$F$2:$F$17),E909=1,LOOKUP(D909,$D$2:$D$17,$G$2:$G$17),E909=2,LOOKUP(D909,$D$2:$D$17,$H$2:$H$17),E909=3,LOOKUP(D909,$D$2:$D$17,$I$2:$I$17),E909&gt;=4,LOOKUP(D909,$D$2:$D$17,$J$2:$J$17)),C909="L",LOOKUP(D909,$D$2:$D$17,$E$2:$E$17),C909="G",IF(OR(B908&lt;3,B908=""),0,LOOKUP(D909,$D$2:$D$17,$K$2:$K$17)))</f>
        <v/>
      </c>
      <c r="G909" s="59">
        <f>_xlfn.IFS(F909+D909&lt;0,0,F909+D909&gt;5500,5500,TRUE,F909+D909)</f>
        <v/>
      </c>
      <c r="H909" s="40">
        <f>LOOKUP(G909,$D$2:$D$17,$A$2:$A$17)</f>
        <v/>
      </c>
      <c r="I909" s="58">
        <f>IF(C909="W",1+I908,I908)</f>
        <v/>
      </c>
      <c r="J909" s="58">
        <f>IF(C909="L",1+J908,J908)</f>
        <v/>
      </c>
      <c r="K909" s="25">
        <f>I909/(J909+I909)</f>
        <v/>
      </c>
      <c r="L909" s="44">
        <f>IF(F909&gt;0,F909+L908,L908)</f>
        <v/>
      </c>
      <c r="M909" s="23" t="n"/>
      <c r="N909" s="58">
        <f>IF(M909="","",M909-G908)</f>
        <v/>
      </c>
      <c r="O909" s="58" t="n"/>
      <c r="P909" s="27">
        <f>IF(AI909&gt;AI908,$G$22+(7*AI909),"")</f>
        <v/>
      </c>
      <c r="R909" s="58" t="n"/>
      <c r="S909" s="58" t="n"/>
      <c r="T909" s="58" t="n"/>
      <c r="U909" s="58" t="n"/>
      <c r="V909" s="58" t="n"/>
      <c r="W909" s="58" t="n"/>
      <c r="X909" s="57" t="n"/>
      <c r="Y909" s="49">
        <f>_xlfn.IFS(R909 = "","",V909&gt;0,T909/V909,TRUE,T909/1)</f>
        <v/>
      </c>
      <c r="Z909" s="49">
        <f>_xlfn.IFS(R909 = "","",V909&gt;0,(T909+U909)/V909,TRUE,(T909+U909)/1)</f>
        <v/>
      </c>
      <c r="AA909" s="58" t="n"/>
      <c r="AC909" s="35" t="n"/>
      <c r="AD909">
        <f>IF(G909&gt;=2100,0,IF(C909="G",1,0))</f>
        <v/>
      </c>
      <c r="AE909">
        <f>IF(G909&gt;=5500,0,IF(C909="G",1,0))</f>
        <v/>
      </c>
      <c r="AF909">
        <f>IF(G909&gt;=2100,1,0)</f>
        <v/>
      </c>
      <c r="AG909">
        <f>IF(G909&gt;=5500,1,0)</f>
        <v/>
      </c>
      <c r="AH909">
        <f>IF(C909="G",0,AH908+1)</f>
        <v/>
      </c>
      <c r="AI909">
        <f>IF(C909="G",AI908+1,AI908)</f>
        <v/>
      </c>
      <c r="AJ909">
        <f>IF(AJ908="&gt;1000",IF(AF909&gt;0,IF(A909&lt;&gt;"",A909,A908),"&gt;1000"),AJ908)</f>
        <v/>
      </c>
      <c r="AK909">
        <f>IF(AK908="&gt;1000",IF(AG909&gt;0,IF(A909&lt;&gt;"",A909,A908),"&gt;1000"),AK908)</f>
        <v/>
      </c>
      <c r="AL909">
        <f>IF(AL908="&gt;1000",IF(L909&gt;=3500,IF(A909&lt;&gt;"",A909,A908),"&gt;1000"),AL908)</f>
        <v/>
      </c>
    </row>
    <row r="910">
      <c r="A910" s="59">
        <f>IF(B910="","",COUNT($B$32:B910))</f>
        <v/>
      </c>
      <c r="B910" s="58">
        <f>IF(C910&lt;&gt;"G",SUM(B909,1),"")</f>
        <v/>
      </c>
      <c r="C910" s="24">
        <f>IF(O910="",IF(AH909&gt;=$E$22,"G",IF(RAND()&lt;$F$22,"W","L")),O910)</f>
        <v/>
      </c>
      <c r="D910" s="58">
        <f>IF(M910="",IF(G909&lt;5500,G909,5500),M910)</f>
        <v/>
      </c>
      <c r="E910" s="58">
        <f>_xlfn.IFS(C909="W",E909+1,C909="L",0,C909="G",E909)</f>
        <v/>
      </c>
      <c r="F910" s="59">
        <f>_xlfn.IFS(C910="W",_xlfn.IFS(E910=0,LOOKUP(D910,$D$2:$D$17,$F$2:$F$17),E910=1,LOOKUP(D910,$D$2:$D$17,$G$2:$G$17),E910=2,LOOKUP(D910,$D$2:$D$17,$H$2:$H$17),E910=3,LOOKUP(D910,$D$2:$D$17,$I$2:$I$17),E910&gt;=4,LOOKUP(D910,$D$2:$D$17,$J$2:$J$17)),C910="L",LOOKUP(D910,$D$2:$D$17,$E$2:$E$17),C910="G",IF(OR(B909&lt;3,B909=""),0,LOOKUP(D910,$D$2:$D$17,$K$2:$K$17)))</f>
        <v/>
      </c>
      <c r="G910" s="59">
        <f>_xlfn.IFS(F910+D910&lt;0,0,F910+D910&gt;5500,5500,TRUE,F910+D910)</f>
        <v/>
      </c>
      <c r="H910" s="40">
        <f>LOOKUP(G910,$D$2:$D$17,$A$2:$A$17)</f>
        <v/>
      </c>
      <c r="I910" s="58">
        <f>IF(C910="W",1+I909,I909)</f>
        <v/>
      </c>
      <c r="J910" s="58">
        <f>IF(C910="L",1+J909,J909)</f>
        <v/>
      </c>
      <c r="K910" s="25">
        <f>I910/(J910+I910)</f>
        <v/>
      </c>
      <c r="L910" s="44">
        <f>IF(F910&gt;0,F910+L909,L909)</f>
        <v/>
      </c>
      <c r="M910" s="23" t="n"/>
      <c r="N910" s="58">
        <f>IF(M910="","",M910-G909)</f>
        <v/>
      </c>
      <c r="O910" s="58" t="n"/>
      <c r="P910" s="27">
        <f>IF(AI910&gt;AI909,$G$22+(7*AI910),"")</f>
        <v/>
      </c>
      <c r="R910" s="58" t="n"/>
      <c r="S910" s="58" t="n"/>
      <c r="T910" s="58" t="n"/>
      <c r="U910" s="58" t="n"/>
      <c r="V910" s="58" t="n"/>
      <c r="W910" s="58" t="n"/>
      <c r="X910" s="57" t="n"/>
      <c r="Y910" s="49">
        <f>_xlfn.IFS(R910 = "","",V910&gt;0,T910/V910,TRUE,T910/1)</f>
        <v/>
      </c>
      <c r="Z910" s="49">
        <f>_xlfn.IFS(R910 = "","",V910&gt;0,(T910+U910)/V910,TRUE,(T910+U910)/1)</f>
        <v/>
      </c>
      <c r="AA910" s="58" t="n"/>
      <c r="AC910" s="35" t="n"/>
      <c r="AD910">
        <f>IF(G910&gt;=2100,0,IF(C910="G",1,0))</f>
        <v/>
      </c>
      <c r="AE910">
        <f>IF(G910&gt;=5500,0,IF(C910="G",1,0))</f>
        <v/>
      </c>
      <c r="AF910">
        <f>IF(G910&gt;=2100,1,0)</f>
        <v/>
      </c>
      <c r="AG910">
        <f>IF(G910&gt;=5500,1,0)</f>
        <v/>
      </c>
      <c r="AH910">
        <f>IF(C910="G",0,AH909+1)</f>
        <v/>
      </c>
      <c r="AI910">
        <f>IF(C910="G",AI909+1,AI909)</f>
        <v/>
      </c>
      <c r="AJ910">
        <f>IF(AJ909="&gt;1000",IF(AF910&gt;0,IF(A910&lt;&gt;"",A910,A909),"&gt;1000"),AJ909)</f>
        <v/>
      </c>
      <c r="AK910">
        <f>IF(AK909="&gt;1000",IF(AG910&gt;0,IF(A910&lt;&gt;"",A910,A909),"&gt;1000"),AK909)</f>
        <v/>
      </c>
      <c r="AL910">
        <f>IF(AL909="&gt;1000",IF(L910&gt;=3500,IF(A910&lt;&gt;"",A910,A909),"&gt;1000"),AL909)</f>
        <v/>
      </c>
    </row>
    <row r="911">
      <c r="A911" s="59">
        <f>IF(B911="","",COUNT($B$32:B911))</f>
        <v/>
      </c>
      <c r="B911" s="58">
        <f>IF(C911&lt;&gt;"G",SUM(B910,1),"")</f>
        <v/>
      </c>
      <c r="C911" s="24">
        <f>IF(O911="",IF(AH910&gt;=$E$22,"G",IF(RAND()&lt;$F$22,"W","L")),O911)</f>
        <v/>
      </c>
      <c r="D911" s="58">
        <f>IF(M911="",IF(G910&lt;5500,G910,5500),M911)</f>
        <v/>
      </c>
      <c r="E911" s="58">
        <f>_xlfn.IFS(C910="W",E910+1,C910="L",0,C910="G",E910)</f>
        <v/>
      </c>
      <c r="F911" s="59">
        <f>_xlfn.IFS(C911="W",_xlfn.IFS(E911=0,LOOKUP(D911,$D$2:$D$17,$F$2:$F$17),E911=1,LOOKUP(D911,$D$2:$D$17,$G$2:$G$17),E911=2,LOOKUP(D911,$D$2:$D$17,$H$2:$H$17),E911=3,LOOKUP(D911,$D$2:$D$17,$I$2:$I$17),E911&gt;=4,LOOKUP(D911,$D$2:$D$17,$J$2:$J$17)),C911="L",LOOKUP(D911,$D$2:$D$17,$E$2:$E$17),C911="G",IF(OR(B910&lt;3,B910=""),0,LOOKUP(D911,$D$2:$D$17,$K$2:$K$17)))</f>
        <v/>
      </c>
      <c r="G911" s="59">
        <f>_xlfn.IFS(F911+D911&lt;0,0,F911+D911&gt;5500,5500,TRUE,F911+D911)</f>
        <v/>
      </c>
      <c r="H911" s="40">
        <f>LOOKUP(G911,$D$2:$D$17,$A$2:$A$17)</f>
        <v/>
      </c>
      <c r="I911" s="58">
        <f>IF(C911="W",1+I910,I910)</f>
        <v/>
      </c>
      <c r="J911" s="58">
        <f>IF(C911="L",1+J910,J910)</f>
        <v/>
      </c>
      <c r="K911" s="25">
        <f>I911/(J911+I911)</f>
        <v/>
      </c>
      <c r="L911" s="44">
        <f>IF(F911&gt;0,F911+L910,L910)</f>
        <v/>
      </c>
      <c r="M911" s="23" t="n"/>
      <c r="N911" s="58">
        <f>IF(M911="","",M911-G910)</f>
        <v/>
      </c>
      <c r="O911" s="58" t="n"/>
      <c r="P911" s="27">
        <f>IF(AI911&gt;AI910,$G$22+(7*AI911),"")</f>
        <v/>
      </c>
      <c r="R911" s="58" t="n"/>
      <c r="S911" s="58" t="n"/>
      <c r="T911" s="58" t="n"/>
      <c r="U911" s="58" t="n"/>
      <c r="V911" s="58" t="n"/>
      <c r="W911" s="58" t="n"/>
      <c r="X911" s="57" t="n"/>
      <c r="Y911" s="49">
        <f>_xlfn.IFS(R911 = "","",V911&gt;0,T911/V911,TRUE,T911/1)</f>
        <v/>
      </c>
      <c r="Z911" s="49">
        <f>_xlfn.IFS(R911 = "","",V911&gt;0,(T911+U911)/V911,TRUE,(T911+U911)/1)</f>
        <v/>
      </c>
      <c r="AA911" s="58" t="n"/>
      <c r="AC911" s="35" t="n"/>
      <c r="AD911">
        <f>IF(G911&gt;=2100,0,IF(C911="G",1,0))</f>
        <v/>
      </c>
      <c r="AE911">
        <f>IF(G911&gt;=5500,0,IF(C911="G",1,0))</f>
        <v/>
      </c>
      <c r="AF911">
        <f>IF(G911&gt;=2100,1,0)</f>
        <v/>
      </c>
      <c r="AG911">
        <f>IF(G911&gt;=5500,1,0)</f>
        <v/>
      </c>
      <c r="AH911">
        <f>IF(C911="G",0,AH910+1)</f>
        <v/>
      </c>
      <c r="AI911">
        <f>IF(C911="G",AI910+1,AI910)</f>
        <v/>
      </c>
      <c r="AJ911">
        <f>IF(AJ910="&gt;1000",IF(AF911&gt;0,IF(A911&lt;&gt;"",A911,A910),"&gt;1000"),AJ910)</f>
        <v/>
      </c>
      <c r="AK911">
        <f>IF(AK910="&gt;1000",IF(AG911&gt;0,IF(A911&lt;&gt;"",A911,A910),"&gt;1000"),AK910)</f>
        <v/>
      </c>
      <c r="AL911">
        <f>IF(AL910="&gt;1000",IF(L911&gt;=3500,IF(A911&lt;&gt;"",A911,A910),"&gt;1000"),AL910)</f>
        <v/>
      </c>
    </row>
    <row r="912">
      <c r="A912" s="59">
        <f>IF(B912="","",COUNT($B$32:B912))</f>
        <v/>
      </c>
      <c r="B912" s="58">
        <f>IF(C912&lt;&gt;"G",SUM(B911,1),"")</f>
        <v/>
      </c>
      <c r="C912" s="24">
        <f>IF(O912="",IF(AH911&gt;=$E$22,"G",IF(RAND()&lt;$F$22,"W","L")),O912)</f>
        <v/>
      </c>
      <c r="D912" s="58">
        <f>IF(M912="",IF(G911&lt;5500,G911,5500),M912)</f>
        <v/>
      </c>
      <c r="E912" s="58">
        <f>_xlfn.IFS(C911="W",E911+1,C911="L",0,C911="G",E911)</f>
        <v/>
      </c>
      <c r="F912" s="59">
        <f>_xlfn.IFS(C912="W",_xlfn.IFS(E912=0,LOOKUP(D912,$D$2:$D$17,$F$2:$F$17),E912=1,LOOKUP(D912,$D$2:$D$17,$G$2:$G$17),E912=2,LOOKUP(D912,$D$2:$D$17,$H$2:$H$17),E912=3,LOOKUP(D912,$D$2:$D$17,$I$2:$I$17),E912&gt;=4,LOOKUP(D912,$D$2:$D$17,$J$2:$J$17)),C912="L",LOOKUP(D912,$D$2:$D$17,$E$2:$E$17),C912="G",IF(OR(B911&lt;3,B911=""),0,LOOKUP(D912,$D$2:$D$17,$K$2:$K$17)))</f>
        <v/>
      </c>
      <c r="G912" s="59">
        <f>_xlfn.IFS(F912+D912&lt;0,0,F912+D912&gt;5500,5500,TRUE,F912+D912)</f>
        <v/>
      </c>
      <c r="H912" s="40">
        <f>LOOKUP(G912,$D$2:$D$17,$A$2:$A$17)</f>
        <v/>
      </c>
      <c r="I912" s="58">
        <f>IF(C912="W",1+I911,I911)</f>
        <v/>
      </c>
      <c r="J912" s="58">
        <f>IF(C912="L",1+J911,J911)</f>
        <v/>
      </c>
      <c r="K912" s="25">
        <f>I912/(J912+I912)</f>
        <v/>
      </c>
      <c r="L912" s="44">
        <f>IF(F912&gt;0,F912+L911,L911)</f>
        <v/>
      </c>
      <c r="M912" s="23" t="n"/>
      <c r="N912" s="58">
        <f>IF(M912="","",M912-G911)</f>
        <v/>
      </c>
      <c r="O912" s="58" t="n"/>
      <c r="P912" s="27">
        <f>IF(AI912&gt;AI911,$G$22+(7*AI912),"")</f>
        <v/>
      </c>
      <c r="R912" s="58" t="n"/>
      <c r="S912" s="58" t="n"/>
      <c r="T912" s="58" t="n"/>
      <c r="U912" s="58" t="n"/>
      <c r="V912" s="58" t="n"/>
      <c r="W912" s="58" t="n"/>
      <c r="X912" s="57" t="n"/>
      <c r="Y912" s="49">
        <f>_xlfn.IFS(R912 = "","",V912&gt;0,T912/V912,TRUE,T912/1)</f>
        <v/>
      </c>
      <c r="Z912" s="49">
        <f>_xlfn.IFS(R912 = "","",V912&gt;0,(T912+U912)/V912,TRUE,(T912+U912)/1)</f>
        <v/>
      </c>
      <c r="AA912" s="58" t="n"/>
      <c r="AC912" s="35" t="n"/>
      <c r="AD912">
        <f>IF(G912&gt;=2100,0,IF(C912="G",1,0))</f>
        <v/>
      </c>
      <c r="AE912">
        <f>IF(G912&gt;=5500,0,IF(C912="G",1,0))</f>
        <v/>
      </c>
      <c r="AF912">
        <f>IF(G912&gt;=2100,1,0)</f>
        <v/>
      </c>
      <c r="AG912">
        <f>IF(G912&gt;=5500,1,0)</f>
        <v/>
      </c>
      <c r="AH912">
        <f>IF(C912="G",0,AH911+1)</f>
        <v/>
      </c>
      <c r="AI912">
        <f>IF(C912="G",AI911+1,AI911)</f>
        <v/>
      </c>
      <c r="AJ912">
        <f>IF(AJ911="&gt;1000",IF(AF912&gt;0,IF(A912&lt;&gt;"",A912,A911),"&gt;1000"),AJ911)</f>
        <v/>
      </c>
      <c r="AK912">
        <f>IF(AK911="&gt;1000",IF(AG912&gt;0,IF(A912&lt;&gt;"",A912,A911),"&gt;1000"),AK911)</f>
        <v/>
      </c>
      <c r="AL912">
        <f>IF(AL911="&gt;1000",IF(L912&gt;=3500,IF(A912&lt;&gt;"",A912,A911),"&gt;1000"),AL911)</f>
        <v/>
      </c>
    </row>
    <row r="913">
      <c r="A913" s="59">
        <f>IF(B913="","",COUNT($B$32:B913))</f>
        <v/>
      </c>
      <c r="B913" s="58">
        <f>IF(C913&lt;&gt;"G",SUM(B912,1),"")</f>
        <v/>
      </c>
      <c r="C913" s="24">
        <f>IF(O913="",IF(AH912&gt;=$E$22,"G",IF(RAND()&lt;$F$22,"W","L")),O913)</f>
        <v/>
      </c>
      <c r="D913" s="58">
        <f>IF(M913="",IF(G912&lt;5500,G912,5500),M913)</f>
        <v/>
      </c>
      <c r="E913" s="58">
        <f>_xlfn.IFS(C912="W",E912+1,C912="L",0,C912="G",E912)</f>
        <v/>
      </c>
      <c r="F913" s="59">
        <f>_xlfn.IFS(C913="W",_xlfn.IFS(E913=0,LOOKUP(D913,$D$2:$D$17,$F$2:$F$17),E913=1,LOOKUP(D913,$D$2:$D$17,$G$2:$G$17),E913=2,LOOKUP(D913,$D$2:$D$17,$H$2:$H$17),E913=3,LOOKUP(D913,$D$2:$D$17,$I$2:$I$17),E913&gt;=4,LOOKUP(D913,$D$2:$D$17,$J$2:$J$17)),C913="L",LOOKUP(D913,$D$2:$D$17,$E$2:$E$17),C913="G",IF(OR(B912&lt;3,B912=""),0,LOOKUP(D913,$D$2:$D$17,$K$2:$K$17)))</f>
        <v/>
      </c>
      <c r="G913" s="59">
        <f>_xlfn.IFS(F913+D913&lt;0,0,F913+D913&gt;5500,5500,TRUE,F913+D913)</f>
        <v/>
      </c>
      <c r="H913" s="40">
        <f>LOOKUP(G913,$D$2:$D$17,$A$2:$A$17)</f>
        <v/>
      </c>
      <c r="I913" s="58">
        <f>IF(C913="W",1+I912,I912)</f>
        <v/>
      </c>
      <c r="J913" s="58">
        <f>IF(C913="L",1+J912,J912)</f>
        <v/>
      </c>
      <c r="K913" s="25">
        <f>I913/(J913+I913)</f>
        <v/>
      </c>
      <c r="L913" s="44">
        <f>IF(F913&gt;0,F913+L912,L912)</f>
        <v/>
      </c>
      <c r="M913" s="23" t="n"/>
      <c r="N913" s="58">
        <f>IF(M913="","",M913-G912)</f>
        <v/>
      </c>
      <c r="O913" s="58" t="n"/>
      <c r="P913" s="27">
        <f>IF(AI913&gt;AI912,$G$22+(7*AI913),"")</f>
        <v/>
      </c>
      <c r="R913" s="58" t="n"/>
      <c r="S913" s="58" t="n"/>
      <c r="T913" s="58" t="n"/>
      <c r="U913" s="58" t="n"/>
      <c r="V913" s="58" t="n"/>
      <c r="W913" s="58" t="n"/>
      <c r="X913" s="57" t="n"/>
      <c r="Y913" s="49">
        <f>_xlfn.IFS(R913 = "","",V913&gt;0,T913/V913,TRUE,T913/1)</f>
        <v/>
      </c>
      <c r="Z913" s="49">
        <f>_xlfn.IFS(R913 = "","",V913&gt;0,(T913+U913)/V913,TRUE,(T913+U913)/1)</f>
        <v/>
      </c>
      <c r="AA913" s="58" t="n"/>
      <c r="AC913" s="35" t="n"/>
      <c r="AD913">
        <f>IF(G913&gt;=2100,0,IF(C913="G",1,0))</f>
        <v/>
      </c>
      <c r="AE913">
        <f>IF(G913&gt;=5500,0,IF(C913="G",1,0))</f>
        <v/>
      </c>
      <c r="AF913">
        <f>IF(G913&gt;=2100,1,0)</f>
        <v/>
      </c>
      <c r="AG913">
        <f>IF(G913&gt;=5500,1,0)</f>
        <v/>
      </c>
      <c r="AH913">
        <f>IF(C913="G",0,AH912+1)</f>
        <v/>
      </c>
      <c r="AI913">
        <f>IF(C913="G",AI912+1,AI912)</f>
        <v/>
      </c>
      <c r="AJ913">
        <f>IF(AJ912="&gt;1000",IF(AF913&gt;0,IF(A913&lt;&gt;"",A913,A912),"&gt;1000"),AJ912)</f>
        <v/>
      </c>
      <c r="AK913">
        <f>IF(AK912="&gt;1000",IF(AG913&gt;0,IF(A913&lt;&gt;"",A913,A912),"&gt;1000"),AK912)</f>
        <v/>
      </c>
      <c r="AL913">
        <f>IF(AL912="&gt;1000",IF(L913&gt;=3500,IF(A913&lt;&gt;"",A913,A912),"&gt;1000"),AL912)</f>
        <v/>
      </c>
    </row>
    <row r="914">
      <c r="A914" s="59">
        <f>IF(B914="","",COUNT($B$32:B914))</f>
        <v/>
      </c>
      <c r="B914" s="58">
        <f>IF(C914&lt;&gt;"G",SUM(B913,1),"")</f>
        <v/>
      </c>
      <c r="C914" s="24">
        <f>IF(O914="",IF(AH913&gt;=$E$22,"G",IF(RAND()&lt;$F$22,"W","L")),O914)</f>
        <v/>
      </c>
      <c r="D914" s="58">
        <f>IF(M914="",IF(G913&lt;5500,G913,5500),M914)</f>
        <v/>
      </c>
      <c r="E914" s="58">
        <f>_xlfn.IFS(C913="W",E913+1,C913="L",0,C913="G",E913)</f>
        <v/>
      </c>
      <c r="F914" s="59">
        <f>_xlfn.IFS(C914="W",_xlfn.IFS(E914=0,LOOKUP(D914,$D$2:$D$17,$F$2:$F$17),E914=1,LOOKUP(D914,$D$2:$D$17,$G$2:$G$17),E914=2,LOOKUP(D914,$D$2:$D$17,$H$2:$H$17),E914=3,LOOKUP(D914,$D$2:$D$17,$I$2:$I$17),E914&gt;=4,LOOKUP(D914,$D$2:$D$17,$J$2:$J$17)),C914="L",LOOKUP(D914,$D$2:$D$17,$E$2:$E$17),C914="G",IF(OR(B913&lt;3,B913=""),0,LOOKUP(D914,$D$2:$D$17,$K$2:$K$17)))</f>
        <v/>
      </c>
      <c r="G914" s="59">
        <f>_xlfn.IFS(F914+D914&lt;0,0,F914+D914&gt;5500,5500,TRUE,F914+D914)</f>
        <v/>
      </c>
      <c r="H914" s="40">
        <f>LOOKUP(G914,$D$2:$D$17,$A$2:$A$17)</f>
        <v/>
      </c>
      <c r="I914" s="58">
        <f>IF(C914="W",1+I913,I913)</f>
        <v/>
      </c>
      <c r="J914" s="58">
        <f>IF(C914="L",1+J913,J913)</f>
        <v/>
      </c>
      <c r="K914" s="25">
        <f>I914/(J914+I914)</f>
        <v/>
      </c>
      <c r="L914" s="44">
        <f>IF(F914&gt;0,F914+L913,L913)</f>
        <v/>
      </c>
      <c r="M914" s="23" t="n"/>
      <c r="N914" s="58">
        <f>IF(M914="","",M914-G913)</f>
        <v/>
      </c>
      <c r="O914" s="58" t="n"/>
      <c r="P914" s="27">
        <f>IF(AI914&gt;AI913,$G$22+(7*AI914),"")</f>
        <v/>
      </c>
      <c r="R914" s="58" t="n"/>
      <c r="S914" s="58" t="n"/>
      <c r="T914" s="58" t="n"/>
      <c r="U914" s="58" t="n"/>
      <c r="V914" s="58" t="n"/>
      <c r="W914" s="58" t="n"/>
      <c r="X914" s="57" t="n"/>
      <c r="Y914" s="49">
        <f>_xlfn.IFS(R914 = "","",V914&gt;0,T914/V914,TRUE,T914/1)</f>
        <v/>
      </c>
      <c r="Z914" s="49">
        <f>_xlfn.IFS(R914 = "","",V914&gt;0,(T914+U914)/V914,TRUE,(T914+U914)/1)</f>
        <v/>
      </c>
      <c r="AA914" s="58" t="n"/>
      <c r="AC914" s="35" t="n"/>
      <c r="AD914">
        <f>IF(G914&gt;=2100,0,IF(C914="G",1,0))</f>
        <v/>
      </c>
      <c r="AE914">
        <f>IF(G914&gt;=5500,0,IF(C914="G",1,0))</f>
        <v/>
      </c>
      <c r="AF914">
        <f>IF(G914&gt;=2100,1,0)</f>
        <v/>
      </c>
      <c r="AG914">
        <f>IF(G914&gt;=5500,1,0)</f>
        <v/>
      </c>
      <c r="AH914">
        <f>IF(C914="G",0,AH913+1)</f>
        <v/>
      </c>
      <c r="AI914">
        <f>IF(C914="G",AI913+1,AI913)</f>
        <v/>
      </c>
      <c r="AJ914">
        <f>IF(AJ913="&gt;1000",IF(AF914&gt;0,IF(A914&lt;&gt;"",A914,A913),"&gt;1000"),AJ913)</f>
        <v/>
      </c>
      <c r="AK914">
        <f>IF(AK913="&gt;1000",IF(AG914&gt;0,IF(A914&lt;&gt;"",A914,A913),"&gt;1000"),AK913)</f>
        <v/>
      </c>
      <c r="AL914">
        <f>IF(AL913="&gt;1000",IF(L914&gt;=3500,IF(A914&lt;&gt;"",A914,A913),"&gt;1000"),AL913)</f>
        <v/>
      </c>
    </row>
    <row r="915">
      <c r="A915" s="59">
        <f>IF(B915="","",COUNT($B$32:B915))</f>
        <v/>
      </c>
      <c r="B915" s="58">
        <f>IF(C915&lt;&gt;"G",SUM(B914,1),"")</f>
        <v/>
      </c>
      <c r="C915" s="24">
        <f>IF(O915="",IF(AH914&gt;=$E$22,"G",IF(RAND()&lt;$F$22,"W","L")),O915)</f>
        <v/>
      </c>
      <c r="D915" s="58">
        <f>IF(M915="",IF(G914&lt;5500,G914,5500),M915)</f>
        <v/>
      </c>
      <c r="E915" s="58">
        <f>_xlfn.IFS(C914="W",E914+1,C914="L",0,C914="G",E914)</f>
        <v/>
      </c>
      <c r="F915" s="59">
        <f>_xlfn.IFS(C915="W",_xlfn.IFS(E915=0,LOOKUP(D915,$D$2:$D$17,$F$2:$F$17),E915=1,LOOKUP(D915,$D$2:$D$17,$G$2:$G$17),E915=2,LOOKUP(D915,$D$2:$D$17,$H$2:$H$17),E915=3,LOOKUP(D915,$D$2:$D$17,$I$2:$I$17),E915&gt;=4,LOOKUP(D915,$D$2:$D$17,$J$2:$J$17)),C915="L",LOOKUP(D915,$D$2:$D$17,$E$2:$E$17),C915="G",IF(OR(B914&lt;3,B914=""),0,LOOKUP(D915,$D$2:$D$17,$K$2:$K$17)))</f>
        <v/>
      </c>
      <c r="G915" s="59">
        <f>_xlfn.IFS(F915+D915&lt;0,0,F915+D915&gt;5500,5500,TRUE,F915+D915)</f>
        <v/>
      </c>
      <c r="H915" s="40">
        <f>LOOKUP(G915,$D$2:$D$17,$A$2:$A$17)</f>
        <v/>
      </c>
      <c r="I915" s="58">
        <f>IF(C915="W",1+I914,I914)</f>
        <v/>
      </c>
      <c r="J915" s="58">
        <f>IF(C915="L",1+J914,J914)</f>
        <v/>
      </c>
      <c r="K915" s="25">
        <f>I915/(J915+I915)</f>
        <v/>
      </c>
      <c r="L915" s="44">
        <f>IF(F915&gt;0,F915+L914,L914)</f>
        <v/>
      </c>
      <c r="M915" s="23" t="n"/>
      <c r="N915" s="58">
        <f>IF(M915="","",M915-G914)</f>
        <v/>
      </c>
      <c r="O915" s="58" t="n"/>
      <c r="P915" s="27">
        <f>IF(AI915&gt;AI914,$G$22+(7*AI915),"")</f>
        <v/>
      </c>
      <c r="R915" s="58" t="n"/>
      <c r="S915" s="58" t="n"/>
      <c r="T915" s="58" t="n"/>
      <c r="U915" s="58" t="n"/>
      <c r="V915" s="58" t="n"/>
      <c r="W915" s="58" t="n"/>
      <c r="X915" s="57" t="n"/>
      <c r="Y915" s="49">
        <f>_xlfn.IFS(R915 = "","",V915&gt;0,T915/V915,TRUE,T915/1)</f>
        <v/>
      </c>
      <c r="Z915" s="49">
        <f>_xlfn.IFS(R915 = "","",V915&gt;0,(T915+U915)/V915,TRUE,(T915+U915)/1)</f>
        <v/>
      </c>
      <c r="AA915" s="58" t="n"/>
      <c r="AC915" s="35" t="n"/>
      <c r="AD915">
        <f>IF(G915&gt;=2100,0,IF(C915="G",1,0))</f>
        <v/>
      </c>
      <c r="AE915">
        <f>IF(G915&gt;=5500,0,IF(C915="G",1,0))</f>
        <v/>
      </c>
      <c r="AF915">
        <f>IF(G915&gt;=2100,1,0)</f>
        <v/>
      </c>
      <c r="AG915">
        <f>IF(G915&gt;=5500,1,0)</f>
        <v/>
      </c>
      <c r="AH915">
        <f>IF(C915="G",0,AH914+1)</f>
        <v/>
      </c>
      <c r="AI915">
        <f>IF(C915="G",AI914+1,AI914)</f>
        <v/>
      </c>
      <c r="AJ915">
        <f>IF(AJ914="&gt;1000",IF(AF915&gt;0,IF(A915&lt;&gt;"",A915,A914),"&gt;1000"),AJ914)</f>
        <v/>
      </c>
      <c r="AK915">
        <f>IF(AK914="&gt;1000",IF(AG915&gt;0,IF(A915&lt;&gt;"",A915,A914),"&gt;1000"),AK914)</f>
        <v/>
      </c>
      <c r="AL915">
        <f>IF(AL914="&gt;1000",IF(L915&gt;=3500,IF(A915&lt;&gt;"",A915,A914),"&gt;1000"),AL914)</f>
        <v/>
      </c>
    </row>
    <row r="916">
      <c r="A916" s="59">
        <f>IF(B916="","",COUNT($B$32:B916))</f>
        <v/>
      </c>
      <c r="B916" s="58">
        <f>IF(C916&lt;&gt;"G",SUM(B915,1),"")</f>
        <v/>
      </c>
      <c r="C916" s="24">
        <f>IF(O916="",IF(AH915&gt;=$E$22,"G",IF(RAND()&lt;$F$22,"W","L")),O916)</f>
        <v/>
      </c>
      <c r="D916" s="58">
        <f>IF(M916="",IF(G915&lt;5500,G915,5500),M916)</f>
        <v/>
      </c>
      <c r="E916" s="58">
        <f>_xlfn.IFS(C915="W",E915+1,C915="L",0,C915="G",E915)</f>
        <v/>
      </c>
      <c r="F916" s="59">
        <f>_xlfn.IFS(C916="W",_xlfn.IFS(E916=0,LOOKUP(D916,$D$2:$D$17,$F$2:$F$17),E916=1,LOOKUP(D916,$D$2:$D$17,$G$2:$G$17),E916=2,LOOKUP(D916,$D$2:$D$17,$H$2:$H$17),E916=3,LOOKUP(D916,$D$2:$D$17,$I$2:$I$17),E916&gt;=4,LOOKUP(D916,$D$2:$D$17,$J$2:$J$17)),C916="L",LOOKUP(D916,$D$2:$D$17,$E$2:$E$17),C916="G",IF(OR(B915&lt;3,B915=""),0,LOOKUP(D916,$D$2:$D$17,$K$2:$K$17)))</f>
        <v/>
      </c>
      <c r="G916" s="59">
        <f>_xlfn.IFS(F916+D916&lt;0,0,F916+D916&gt;5500,5500,TRUE,F916+D916)</f>
        <v/>
      </c>
      <c r="H916" s="40">
        <f>LOOKUP(G916,$D$2:$D$17,$A$2:$A$17)</f>
        <v/>
      </c>
      <c r="I916" s="58">
        <f>IF(C916="W",1+I915,I915)</f>
        <v/>
      </c>
      <c r="J916" s="58">
        <f>IF(C916="L",1+J915,J915)</f>
        <v/>
      </c>
      <c r="K916" s="25">
        <f>I916/(J916+I916)</f>
        <v/>
      </c>
      <c r="L916" s="44">
        <f>IF(F916&gt;0,F916+L915,L915)</f>
        <v/>
      </c>
      <c r="M916" s="23" t="n"/>
      <c r="N916" s="58">
        <f>IF(M916="","",M916-G915)</f>
        <v/>
      </c>
      <c r="O916" s="58" t="n"/>
      <c r="P916" s="27">
        <f>IF(AI916&gt;AI915,$G$22+(7*AI916),"")</f>
        <v/>
      </c>
      <c r="R916" s="58" t="n"/>
      <c r="S916" s="58" t="n"/>
      <c r="T916" s="58" t="n"/>
      <c r="U916" s="58" t="n"/>
      <c r="V916" s="58" t="n"/>
      <c r="W916" s="58" t="n"/>
      <c r="X916" s="57" t="n"/>
      <c r="Y916" s="49">
        <f>_xlfn.IFS(R916 = "","",V916&gt;0,T916/V916,TRUE,T916/1)</f>
        <v/>
      </c>
      <c r="Z916" s="49">
        <f>_xlfn.IFS(R916 = "","",V916&gt;0,(T916+U916)/V916,TRUE,(T916+U916)/1)</f>
        <v/>
      </c>
      <c r="AA916" s="58" t="n"/>
      <c r="AC916" s="35" t="n"/>
      <c r="AD916">
        <f>IF(G916&gt;=2100,0,IF(C916="G",1,0))</f>
        <v/>
      </c>
      <c r="AE916">
        <f>IF(G916&gt;=5500,0,IF(C916="G",1,0))</f>
        <v/>
      </c>
      <c r="AF916">
        <f>IF(G916&gt;=2100,1,0)</f>
        <v/>
      </c>
      <c r="AG916">
        <f>IF(G916&gt;=5500,1,0)</f>
        <v/>
      </c>
      <c r="AH916">
        <f>IF(C916="G",0,AH915+1)</f>
        <v/>
      </c>
      <c r="AI916">
        <f>IF(C916="G",AI915+1,AI915)</f>
        <v/>
      </c>
      <c r="AJ916">
        <f>IF(AJ915="&gt;1000",IF(AF916&gt;0,IF(A916&lt;&gt;"",A916,A915),"&gt;1000"),AJ915)</f>
        <v/>
      </c>
      <c r="AK916">
        <f>IF(AK915="&gt;1000",IF(AG916&gt;0,IF(A916&lt;&gt;"",A916,A915),"&gt;1000"),AK915)</f>
        <v/>
      </c>
      <c r="AL916">
        <f>IF(AL915="&gt;1000",IF(L916&gt;=3500,IF(A916&lt;&gt;"",A916,A915),"&gt;1000"),AL915)</f>
        <v/>
      </c>
    </row>
    <row r="917">
      <c r="A917" s="59">
        <f>IF(B917="","",COUNT($B$32:B917))</f>
        <v/>
      </c>
      <c r="B917" s="58">
        <f>IF(C917&lt;&gt;"G",SUM(B916,1),"")</f>
        <v/>
      </c>
      <c r="C917" s="24">
        <f>IF(O917="",IF(AH916&gt;=$E$22,"G",IF(RAND()&lt;$F$22,"W","L")),O917)</f>
        <v/>
      </c>
      <c r="D917" s="58">
        <f>IF(M917="",IF(G916&lt;5500,G916,5500),M917)</f>
        <v/>
      </c>
      <c r="E917" s="58">
        <f>_xlfn.IFS(C916="W",E916+1,C916="L",0,C916="G",E916)</f>
        <v/>
      </c>
      <c r="F917" s="59">
        <f>_xlfn.IFS(C917="W",_xlfn.IFS(E917=0,LOOKUP(D917,$D$2:$D$17,$F$2:$F$17),E917=1,LOOKUP(D917,$D$2:$D$17,$G$2:$G$17),E917=2,LOOKUP(D917,$D$2:$D$17,$H$2:$H$17),E917=3,LOOKUP(D917,$D$2:$D$17,$I$2:$I$17),E917&gt;=4,LOOKUP(D917,$D$2:$D$17,$J$2:$J$17)),C917="L",LOOKUP(D917,$D$2:$D$17,$E$2:$E$17),C917="G",IF(OR(B916&lt;3,B916=""),0,LOOKUP(D917,$D$2:$D$17,$K$2:$K$17)))</f>
        <v/>
      </c>
      <c r="G917" s="59">
        <f>_xlfn.IFS(F917+D917&lt;0,0,F917+D917&gt;5500,5500,TRUE,F917+D917)</f>
        <v/>
      </c>
      <c r="H917" s="40">
        <f>LOOKUP(G917,$D$2:$D$17,$A$2:$A$17)</f>
        <v/>
      </c>
      <c r="I917" s="58">
        <f>IF(C917="W",1+I916,I916)</f>
        <v/>
      </c>
      <c r="J917" s="58">
        <f>IF(C917="L",1+J916,J916)</f>
        <v/>
      </c>
      <c r="K917" s="25">
        <f>I917/(J917+I917)</f>
        <v/>
      </c>
      <c r="L917" s="44">
        <f>IF(F917&gt;0,F917+L916,L916)</f>
        <v/>
      </c>
      <c r="M917" s="23" t="n"/>
      <c r="N917" s="58">
        <f>IF(M917="","",M917-G916)</f>
        <v/>
      </c>
      <c r="O917" s="58" t="n"/>
      <c r="P917" s="27">
        <f>IF(AI917&gt;AI916,$G$22+(7*AI917),"")</f>
        <v/>
      </c>
      <c r="R917" s="58" t="n"/>
      <c r="S917" s="58" t="n"/>
      <c r="T917" s="58" t="n"/>
      <c r="U917" s="58" t="n"/>
      <c r="V917" s="58" t="n"/>
      <c r="W917" s="58" t="n"/>
      <c r="X917" s="57" t="n"/>
      <c r="Y917" s="49">
        <f>_xlfn.IFS(R917 = "","",V917&gt;0,T917/V917,TRUE,T917/1)</f>
        <v/>
      </c>
      <c r="Z917" s="49">
        <f>_xlfn.IFS(R917 = "","",V917&gt;0,(T917+U917)/V917,TRUE,(T917+U917)/1)</f>
        <v/>
      </c>
      <c r="AA917" s="58" t="n"/>
      <c r="AC917" s="35" t="n"/>
      <c r="AD917">
        <f>IF(G917&gt;=2100,0,IF(C917="G",1,0))</f>
        <v/>
      </c>
      <c r="AE917">
        <f>IF(G917&gt;=5500,0,IF(C917="G",1,0))</f>
        <v/>
      </c>
      <c r="AF917">
        <f>IF(G917&gt;=2100,1,0)</f>
        <v/>
      </c>
      <c r="AG917">
        <f>IF(G917&gt;=5500,1,0)</f>
        <v/>
      </c>
      <c r="AH917">
        <f>IF(C917="G",0,AH916+1)</f>
        <v/>
      </c>
      <c r="AI917">
        <f>IF(C917="G",AI916+1,AI916)</f>
        <v/>
      </c>
      <c r="AJ917">
        <f>IF(AJ916="&gt;1000",IF(AF917&gt;0,IF(A917&lt;&gt;"",A917,A916),"&gt;1000"),AJ916)</f>
        <v/>
      </c>
      <c r="AK917">
        <f>IF(AK916="&gt;1000",IF(AG917&gt;0,IF(A917&lt;&gt;"",A917,A916),"&gt;1000"),AK916)</f>
        <v/>
      </c>
      <c r="AL917">
        <f>IF(AL916="&gt;1000",IF(L917&gt;=3500,IF(A917&lt;&gt;"",A917,A916),"&gt;1000"),AL916)</f>
        <v/>
      </c>
    </row>
    <row r="918">
      <c r="A918" s="59">
        <f>IF(B918="","",COUNT($B$32:B918))</f>
        <v/>
      </c>
      <c r="B918" s="58">
        <f>IF(C918&lt;&gt;"G",SUM(B917,1),"")</f>
        <v/>
      </c>
      <c r="C918" s="24">
        <f>IF(O918="",IF(AH917&gt;=$E$22,"G",IF(RAND()&lt;$F$22,"W","L")),O918)</f>
        <v/>
      </c>
      <c r="D918" s="58">
        <f>IF(M918="",IF(G917&lt;5500,G917,5500),M918)</f>
        <v/>
      </c>
      <c r="E918" s="58">
        <f>_xlfn.IFS(C917="W",E917+1,C917="L",0,C917="G",E917)</f>
        <v/>
      </c>
      <c r="F918" s="59">
        <f>_xlfn.IFS(C918="W",_xlfn.IFS(E918=0,LOOKUP(D918,$D$2:$D$17,$F$2:$F$17),E918=1,LOOKUP(D918,$D$2:$D$17,$G$2:$G$17),E918=2,LOOKUP(D918,$D$2:$D$17,$H$2:$H$17),E918=3,LOOKUP(D918,$D$2:$D$17,$I$2:$I$17),E918&gt;=4,LOOKUP(D918,$D$2:$D$17,$J$2:$J$17)),C918="L",LOOKUP(D918,$D$2:$D$17,$E$2:$E$17),C918="G",IF(OR(B917&lt;3,B917=""),0,LOOKUP(D918,$D$2:$D$17,$K$2:$K$17)))</f>
        <v/>
      </c>
      <c r="G918" s="59">
        <f>_xlfn.IFS(F918+D918&lt;0,0,F918+D918&gt;5500,5500,TRUE,F918+D918)</f>
        <v/>
      </c>
      <c r="H918" s="40">
        <f>LOOKUP(G918,$D$2:$D$17,$A$2:$A$17)</f>
        <v/>
      </c>
      <c r="I918" s="58">
        <f>IF(C918="W",1+I917,I917)</f>
        <v/>
      </c>
      <c r="J918" s="58">
        <f>IF(C918="L",1+J917,J917)</f>
        <v/>
      </c>
      <c r="K918" s="25">
        <f>I918/(J918+I918)</f>
        <v/>
      </c>
      <c r="L918" s="44">
        <f>IF(F918&gt;0,F918+L917,L917)</f>
        <v/>
      </c>
      <c r="M918" s="23" t="n"/>
      <c r="N918" s="58">
        <f>IF(M918="","",M918-G917)</f>
        <v/>
      </c>
      <c r="O918" s="58" t="n"/>
      <c r="P918" s="27">
        <f>IF(AI918&gt;AI917,$G$22+(7*AI918),"")</f>
        <v/>
      </c>
      <c r="R918" s="58" t="n"/>
      <c r="S918" s="58" t="n"/>
      <c r="T918" s="58" t="n"/>
      <c r="U918" s="58" t="n"/>
      <c r="V918" s="58" t="n"/>
      <c r="W918" s="58" t="n"/>
      <c r="X918" s="57" t="n"/>
      <c r="Y918" s="49">
        <f>_xlfn.IFS(R918 = "","",V918&gt;0,T918/V918,TRUE,T918/1)</f>
        <v/>
      </c>
      <c r="Z918" s="49">
        <f>_xlfn.IFS(R918 = "","",V918&gt;0,(T918+U918)/V918,TRUE,(T918+U918)/1)</f>
        <v/>
      </c>
      <c r="AA918" s="58" t="n"/>
      <c r="AC918" s="35" t="n"/>
      <c r="AD918">
        <f>IF(G918&gt;=2100,0,IF(C918="G",1,0))</f>
        <v/>
      </c>
      <c r="AE918">
        <f>IF(G918&gt;=5500,0,IF(C918="G",1,0))</f>
        <v/>
      </c>
      <c r="AF918">
        <f>IF(G918&gt;=2100,1,0)</f>
        <v/>
      </c>
      <c r="AG918">
        <f>IF(G918&gt;=5500,1,0)</f>
        <v/>
      </c>
      <c r="AH918">
        <f>IF(C918="G",0,AH917+1)</f>
        <v/>
      </c>
      <c r="AI918">
        <f>IF(C918="G",AI917+1,AI917)</f>
        <v/>
      </c>
      <c r="AJ918">
        <f>IF(AJ917="&gt;1000",IF(AF918&gt;0,IF(A918&lt;&gt;"",A918,A917),"&gt;1000"),AJ917)</f>
        <v/>
      </c>
      <c r="AK918">
        <f>IF(AK917="&gt;1000",IF(AG918&gt;0,IF(A918&lt;&gt;"",A918,A917),"&gt;1000"),AK917)</f>
        <v/>
      </c>
      <c r="AL918">
        <f>IF(AL917="&gt;1000",IF(L918&gt;=3500,IF(A918&lt;&gt;"",A918,A917),"&gt;1000"),AL917)</f>
        <v/>
      </c>
    </row>
    <row r="919">
      <c r="A919" s="59">
        <f>IF(B919="","",COUNT($B$32:B919))</f>
        <v/>
      </c>
      <c r="B919" s="58">
        <f>IF(C919&lt;&gt;"G",SUM(B918,1),"")</f>
        <v/>
      </c>
      <c r="C919" s="24">
        <f>IF(O919="",IF(AH918&gt;=$E$22,"G",IF(RAND()&lt;$F$22,"W","L")),O919)</f>
        <v/>
      </c>
      <c r="D919" s="58">
        <f>IF(M919="",IF(G918&lt;5500,G918,5500),M919)</f>
        <v/>
      </c>
      <c r="E919" s="58">
        <f>_xlfn.IFS(C918="W",E918+1,C918="L",0,C918="G",E918)</f>
        <v/>
      </c>
      <c r="F919" s="59">
        <f>_xlfn.IFS(C919="W",_xlfn.IFS(E919=0,LOOKUP(D919,$D$2:$D$17,$F$2:$F$17),E919=1,LOOKUP(D919,$D$2:$D$17,$G$2:$G$17),E919=2,LOOKUP(D919,$D$2:$D$17,$H$2:$H$17),E919=3,LOOKUP(D919,$D$2:$D$17,$I$2:$I$17),E919&gt;=4,LOOKUP(D919,$D$2:$D$17,$J$2:$J$17)),C919="L",LOOKUP(D919,$D$2:$D$17,$E$2:$E$17),C919="G",IF(OR(B918&lt;3,B918=""),0,LOOKUP(D919,$D$2:$D$17,$K$2:$K$17)))</f>
        <v/>
      </c>
      <c r="G919" s="59">
        <f>_xlfn.IFS(F919+D919&lt;0,0,F919+D919&gt;5500,5500,TRUE,F919+D919)</f>
        <v/>
      </c>
      <c r="H919" s="40">
        <f>LOOKUP(G919,$D$2:$D$17,$A$2:$A$17)</f>
        <v/>
      </c>
      <c r="I919" s="58">
        <f>IF(C919="W",1+I918,I918)</f>
        <v/>
      </c>
      <c r="J919" s="58">
        <f>IF(C919="L",1+J918,J918)</f>
        <v/>
      </c>
      <c r="K919" s="25">
        <f>I919/(J919+I919)</f>
        <v/>
      </c>
      <c r="L919" s="44">
        <f>IF(F919&gt;0,F919+L918,L918)</f>
        <v/>
      </c>
      <c r="M919" s="23" t="n"/>
      <c r="N919" s="58">
        <f>IF(M919="","",M919-G918)</f>
        <v/>
      </c>
      <c r="O919" s="58" t="n"/>
      <c r="P919" s="27">
        <f>IF(AI919&gt;AI918,$G$22+(7*AI919),"")</f>
        <v/>
      </c>
      <c r="R919" s="58" t="n"/>
      <c r="S919" s="58" t="n"/>
      <c r="T919" s="58" t="n"/>
      <c r="U919" s="58" t="n"/>
      <c r="V919" s="58" t="n"/>
      <c r="W919" s="58" t="n"/>
      <c r="X919" s="57" t="n"/>
      <c r="Y919" s="49">
        <f>_xlfn.IFS(R919 = "","",V919&gt;0,T919/V919,TRUE,T919/1)</f>
        <v/>
      </c>
      <c r="Z919" s="49">
        <f>_xlfn.IFS(R919 = "","",V919&gt;0,(T919+U919)/V919,TRUE,(T919+U919)/1)</f>
        <v/>
      </c>
      <c r="AA919" s="58" t="n"/>
      <c r="AC919" s="35" t="n"/>
      <c r="AD919">
        <f>IF(G919&gt;=2100,0,IF(C919="G",1,0))</f>
        <v/>
      </c>
      <c r="AE919">
        <f>IF(G919&gt;=5500,0,IF(C919="G",1,0))</f>
        <v/>
      </c>
      <c r="AF919">
        <f>IF(G919&gt;=2100,1,0)</f>
        <v/>
      </c>
      <c r="AG919">
        <f>IF(G919&gt;=5500,1,0)</f>
        <v/>
      </c>
      <c r="AH919">
        <f>IF(C919="G",0,AH918+1)</f>
        <v/>
      </c>
      <c r="AI919">
        <f>IF(C919="G",AI918+1,AI918)</f>
        <v/>
      </c>
      <c r="AJ919">
        <f>IF(AJ918="&gt;1000",IF(AF919&gt;0,IF(A919&lt;&gt;"",A919,A918),"&gt;1000"),AJ918)</f>
        <v/>
      </c>
      <c r="AK919">
        <f>IF(AK918="&gt;1000",IF(AG919&gt;0,IF(A919&lt;&gt;"",A919,A918),"&gt;1000"),AK918)</f>
        <v/>
      </c>
      <c r="AL919">
        <f>IF(AL918="&gt;1000",IF(L919&gt;=3500,IF(A919&lt;&gt;"",A919,A918),"&gt;1000"),AL918)</f>
        <v/>
      </c>
    </row>
    <row r="920">
      <c r="A920" s="59">
        <f>IF(B920="","",COUNT($B$32:B920))</f>
        <v/>
      </c>
      <c r="B920" s="58">
        <f>IF(C920&lt;&gt;"G",SUM(B919,1),"")</f>
        <v/>
      </c>
      <c r="C920" s="24">
        <f>IF(O920="",IF(AH919&gt;=$E$22,"G",IF(RAND()&lt;$F$22,"W","L")),O920)</f>
        <v/>
      </c>
      <c r="D920" s="58">
        <f>IF(M920="",IF(G919&lt;5500,G919,5500),M920)</f>
        <v/>
      </c>
      <c r="E920" s="58">
        <f>_xlfn.IFS(C919="W",E919+1,C919="L",0,C919="G",E919)</f>
        <v/>
      </c>
      <c r="F920" s="59">
        <f>_xlfn.IFS(C920="W",_xlfn.IFS(E920=0,LOOKUP(D920,$D$2:$D$17,$F$2:$F$17),E920=1,LOOKUP(D920,$D$2:$D$17,$G$2:$G$17),E920=2,LOOKUP(D920,$D$2:$D$17,$H$2:$H$17),E920=3,LOOKUP(D920,$D$2:$D$17,$I$2:$I$17),E920&gt;=4,LOOKUP(D920,$D$2:$D$17,$J$2:$J$17)),C920="L",LOOKUP(D920,$D$2:$D$17,$E$2:$E$17),C920="G",IF(OR(B919&lt;3,B919=""),0,LOOKUP(D920,$D$2:$D$17,$K$2:$K$17)))</f>
        <v/>
      </c>
      <c r="G920" s="59">
        <f>_xlfn.IFS(F920+D920&lt;0,0,F920+D920&gt;5500,5500,TRUE,F920+D920)</f>
        <v/>
      </c>
      <c r="H920" s="40">
        <f>LOOKUP(G920,$D$2:$D$17,$A$2:$A$17)</f>
        <v/>
      </c>
      <c r="I920" s="58">
        <f>IF(C920="W",1+I919,I919)</f>
        <v/>
      </c>
      <c r="J920" s="58">
        <f>IF(C920="L",1+J919,J919)</f>
        <v/>
      </c>
      <c r="K920" s="25">
        <f>I920/(J920+I920)</f>
        <v/>
      </c>
      <c r="L920" s="44">
        <f>IF(F920&gt;0,F920+L919,L919)</f>
        <v/>
      </c>
      <c r="M920" s="23" t="n"/>
      <c r="N920" s="58">
        <f>IF(M920="","",M920-G919)</f>
        <v/>
      </c>
      <c r="O920" s="58" t="n"/>
      <c r="P920" s="27">
        <f>IF(AI920&gt;AI919,$G$22+(7*AI920),"")</f>
        <v/>
      </c>
      <c r="R920" s="58" t="n"/>
      <c r="S920" s="58" t="n"/>
      <c r="T920" s="58" t="n"/>
      <c r="U920" s="58" t="n"/>
      <c r="V920" s="58" t="n"/>
      <c r="W920" s="58" t="n"/>
      <c r="X920" s="57" t="n"/>
      <c r="Y920" s="49">
        <f>_xlfn.IFS(R920 = "","",V920&gt;0,T920/V920,TRUE,T920/1)</f>
        <v/>
      </c>
      <c r="Z920" s="49">
        <f>_xlfn.IFS(R920 = "","",V920&gt;0,(T920+U920)/V920,TRUE,(T920+U920)/1)</f>
        <v/>
      </c>
      <c r="AA920" s="58" t="n"/>
      <c r="AC920" s="35" t="n"/>
      <c r="AD920">
        <f>IF(G920&gt;=2100,0,IF(C920="G",1,0))</f>
        <v/>
      </c>
      <c r="AE920">
        <f>IF(G920&gt;=5500,0,IF(C920="G",1,0))</f>
        <v/>
      </c>
      <c r="AF920">
        <f>IF(G920&gt;=2100,1,0)</f>
        <v/>
      </c>
      <c r="AG920">
        <f>IF(G920&gt;=5500,1,0)</f>
        <v/>
      </c>
      <c r="AH920">
        <f>IF(C920="G",0,AH919+1)</f>
        <v/>
      </c>
      <c r="AI920">
        <f>IF(C920="G",AI919+1,AI919)</f>
        <v/>
      </c>
      <c r="AJ920">
        <f>IF(AJ919="&gt;1000",IF(AF920&gt;0,IF(A920&lt;&gt;"",A920,A919),"&gt;1000"),AJ919)</f>
        <v/>
      </c>
      <c r="AK920">
        <f>IF(AK919="&gt;1000",IF(AG920&gt;0,IF(A920&lt;&gt;"",A920,A919),"&gt;1000"),AK919)</f>
        <v/>
      </c>
      <c r="AL920">
        <f>IF(AL919="&gt;1000",IF(L920&gt;=3500,IF(A920&lt;&gt;"",A920,A919),"&gt;1000"),AL919)</f>
        <v/>
      </c>
    </row>
    <row r="921">
      <c r="A921" s="59">
        <f>IF(B921="","",COUNT($B$32:B921))</f>
        <v/>
      </c>
      <c r="B921" s="58">
        <f>IF(C921&lt;&gt;"G",SUM(B920,1),"")</f>
        <v/>
      </c>
      <c r="C921" s="24">
        <f>IF(O921="",IF(AH920&gt;=$E$22,"G",IF(RAND()&lt;$F$22,"W","L")),O921)</f>
        <v/>
      </c>
      <c r="D921" s="58">
        <f>IF(M921="",IF(G920&lt;5500,G920,5500),M921)</f>
        <v/>
      </c>
      <c r="E921" s="58">
        <f>_xlfn.IFS(C920="W",E920+1,C920="L",0,C920="G",E920)</f>
        <v/>
      </c>
      <c r="F921" s="59">
        <f>_xlfn.IFS(C921="W",_xlfn.IFS(E921=0,LOOKUP(D921,$D$2:$D$17,$F$2:$F$17),E921=1,LOOKUP(D921,$D$2:$D$17,$G$2:$G$17),E921=2,LOOKUP(D921,$D$2:$D$17,$H$2:$H$17),E921=3,LOOKUP(D921,$D$2:$D$17,$I$2:$I$17),E921&gt;=4,LOOKUP(D921,$D$2:$D$17,$J$2:$J$17)),C921="L",LOOKUP(D921,$D$2:$D$17,$E$2:$E$17),C921="G",IF(OR(B920&lt;3,B920=""),0,LOOKUP(D921,$D$2:$D$17,$K$2:$K$17)))</f>
        <v/>
      </c>
      <c r="G921" s="59">
        <f>_xlfn.IFS(F921+D921&lt;0,0,F921+D921&gt;5500,5500,TRUE,F921+D921)</f>
        <v/>
      </c>
      <c r="H921" s="40">
        <f>LOOKUP(G921,$D$2:$D$17,$A$2:$A$17)</f>
        <v/>
      </c>
      <c r="I921" s="58">
        <f>IF(C921="W",1+I920,I920)</f>
        <v/>
      </c>
      <c r="J921" s="58">
        <f>IF(C921="L",1+J920,J920)</f>
        <v/>
      </c>
      <c r="K921" s="25">
        <f>I921/(J921+I921)</f>
        <v/>
      </c>
      <c r="L921" s="44">
        <f>IF(F921&gt;0,F921+L920,L920)</f>
        <v/>
      </c>
      <c r="M921" s="23" t="n"/>
      <c r="N921" s="58">
        <f>IF(M921="","",M921-G920)</f>
        <v/>
      </c>
      <c r="O921" s="58" t="n"/>
      <c r="P921" s="27">
        <f>IF(AI921&gt;AI920,$G$22+(7*AI921),"")</f>
        <v/>
      </c>
      <c r="R921" s="58" t="n"/>
      <c r="S921" s="58" t="n"/>
      <c r="T921" s="58" t="n"/>
      <c r="U921" s="58" t="n"/>
      <c r="V921" s="58" t="n"/>
      <c r="W921" s="58" t="n"/>
      <c r="X921" s="57" t="n"/>
      <c r="Y921" s="49">
        <f>_xlfn.IFS(R921 = "","",V921&gt;0,T921/V921,TRUE,T921/1)</f>
        <v/>
      </c>
      <c r="Z921" s="49">
        <f>_xlfn.IFS(R921 = "","",V921&gt;0,(T921+U921)/V921,TRUE,(T921+U921)/1)</f>
        <v/>
      </c>
      <c r="AA921" s="58" t="n"/>
      <c r="AC921" s="35" t="n"/>
      <c r="AD921">
        <f>IF(G921&gt;=2100,0,IF(C921="G",1,0))</f>
        <v/>
      </c>
      <c r="AE921">
        <f>IF(G921&gt;=5500,0,IF(C921="G",1,0))</f>
        <v/>
      </c>
      <c r="AF921">
        <f>IF(G921&gt;=2100,1,0)</f>
        <v/>
      </c>
      <c r="AG921">
        <f>IF(G921&gt;=5500,1,0)</f>
        <v/>
      </c>
      <c r="AH921">
        <f>IF(C921="G",0,AH920+1)</f>
        <v/>
      </c>
      <c r="AI921">
        <f>IF(C921="G",AI920+1,AI920)</f>
        <v/>
      </c>
      <c r="AJ921">
        <f>IF(AJ920="&gt;1000",IF(AF921&gt;0,IF(A921&lt;&gt;"",A921,A920),"&gt;1000"),AJ920)</f>
        <v/>
      </c>
      <c r="AK921">
        <f>IF(AK920="&gt;1000",IF(AG921&gt;0,IF(A921&lt;&gt;"",A921,A920),"&gt;1000"),AK920)</f>
        <v/>
      </c>
      <c r="AL921">
        <f>IF(AL920="&gt;1000",IF(L921&gt;=3500,IF(A921&lt;&gt;"",A921,A920),"&gt;1000"),AL920)</f>
        <v/>
      </c>
    </row>
    <row r="922">
      <c r="A922" s="59">
        <f>IF(B922="","",COUNT($B$32:B922))</f>
        <v/>
      </c>
      <c r="B922" s="58">
        <f>IF(C922&lt;&gt;"G",SUM(B921,1),"")</f>
        <v/>
      </c>
      <c r="C922" s="24">
        <f>IF(O922="",IF(AH921&gt;=$E$22,"G",IF(RAND()&lt;$F$22,"W","L")),O922)</f>
        <v/>
      </c>
      <c r="D922" s="58">
        <f>IF(M922="",IF(G921&lt;5500,G921,5500),M922)</f>
        <v/>
      </c>
      <c r="E922" s="58">
        <f>_xlfn.IFS(C921="W",E921+1,C921="L",0,C921="G",E921)</f>
        <v/>
      </c>
      <c r="F922" s="59">
        <f>_xlfn.IFS(C922="W",_xlfn.IFS(E922=0,LOOKUP(D922,$D$2:$D$17,$F$2:$F$17),E922=1,LOOKUP(D922,$D$2:$D$17,$G$2:$G$17),E922=2,LOOKUP(D922,$D$2:$D$17,$H$2:$H$17),E922=3,LOOKUP(D922,$D$2:$D$17,$I$2:$I$17),E922&gt;=4,LOOKUP(D922,$D$2:$D$17,$J$2:$J$17)),C922="L",LOOKUP(D922,$D$2:$D$17,$E$2:$E$17),C922="G",IF(OR(B921&lt;3,B921=""),0,LOOKUP(D922,$D$2:$D$17,$K$2:$K$17)))</f>
        <v/>
      </c>
      <c r="G922" s="59">
        <f>_xlfn.IFS(F922+D922&lt;0,0,F922+D922&gt;5500,5500,TRUE,F922+D922)</f>
        <v/>
      </c>
      <c r="H922" s="40">
        <f>LOOKUP(G922,$D$2:$D$17,$A$2:$A$17)</f>
        <v/>
      </c>
      <c r="I922" s="58">
        <f>IF(C922="W",1+I921,I921)</f>
        <v/>
      </c>
      <c r="J922" s="58">
        <f>IF(C922="L",1+J921,J921)</f>
        <v/>
      </c>
      <c r="K922" s="25">
        <f>I922/(J922+I922)</f>
        <v/>
      </c>
      <c r="L922" s="44">
        <f>IF(F922&gt;0,F922+L921,L921)</f>
        <v/>
      </c>
      <c r="M922" s="23" t="n"/>
      <c r="N922" s="58">
        <f>IF(M922="","",M922-G921)</f>
        <v/>
      </c>
      <c r="O922" s="58" t="n"/>
      <c r="P922" s="27">
        <f>IF(AI922&gt;AI921,$G$22+(7*AI922),"")</f>
        <v/>
      </c>
      <c r="R922" s="58" t="n"/>
      <c r="S922" s="58" t="n"/>
      <c r="T922" s="58" t="n"/>
      <c r="U922" s="58" t="n"/>
      <c r="V922" s="58" t="n"/>
      <c r="W922" s="58" t="n"/>
      <c r="X922" s="57" t="n"/>
      <c r="Y922" s="49">
        <f>_xlfn.IFS(R922 = "","",V922&gt;0,T922/V922,TRUE,T922/1)</f>
        <v/>
      </c>
      <c r="Z922" s="49">
        <f>_xlfn.IFS(R922 = "","",V922&gt;0,(T922+U922)/V922,TRUE,(T922+U922)/1)</f>
        <v/>
      </c>
      <c r="AA922" s="58" t="n"/>
      <c r="AC922" s="35" t="n"/>
      <c r="AD922">
        <f>IF(G922&gt;=2100,0,IF(C922="G",1,0))</f>
        <v/>
      </c>
      <c r="AE922">
        <f>IF(G922&gt;=5500,0,IF(C922="G",1,0))</f>
        <v/>
      </c>
      <c r="AF922">
        <f>IF(G922&gt;=2100,1,0)</f>
        <v/>
      </c>
      <c r="AG922">
        <f>IF(G922&gt;=5500,1,0)</f>
        <v/>
      </c>
      <c r="AH922">
        <f>IF(C922="G",0,AH921+1)</f>
        <v/>
      </c>
      <c r="AI922">
        <f>IF(C922="G",AI921+1,AI921)</f>
        <v/>
      </c>
      <c r="AJ922">
        <f>IF(AJ921="&gt;1000",IF(AF922&gt;0,IF(A922&lt;&gt;"",A922,A921),"&gt;1000"),AJ921)</f>
        <v/>
      </c>
      <c r="AK922">
        <f>IF(AK921="&gt;1000",IF(AG922&gt;0,IF(A922&lt;&gt;"",A922,A921),"&gt;1000"),AK921)</f>
        <v/>
      </c>
      <c r="AL922">
        <f>IF(AL921="&gt;1000",IF(L922&gt;=3500,IF(A922&lt;&gt;"",A922,A921),"&gt;1000"),AL921)</f>
        <v/>
      </c>
    </row>
    <row r="923">
      <c r="A923" s="59">
        <f>IF(B923="","",COUNT($B$32:B923))</f>
        <v/>
      </c>
      <c r="B923" s="58">
        <f>IF(C923&lt;&gt;"G",SUM(B922,1),"")</f>
        <v/>
      </c>
      <c r="C923" s="24">
        <f>IF(O923="",IF(AH922&gt;=$E$22,"G",IF(RAND()&lt;$F$22,"W","L")),O923)</f>
        <v/>
      </c>
      <c r="D923" s="58">
        <f>IF(M923="",IF(G922&lt;5500,G922,5500),M923)</f>
        <v/>
      </c>
      <c r="E923" s="58">
        <f>_xlfn.IFS(C922="W",E922+1,C922="L",0,C922="G",E922)</f>
        <v/>
      </c>
      <c r="F923" s="59">
        <f>_xlfn.IFS(C923="W",_xlfn.IFS(E923=0,LOOKUP(D923,$D$2:$D$17,$F$2:$F$17),E923=1,LOOKUP(D923,$D$2:$D$17,$G$2:$G$17),E923=2,LOOKUP(D923,$D$2:$D$17,$H$2:$H$17),E923=3,LOOKUP(D923,$D$2:$D$17,$I$2:$I$17),E923&gt;=4,LOOKUP(D923,$D$2:$D$17,$J$2:$J$17)),C923="L",LOOKUP(D923,$D$2:$D$17,$E$2:$E$17),C923="G",IF(OR(B922&lt;3,B922=""),0,LOOKUP(D923,$D$2:$D$17,$K$2:$K$17)))</f>
        <v/>
      </c>
      <c r="G923" s="59">
        <f>_xlfn.IFS(F923+D923&lt;0,0,F923+D923&gt;5500,5500,TRUE,F923+D923)</f>
        <v/>
      </c>
      <c r="H923" s="40">
        <f>LOOKUP(G923,$D$2:$D$17,$A$2:$A$17)</f>
        <v/>
      </c>
      <c r="I923" s="58">
        <f>IF(C923="W",1+I922,I922)</f>
        <v/>
      </c>
      <c r="J923" s="58">
        <f>IF(C923="L",1+J922,J922)</f>
        <v/>
      </c>
      <c r="K923" s="25">
        <f>I923/(J923+I923)</f>
        <v/>
      </c>
      <c r="L923" s="44">
        <f>IF(F923&gt;0,F923+L922,L922)</f>
        <v/>
      </c>
      <c r="M923" s="23" t="n"/>
      <c r="N923" s="58">
        <f>IF(M923="","",M923-G922)</f>
        <v/>
      </c>
      <c r="O923" s="58" t="n"/>
      <c r="P923" s="27">
        <f>IF(AI923&gt;AI922,$G$22+(7*AI923),"")</f>
        <v/>
      </c>
      <c r="R923" s="58" t="n"/>
      <c r="S923" s="58" t="n"/>
      <c r="T923" s="58" t="n"/>
      <c r="U923" s="58" t="n"/>
      <c r="V923" s="58" t="n"/>
      <c r="W923" s="58" t="n"/>
      <c r="X923" s="57" t="n"/>
      <c r="Y923" s="49">
        <f>_xlfn.IFS(R923 = "","",V923&gt;0,T923/V923,TRUE,T923/1)</f>
        <v/>
      </c>
      <c r="Z923" s="49">
        <f>_xlfn.IFS(R923 = "","",V923&gt;0,(T923+U923)/V923,TRUE,(T923+U923)/1)</f>
        <v/>
      </c>
      <c r="AA923" s="58" t="n"/>
      <c r="AC923" s="35" t="n"/>
      <c r="AD923">
        <f>IF(G923&gt;=2100,0,IF(C923="G",1,0))</f>
        <v/>
      </c>
      <c r="AE923">
        <f>IF(G923&gt;=5500,0,IF(C923="G",1,0))</f>
        <v/>
      </c>
      <c r="AF923">
        <f>IF(G923&gt;=2100,1,0)</f>
        <v/>
      </c>
      <c r="AG923">
        <f>IF(G923&gt;=5500,1,0)</f>
        <v/>
      </c>
      <c r="AH923">
        <f>IF(C923="G",0,AH922+1)</f>
        <v/>
      </c>
      <c r="AI923">
        <f>IF(C923="G",AI922+1,AI922)</f>
        <v/>
      </c>
      <c r="AJ923">
        <f>IF(AJ922="&gt;1000",IF(AF923&gt;0,IF(A923&lt;&gt;"",A923,A922),"&gt;1000"),AJ922)</f>
        <v/>
      </c>
      <c r="AK923">
        <f>IF(AK922="&gt;1000",IF(AG923&gt;0,IF(A923&lt;&gt;"",A923,A922),"&gt;1000"),AK922)</f>
        <v/>
      </c>
      <c r="AL923">
        <f>IF(AL922="&gt;1000",IF(L923&gt;=3500,IF(A923&lt;&gt;"",A923,A922),"&gt;1000"),AL922)</f>
        <v/>
      </c>
    </row>
    <row r="924">
      <c r="A924" s="59">
        <f>IF(B924="","",COUNT($B$32:B924))</f>
        <v/>
      </c>
      <c r="B924" s="58">
        <f>IF(C924&lt;&gt;"G",SUM(B923,1),"")</f>
        <v/>
      </c>
      <c r="C924" s="24">
        <f>IF(O924="",IF(AH923&gt;=$E$22,"G",IF(RAND()&lt;$F$22,"W","L")),O924)</f>
        <v/>
      </c>
      <c r="D924" s="58">
        <f>IF(M924="",IF(G923&lt;5500,G923,5500),M924)</f>
        <v/>
      </c>
      <c r="E924" s="58">
        <f>_xlfn.IFS(C923="W",E923+1,C923="L",0,C923="G",E923)</f>
        <v/>
      </c>
      <c r="F924" s="59">
        <f>_xlfn.IFS(C924="W",_xlfn.IFS(E924=0,LOOKUP(D924,$D$2:$D$17,$F$2:$F$17),E924=1,LOOKUP(D924,$D$2:$D$17,$G$2:$G$17),E924=2,LOOKUP(D924,$D$2:$D$17,$H$2:$H$17),E924=3,LOOKUP(D924,$D$2:$D$17,$I$2:$I$17),E924&gt;=4,LOOKUP(D924,$D$2:$D$17,$J$2:$J$17)),C924="L",LOOKUP(D924,$D$2:$D$17,$E$2:$E$17),C924="G",IF(OR(B923&lt;3,B923=""),0,LOOKUP(D924,$D$2:$D$17,$K$2:$K$17)))</f>
        <v/>
      </c>
      <c r="G924" s="59">
        <f>_xlfn.IFS(F924+D924&lt;0,0,F924+D924&gt;5500,5500,TRUE,F924+D924)</f>
        <v/>
      </c>
      <c r="H924" s="40">
        <f>LOOKUP(G924,$D$2:$D$17,$A$2:$A$17)</f>
        <v/>
      </c>
      <c r="I924" s="58">
        <f>IF(C924="W",1+I923,I923)</f>
        <v/>
      </c>
      <c r="J924" s="58">
        <f>IF(C924="L",1+J923,J923)</f>
        <v/>
      </c>
      <c r="K924" s="25">
        <f>I924/(J924+I924)</f>
        <v/>
      </c>
      <c r="L924" s="44">
        <f>IF(F924&gt;0,F924+L923,L923)</f>
        <v/>
      </c>
      <c r="M924" s="23" t="n"/>
      <c r="N924" s="58">
        <f>IF(M924="","",M924-G923)</f>
        <v/>
      </c>
      <c r="O924" s="58" t="n"/>
      <c r="P924" s="27">
        <f>IF(AI924&gt;AI923,$G$22+(7*AI924),"")</f>
        <v/>
      </c>
      <c r="R924" s="58" t="n"/>
      <c r="S924" s="58" t="n"/>
      <c r="T924" s="58" t="n"/>
      <c r="U924" s="58" t="n"/>
      <c r="V924" s="58" t="n"/>
      <c r="W924" s="58" t="n"/>
      <c r="X924" s="57" t="n"/>
      <c r="Y924" s="49">
        <f>_xlfn.IFS(R924 = "","",V924&gt;0,T924/V924,TRUE,T924/1)</f>
        <v/>
      </c>
      <c r="Z924" s="49">
        <f>_xlfn.IFS(R924 = "","",V924&gt;0,(T924+U924)/V924,TRUE,(T924+U924)/1)</f>
        <v/>
      </c>
      <c r="AA924" s="58" t="n"/>
      <c r="AC924" s="35" t="n"/>
      <c r="AD924">
        <f>IF(G924&gt;=2100,0,IF(C924="G",1,0))</f>
        <v/>
      </c>
      <c r="AE924">
        <f>IF(G924&gt;=5500,0,IF(C924="G",1,0))</f>
        <v/>
      </c>
      <c r="AF924">
        <f>IF(G924&gt;=2100,1,0)</f>
        <v/>
      </c>
      <c r="AG924">
        <f>IF(G924&gt;=5500,1,0)</f>
        <v/>
      </c>
      <c r="AH924">
        <f>IF(C924="G",0,AH923+1)</f>
        <v/>
      </c>
      <c r="AI924">
        <f>IF(C924="G",AI923+1,AI923)</f>
        <v/>
      </c>
      <c r="AJ924">
        <f>IF(AJ923="&gt;1000",IF(AF924&gt;0,IF(A924&lt;&gt;"",A924,A923),"&gt;1000"),AJ923)</f>
        <v/>
      </c>
      <c r="AK924">
        <f>IF(AK923="&gt;1000",IF(AG924&gt;0,IF(A924&lt;&gt;"",A924,A923),"&gt;1000"),AK923)</f>
        <v/>
      </c>
      <c r="AL924">
        <f>IF(AL923="&gt;1000",IF(L924&gt;=3500,IF(A924&lt;&gt;"",A924,A923),"&gt;1000"),AL923)</f>
        <v/>
      </c>
    </row>
    <row r="925">
      <c r="A925" s="59">
        <f>IF(B925="","",COUNT($B$32:B925))</f>
        <v/>
      </c>
      <c r="B925" s="58">
        <f>IF(C925&lt;&gt;"G",SUM(B924,1),"")</f>
        <v/>
      </c>
      <c r="C925" s="24">
        <f>IF(O925="",IF(AH924&gt;=$E$22,"G",IF(RAND()&lt;$F$22,"W","L")),O925)</f>
        <v/>
      </c>
      <c r="D925" s="58">
        <f>IF(M925="",IF(G924&lt;5500,G924,5500),M925)</f>
        <v/>
      </c>
      <c r="E925" s="58">
        <f>_xlfn.IFS(C924="W",E924+1,C924="L",0,C924="G",E924)</f>
        <v/>
      </c>
      <c r="F925" s="59">
        <f>_xlfn.IFS(C925="W",_xlfn.IFS(E925=0,LOOKUP(D925,$D$2:$D$17,$F$2:$F$17),E925=1,LOOKUP(D925,$D$2:$D$17,$G$2:$G$17),E925=2,LOOKUP(D925,$D$2:$D$17,$H$2:$H$17),E925=3,LOOKUP(D925,$D$2:$D$17,$I$2:$I$17),E925&gt;=4,LOOKUP(D925,$D$2:$D$17,$J$2:$J$17)),C925="L",LOOKUP(D925,$D$2:$D$17,$E$2:$E$17),C925="G",IF(OR(B924&lt;3,B924=""),0,LOOKUP(D925,$D$2:$D$17,$K$2:$K$17)))</f>
        <v/>
      </c>
      <c r="G925" s="59">
        <f>_xlfn.IFS(F925+D925&lt;0,0,F925+D925&gt;5500,5500,TRUE,F925+D925)</f>
        <v/>
      </c>
      <c r="H925" s="40">
        <f>LOOKUP(G925,$D$2:$D$17,$A$2:$A$17)</f>
        <v/>
      </c>
      <c r="I925" s="58">
        <f>IF(C925="W",1+I924,I924)</f>
        <v/>
      </c>
      <c r="J925" s="58">
        <f>IF(C925="L",1+J924,J924)</f>
        <v/>
      </c>
      <c r="K925" s="25">
        <f>I925/(J925+I925)</f>
        <v/>
      </c>
      <c r="L925" s="44">
        <f>IF(F925&gt;0,F925+L924,L924)</f>
        <v/>
      </c>
      <c r="M925" s="23" t="n"/>
      <c r="N925" s="58">
        <f>IF(M925="","",M925-G924)</f>
        <v/>
      </c>
      <c r="O925" s="58" t="n"/>
      <c r="P925" s="27">
        <f>IF(AI925&gt;AI924,$G$22+(7*AI925),"")</f>
        <v/>
      </c>
      <c r="R925" s="58" t="n"/>
      <c r="S925" s="58" t="n"/>
      <c r="T925" s="58" t="n"/>
      <c r="U925" s="58" t="n"/>
      <c r="V925" s="58" t="n"/>
      <c r="W925" s="58" t="n"/>
      <c r="X925" s="57" t="n"/>
      <c r="Y925" s="49">
        <f>_xlfn.IFS(R925 = "","",V925&gt;0,T925/V925,TRUE,T925/1)</f>
        <v/>
      </c>
      <c r="Z925" s="49">
        <f>_xlfn.IFS(R925 = "","",V925&gt;0,(T925+U925)/V925,TRUE,(T925+U925)/1)</f>
        <v/>
      </c>
      <c r="AA925" s="58" t="n"/>
      <c r="AC925" s="35" t="n"/>
      <c r="AD925">
        <f>IF(G925&gt;=2100,0,IF(C925="G",1,0))</f>
        <v/>
      </c>
      <c r="AE925">
        <f>IF(G925&gt;=5500,0,IF(C925="G",1,0))</f>
        <v/>
      </c>
      <c r="AF925">
        <f>IF(G925&gt;=2100,1,0)</f>
        <v/>
      </c>
      <c r="AG925">
        <f>IF(G925&gt;=5500,1,0)</f>
        <v/>
      </c>
      <c r="AH925">
        <f>IF(C925="G",0,AH924+1)</f>
        <v/>
      </c>
      <c r="AI925">
        <f>IF(C925="G",AI924+1,AI924)</f>
        <v/>
      </c>
      <c r="AJ925">
        <f>IF(AJ924="&gt;1000",IF(AF925&gt;0,IF(A925&lt;&gt;"",A925,A924),"&gt;1000"),AJ924)</f>
        <v/>
      </c>
      <c r="AK925">
        <f>IF(AK924="&gt;1000",IF(AG925&gt;0,IF(A925&lt;&gt;"",A925,A924),"&gt;1000"),AK924)</f>
        <v/>
      </c>
      <c r="AL925">
        <f>IF(AL924="&gt;1000",IF(L925&gt;=3500,IF(A925&lt;&gt;"",A925,A924),"&gt;1000"),AL924)</f>
        <v/>
      </c>
    </row>
    <row r="926">
      <c r="A926" s="59">
        <f>IF(B926="","",COUNT($B$32:B926))</f>
        <v/>
      </c>
      <c r="B926" s="58">
        <f>IF(C926&lt;&gt;"G",SUM(B925,1),"")</f>
        <v/>
      </c>
      <c r="C926" s="24">
        <f>IF(O926="",IF(AH925&gt;=$E$22,"G",IF(RAND()&lt;$F$22,"W","L")),O926)</f>
        <v/>
      </c>
      <c r="D926" s="58">
        <f>IF(M926="",IF(G925&lt;5500,G925,5500),M926)</f>
        <v/>
      </c>
      <c r="E926" s="58">
        <f>_xlfn.IFS(C925="W",E925+1,C925="L",0,C925="G",E925)</f>
        <v/>
      </c>
      <c r="F926" s="59">
        <f>_xlfn.IFS(C926="W",_xlfn.IFS(E926=0,LOOKUP(D926,$D$2:$D$17,$F$2:$F$17),E926=1,LOOKUP(D926,$D$2:$D$17,$G$2:$G$17),E926=2,LOOKUP(D926,$D$2:$D$17,$H$2:$H$17),E926=3,LOOKUP(D926,$D$2:$D$17,$I$2:$I$17),E926&gt;=4,LOOKUP(D926,$D$2:$D$17,$J$2:$J$17)),C926="L",LOOKUP(D926,$D$2:$D$17,$E$2:$E$17),C926="G",IF(OR(B925&lt;3,B925=""),0,LOOKUP(D926,$D$2:$D$17,$K$2:$K$17)))</f>
        <v/>
      </c>
      <c r="G926" s="59">
        <f>_xlfn.IFS(F926+D926&lt;0,0,F926+D926&gt;5500,5500,TRUE,F926+D926)</f>
        <v/>
      </c>
      <c r="H926" s="40">
        <f>LOOKUP(G926,$D$2:$D$17,$A$2:$A$17)</f>
        <v/>
      </c>
      <c r="I926" s="58">
        <f>IF(C926="W",1+I925,I925)</f>
        <v/>
      </c>
      <c r="J926" s="58">
        <f>IF(C926="L",1+J925,J925)</f>
        <v/>
      </c>
      <c r="K926" s="25">
        <f>I926/(J926+I926)</f>
        <v/>
      </c>
      <c r="L926" s="44">
        <f>IF(F926&gt;0,F926+L925,L925)</f>
        <v/>
      </c>
      <c r="M926" s="23" t="n"/>
      <c r="N926" s="58">
        <f>IF(M926="","",M926-G925)</f>
        <v/>
      </c>
      <c r="O926" s="58" t="n"/>
      <c r="P926" s="27">
        <f>IF(AI926&gt;AI925,$G$22+(7*AI926),"")</f>
        <v/>
      </c>
      <c r="R926" s="58" t="n"/>
      <c r="S926" s="58" t="n"/>
      <c r="T926" s="58" t="n"/>
      <c r="U926" s="58" t="n"/>
      <c r="V926" s="58" t="n"/>
      <c r="W926" s="58" t="n"/>
      <c r="X926" s="57" t="n"/>
      <c r="Y926" s="49">
        <f>_xlfn.IFS(R926 = "","",V926&gt;0,T926/V926,TRUE,T926/1)</f>
        <v/>
      </c>
      <c r="Z926" s="49">
        <f>_xlfn.IFS(R926 = "","",V926&gt;0,(T926+U926)/V926,TRUE,(T926+U926)/1)</f>
        <v/>
      </c>
      <c r="AA926" s="58" t="n"/>
      <c r="AC926" s="35" t="n"/>
      <c r="AD926">
        <f>IF(G926&gt;=2100,0,IF(C926="G",1,0))</f>
        <v/>
      </c>
      <c r="AE926">
        <f>IF(G926&gt;=5500,0,IF(C926="G",1,0))</f>
        <v/>
      </c>
      <c r="AF926">
        <f>IF(G926&gt;=2100,1,0)</f>
        <v/>
      </c>
      <c r="AG926">
        <f>IF(G926&gt;=5500,1,0)</f>
        <v/>
      </c>
      <c r="AH926">
        <f>IF(C926="G",0,AH925+1)</f>
        <v/>
      </c>
      <c r="AI926">
        <f>IF(C926="G",AI925+1,AI925)</f>
        <v/>
      </c>
      <c r="AJ926">
        <f>IF(AJ925="&gt;1000",IF(AF926&gt;0,IF(A926&lt;&gt;"",A926,A925),"&gt;1000"),AJ925)</f>
        <v/>
      </c>
      <c r="AK926">
        <f>IF(AK925="&gt;1000",IF(AG926&gt;0,IF(A926&lt;&gt;"",A926,A925),"&gt;1000"),AK925)</f>
        <v/>
      </c>
      <c r="AL926">
        <f>IF(AL925="&gt;1000",IF(L926&gt;=3500,IF(A926&lt;&gt;"",A926,A925),"&gt;1000"),AL925)</f>
        <v/>
      </c>
    </row>
    <row r="927">
      <c r="A927" s="59">
        <f>IF(B927="","",COUNT($B$32:B927))</f>
        <v/>
      </c>
      <c r="B927" s="58">
        <f>IF(C927&lt;&gt;"G",SUM(B926,1),"")</f>
        <v/>
      </c>
      <c r="C927" s="24">
        <f>IF(O927="",IF(AH926&gt;=$E$22,"G",IF(RAND()&lt;$F$22,"W","L")),O927)</f>
        <v/>
      </c>
      <c r="D927" s="58">
        <f>IF(M927="",IF(G926&lt;5500,G926,5500),M927)</f>
        <v/>
      </c>
      <c r="E927" s="58">
        <f>_xlfn.IFS(C926="W",E926+1,C926="L",0,C926="G",E926)</f>
        <v/>
      </c>
      <c r="F927" s="59">
        <f>_xlfn.IFS(C927="W",_xlfn.IFS(E927=0,LOOKUP(D927,$D$2:$D$17,$F$2:$F$17),E927=1,LOOKUP(D927,$D$2:$D$17,$G$2:$G$17),E927=2,LOOKUP(D927,$D$2:$D$17,$H$2:$H$17),E927=3,LOOKUP(D927,$D$2:$D$17,$I$2:$I$17),E927&gt;=4,LOOKUP(D927,$D$2:$D$17,$J$2:$J$17)),C927="L",LOOKUP(D927,$D$2:$D$17,$E$2:$E$17),C927="G",IF(OR(B926&lt;3,B926=""),0,LOOKUP(D927,$D$2:$D$17,$K$2:$K$17)))</f>
        <v/>
      </c>
      <c r="G927" s="59">
        <f>_xlfn.IFS(F927+D927&lt;0,0,F927+D927&gt;5500,5500,TRUE,F927+D927)</f>
        <v/>
      </c>
      <c r="H927" s="40">
        <f>LOOKUP(G927,$D$2:$D$17,$A$2:$A$17)</f>
        <v/>
      </c>
      <c r="I927" s="58">
        <f>IF(C927="W",1+I926,I926)</f>
        <v/>
      </c>
      <c r="J927" s="58">
        <f>IF(C927="L",1+J926,J926)</f>
        <v/>
      </c>
      <c r="K927" s="25">
        <f>I927/(J927+I927)</f>
        <v/>
      </c>
      <c r="L927" s="44">
        <f>IF(F927&gt;0,F927+L926,L926)</f>
        <v/>
      </c>
      <c r="M927" s="23" t="n"/>
      <c r="N927" s="58">
        <f>IF(M927="","",M927-G926)</f>
        <v/>
      </c>
      <c r="O927" s="58" t="n"/>
      <c r="P927" s="27">
        <f>IF(AI927&gt;AI926,$G$22+(7*AI927),"")</f>
        <v/>
      </c>
      <c r="R927" s="58" t="n"/>
      <c r="S927" s="58" t="n"/>
      <c r="T927" s="58" t="n"/>
      <c r="U927" s="58" t="n"/>
      <c r="V927" s="58" t="n"/>
      <c r="W927" s="58" t="n"/>
      <c r="X927" s="57" t="n"/>
      <c r="Y927" s="49">
        <f>_xlfn.IFS(R927 = "","",V927&gt;0,T927/V927,TRUE,T927/1)</f>
        <v/>
      </c>
      <c r="Z927" s="49">
        <f>_xlfn.IFS(R927 = "","",V927&gt;0,(T927+U927)/V927,TRUE,(T927+U927)/1)</f>
        <v/>
      </c>
      <c r="AA927" s="58" t="n"/>
      <c r="AC927" s="35" t="n"/>
      <c r="AD927">
        <f>IF(G927&gt;=2100,0,IF(C927="G",1,0))</f>
        <v/>
      </c>
      <c r="AE927">
        <f>IF(G927&gt;=5500,0,IF(C927="G",1,0))</f>
        <v/>
      </c>
      <c r="AF927">
        <f>IF(G927&gt;=2100,1,0)</f>
        <v/>
      </c>
      <c r="AG927">
        <f>IF(G927&gt;=5500,1,0)</f>
        <v/>
      </c>
      <c r="AH927">
        <f>IF(C927="G",0,AH926+1)</f>
        <v/>
      </c>
      <c r="AI927">
        <f>IF(C927="G",AI926+1,AI926)</f>
        <v/>
      </c>
      <c r="AJ927">
        <f>IF(AJ926="&gt;1000",IF(AF927&gt;0,IF(A927&lt;&gt;"",A927,A926),"&gt;1000"),AJ926)</f>
        <v/>
      </c>
      <c r="AK927">
        <f>IF(AK926="&gt;1000",IF(AG927&gt;0,IF(A927&lt;&gt;"",A927,A926),"&gt;1000"),AK926)</f>
        <v/>
      </c>
      <c r="AL927">
        <f>IF(AL926="&gt;1000",IF(L927&gt;=3500,IF(A927&lt;&gt;"",A927,A926),"&gt;1000"),AL926)</f>
        <v/>
      </c>
    </row>
    <row r="928">
      <c r="A928" s="59">
        <f>IF(B928="","",COUNT($B$32:B928))</f>
        <v/>
      </c>
      <c r="B928" s="58">
        <f>IF(C928&lt;&gt;"G",SUM(B927,1),"")</f>
        <v/>
      </c>
      <c r="C928" s="24">
        <f>IF(O928="",IF(AH927&gt;=$E$22,"G",IF(RAND()&lt;$F$22,"W","L")),O928)</f>
        <v/>
      </c>
      <c r="D928" s="58">
        <f>IF(M928="",IF(G927&lt;5500,G927,5500),M928)</f>
        <v/>
      </c>
      <c r="E928" s="58">
        <f>_xlfn.IFS(C927="W",E927+1,C927="L",0,C927="G",E927)</f>
        <v/>
      </c>
      <c r="F928" s="59">
        <f>_xlfn.IFS(C928="W",_xlfn.IFS(E928=0,LOOKUP(D928,$D$2:$D$17,$F$2:$F$17),E928=1,LOOKUP(D928,$D$2:$D$17,$G$2:$G$17),E928=2,LOOKUP(D928,$D$2:$D$17,$H$2:$H$17),E928=3,LOOKUP(D928,$D$2:$D$17,$I$2:$I$17),E928&gt;=4,LOOKUP(D928,$D$2:$D$17,$J$2:$J$17)),C928="L",LOOKUP(D928,$D$2:$D$17,$E$2:$E$17),C928="G",IF(OR(B927&lt;3,B927=""),0,LOOKUP(D928,$D$2:$D$17,$K$2:$K$17)))</f>
        <v/>
      </c>
      <c r="G928" s="59">
        <f>_xlfn.IFS(F928+D928&lt;0,0,F928+D928&gt;5500,5500,TRUE,F928+D928)</f>
        <v/>
      </c>
      <c r="H928" s="40">
        <f>LOOKUP(G928,$D$2:$D$17,$A$2:$A$17)</f>
        <v/>
      </c>
      <c r="I928" s="58">
        <f>IF(C928="W",1+I927,I927)</f>
        <v/>
      </c>
      <c r="J928" s="58">
        <f>IF(C928="L",1+J927,J927)</f>
        <v/>
      </c>
      <c r="K928" s="25">
        <f>I928/(J928+I928)</f>
        <v/>
      </c>
      <c r="L928" s="44">
        <f>IF(F928&gt;0,F928+L927,L927)</f>
        <v/>
      </c>
      <c r="M928" s="23" t="n"/>
      <c r="N928" s="58">
        <f>IF(M928="","",M928-G927)</f>
        <v/>
      </c>
      <c r="O928" s="58" t="n"/>
      <c r="P928" s="27">
        <f>IF(AI928&gt;AI927,$G$22+(7*AI928),"")</f>
        <v/>
      </c>
      <c r="R928" s="58" t="n"/>
      <c r="S928" s="58" t="n"/>
      <c r="T928" s="58" t="n"/>
      <c r="U928" s="58" t="n"/>
      <c r="V928" s="58" t="n"/>
      <c r="W928" s="58" t="n"/>
      <c r="X928" s="57" t="n"/>
      <c r="Y928" s="49">
        <f>_xlfn.IFS(R928 = "","",V928&gt;0,T928/V928,TRUE,T928/1)</f>
        <v/>
      </c>
      <c r="Z928" s="49">
        <f>_xlfn.IFS(R928 = "","",V928&gt;0,(T928+U928)/V928,TRUE,(T928+U928)/1)</f>
        <v/>
      </c>
      <c r="AA928" s="58" t="n"/>
      <c r="AC928" s="35" t="n"/>
      <c r="AD928">
        <f>IF(G928&gt;=2100,0,IF(C928="G",1,0))</f>
        <v/>
      </c>
      <c r="AE928">
        <f>IF(G928&gt;=5500,0,IF(C928="G",1,0))</f>
        <v/>
      </c>
      <c r="AF928">
        <f>IF(G928&gt;=2100,1,0)</f>
        <v/>
      </c>
      <c r="AG928">
        <f>IF(G928&gt;=5500,1,0)</f>
        <v/>
      </c>
      <c r="AH928">
        <f>IF(C928="G",0,AH927+1)</f>
        <v/>
      </c>
      <c r="AI928">
        <f>IF(C928="G",AI927+1,AI927)</f>
        <v/>
      </c>
      <c r="AJ928">
        <f>IF(AJ927="&gt;1000",IF(AF928&gt;0,IF(A928&lt;&gt;"",A928,A927),"&gt;1000"),AJ927)</f>
        <v/>
      </c>
      <c r="AK928">
        <f>IF(AK927="&gt;1000",IF(AG928&gt;0,IF(A928&lt;&gt;"",A928,A927),"&gt;1000"),AK927)</f>
        <v/>
      </c>
      <c r="AL928">
        <f>IF(AL927="&gt;1000",IF(L928&gt;=3500,IF(A928&lt;&gt;"",A928,A927),"&gt;1000"),AL927)</f>
        <v/>
      </c>
    </row>
    <row r="929">
      <c r="A929" s="59">
        <f>IF(B929="","",COUNT($B$32:B929))</f>
        <v/>
      </c>
      <c r="B929" s="58">
        <f>IF(C929&lt;&gt;"G",SUM(B928,1),"")</f>
        <v/>
      </c>
      <c r="C929" s="24">
        <f>IF(O929="",IF(AH928&gt;=$E$22,"G",IF(RAND()&lt;$F$22,"W","L")),O929)</f>
        <v/>
      </c>
      <c r="D929" s="58">
        <f>IF(M929="",IF(G928&lt;5500,G928,5500),M929)</f>
        <v/>
      </c>
      <c r="E929" s="58">
        <f>_xlfn.IFS(C928="W",E928+1,C928="L",0,C928="G",E928)</f>
        <v/>
      </c>
      <c r="F929" s="59">
        <f>_xlfn.IFS(C929="W",_xlfn.IFS(E929=0,LOOKUP(D929,$D$2:$D$17,$F$2:$F$17),E929=1,LOOKUP(D929,$D$2:$D$17,$G$2:$G$17),E929=2,LOOKUP(D929,$D$2:$D$17,$H$2:$H$17),E929=3,LOOKUP(D929,$D$2:$D$17,$I$2:$I$17),E929&gt;=4,LOOKUP(D929,$D$2:$D$17,$J$2:$J$17)),C929="L",LOOKUP(D929,$D$2:$D$17,$E$2:$E$17),C929="G",IF(OR(B928&lt;3,B928=""),0,LOOKUP(D929,$D$2:$D$17,$K$2:$K$17)))</f>
        <v/>
      </c>
      <c r="G929" s="59">
        <f>_xlfn.IFS(F929+D929&lt;0,0,F929+D929&gt;5500,5500,TRUE,F929+D929)</f>
        <v/>
      </c>
      <c r="H929" s="40">
        <f>LOOKUP(G929,$D$2:$D$17,$A$2:$A$17)</f>
        <v/>
      </c>
      <c r="I929" s="58">
        <f>IF(C929="W",1+I928,I928)</f>
        <v/>
      </c>
      <c r="J929" s="58">
        <f>IF(C929="L",1+J928,J928)</f>
        <v/>
      </c>
      <c r="K929" s="25">
        <f>I929/(J929+I929)</f>
        <v/>
      </c>
      <c r="L929" s="44">
        <f>IF(F929&gt;0,F929+L928,L928)</f>
        <v/>
      </c>
      <c r="M929" s="23" t="n"/>
      <c r="N929" s="58">
        <f>IF(M929="","",M929-G928)</f>
        <v/>
      </c>
      <c r="O929" s="58" t="n"/>
      <c r="P929" s="27">
        <f>IF(AI929&gt;AI928,$G$22+(7*AI929),"")</f>
        <v/>
      </c>
      <c r="R929" s="58" t="n"/>
      <c r="S929" s="58" t="n"/>
      <c r="T929" s="58" t="n"/>
      <c r="U929" s="58" t="n"/>
      <c r="V929" s="58" t="n"/>
      <c r="W929" s="58" t="n"/>
      <c r="X929" s="57" t="n"/>
      <c r="Y929" s="49">
        <f>_xlfn.IFS(R929 = "","",V929&gt;0,T929/V929,TRUE,T929/1)</f>
        <v/>
      </c>
      <c r="Z929" s="49">
        <f>_xlfn.IFS(R929 = "","",V929&gt;0,(T929+U929)/V929,TRUE,(T929+U929)/1)</f>
        <v/>
      </c>
      <c r="AA929" s="58" t="n"/>
      <c r="AC929" s="35" t="n"/>
      <c r="AD929">
        <f>IF(G929&gt;=2100,0,IF(C929="G",1,0))</f>
        <v/>
      </c>
      <c r="AE929">
        <f>IF(G929&gt;=5500,0,IF(C929="G",1,0))</f>
        <v/>
      </c>
      <c r="AF929">
        <f>IF(G929&gt;=2100,1,0)</f>
        <v/>
      </c>
      <c r="AG929">
        <f>IF(G929&gt;=5500,1,0)</f>
        <v/>
      </c>
      <c r="AH929">
        <f>IF(C929="G",0,AH928+1)</f>
        <v/>
      </c>
      <c r="AI929">
        <f>IF(C929="G",AI928+1,AI928)</f>
        <v/>
      </c>
      <c r="AJ929">
        <f>IF(AJ928="&gt;1000",IF(AF929&gt;0,IF(A929&lt;&gt;"",A929,A928),"&gt;1000"),AJ928)</f>
        <v/>
      </c>
      <c r="AK929">
        <f>IF(AK928="&gt;1000",IF(AG929&gt;0,IF(A929&lt;&gt;"",A929,A928),"&gt;1000"),AK928)</f>
        <v/>
      </c>
      <c r="AL929">
        <f>IF(AL928="&gt;1000",IF(L929&gt;=3500,IF(A929&lt;&gt;"",A929,A928),"&gt;1000"),AL928)</f>
        <v/>
      </c>
    </row>
    <row r="930">
      <c r="A930" s="59">
        <f>IF(B930="","",COUNT($B$32:B930))</f>
        <v/>
      </c>
      <c r="B930" s="58">
        <f>IF(C930&lt;&gt;"G",SUM(B929,1),"")</f>
        <v/>
      </c>
      <c r="C930" s="24">
        <f>IF(O930="",IF(AH929&gt;=$E$22,"G",IF(RAND()&lt;$F$22,"W","L")),O930)</f>
        <v/>
      </c>
      <c r="D930" s="58">
        <f>IF(M930="",IF(G929&lt;5500,G929,5500),M930)</f>
        <v/>
      </c>
      <c r="E930" s="58">
        <f>_xlfn.IFS(C929="W",E929+1,C929="L",0,C929="G",E929)</f>
        <v/>
      </c>
      <c r="F930" s="59">
        <f>_xlfn.IFS(C930="W",_xlfn.IFS(E930=0,LOOKUP(D930,$D$2:$D$17,$F$2:$F$17),E930=1,LOOKUP(D930,$D$2:$D$17,$G$2:$G$17),E930=2,LOOKUP(D930,$D$2:$D$17,$H$2:$H$17),E930=3,LOOKUP(D930,$D$2:$D$17,$I$2:$I$17),E930&gt;=4,LOOKUP(D930,$D$2:$D$17,$J$2:$J$17)),C930="L",LOOKUP(D930,$D$2:$D$17,$E$2:$E$17),C930="G",IF(OR(B929&lt;3,B929=""),0,LOOKUP(D930,$D$2:$D$17,$K$2:$K$17)))</f>
        <v/>
      </c>
      <c r="G930" s="59">
        <f>_xlfn.IFS(F930+D930&lt;0,0,F930+D930&gt;5500,5500,TRUE,F930+D930)</f>
        <v/>
      </c>
      <c r="H930" s="40">
        <f>LOOKUP(G930,$D$2:$D$17,$A$2:$A$17)</f>
        <v/>
      </c>
      <c r="I930" s="58">
        <f>IF(C930="W",1+I929,I929)</f>
        <v/>
      </c>
      <c r="J930" s="58">
        <f>IF(C930="L",1+J929,J929)</f>
        <v/>
      </c>
      <c r="K930" s="25">
        <f>I930/(J930+I930)</f>
        <v/>
      </c>
      <c r="L930" s="44">
        <f>IF(F930&gt;0,F930+L929,L929)</f>
        <v/>
      </c>
      <c r="M930" s="23" t="n"/>
      <c r="N930" s="58">
        <f>IF(M930="","",M930-G929)</f>
        <v/>
      </c>
      <c r="O930" s="58" t="n"/>
      <c r="P930" s="27">
        <f>IF(AI930&gt;AI929,$G$22+(7*AI930),"")</f>
        <v/>
      </c>
      <c r="R930" s="58" t="n"/>
      <c r="S930" s="58" t="n"/>
      <c r="T930" s="58" t="n"/>
      <c r="U930" s="58" t="n"/>
      <c r="V930" s="58" t="n"/>
      <c r="W930" s="58" t="n"/>
      <c r="X930" s="57" t="n"/>
      <c r="Y930" s="49">
        <f>_xlfn.IFS(R930 = "","",V930&gt;0,T930/V930,TRUE,T930/1)</f>
        <v/>
      </c>
      <c r="Z930" s="49">
        <f>_xlfn.IFS(R930 = "","",V930&gt;0,(T930+U930)/V930,TRUE,(T930+U930)/1)</f>
        <v/>
      </c>
      <c r="AA930" s="58" t="n"/>
      <c r="AC930" s="35" t="n"/>
      <c r="AD930">
        <f>IF(G930&gt;=2100,0,IF(C930="G",1,0))</f>
        <v/>
      </c>
      <c r="AE930">
        <f>IF(G930&gt;=5500,0,IF(C930="G",1,0))</f>
        <v/>
      </c>
      <c r="AF930">
        <f>IF(G930&gt;=2100,1,0)</f>
        <v/>
      </c>
      <c r="AG930">
        <f>IF(G930&gt;=5500,1,0)</f>
        <v/>
      </c>
      <c r="AH930">
        <f>IF(C930="G",0,AH929+1)</f>
        <v/>
      </c>
      <c r="AI930">
        <f>IF(C930="G",AI929+1,AI929)</f>
        <v/>
      </c>
      <c r="AJ930">
        <f>IF(AJ929="&gt;1000",IF(AF930&gt;0,IF(A930&lt;&gt;"",A930,A929),"&gt;1000"),AJ929)</f>
        <v/>
      </c>
      <c r="AK930">
        <f>IF(AK929="&gt;1000",IF(AG930&gt;0,IF(A930&lt;&gt;"",A930,A929),"&gt;1000"),AK929)</f>
        <v/>
      </c>
      <c r="AL930">
        <f>IF(AL929="&gt;1000",IF(L930&gt;=3500,IF(A930&lt;&gt;"",A930,A929),"&gt;1000"),AL929)</f>
        <v/>
      </c>
    </row>
    <row r="931">
      <c r="A931" s="59">
        <f>IF(B931="","",COUNT($B$32:B931))</f>
        <v/>
      </c>
      <c r="B931" s="58">
        <f>IF(C931&lt;&gt;"G",SUM(B930,1),"")</f>
        <v/>
      </c>
      <c r="C931" s="24">
        <f>IF(O931="",IF(AH930&gt;=$E$22,"G",IF(RAND()&lt;$F$22,"W","L")),O931)</f>
        <v/>
      </c>
      <c r="D931" s="58">
        <f>IF(M931="",IF(G930&lt;5500,G930,5500),M931)</f>
        <v/>
      </c>
      <c r="E931" s="58">
        <f>_xlfn.IFS(C930="W",E930+1,C930="L",0,C930="G",E930)</f>
        <v/>
      </c>
      <c r="F931" s="59">
        <f>_xlfn.IFS(C931="W",_xlfn.IFS(E931=0,LOOKUP(D931,$D$2:$D$17,$F$2:$F$17),E931=1,LOOKUP(D931,$D$2:$D$17,$G$2:$G$17),E931=2,LOOKUP(D931,$D$2:$D$17,$H$2:$H$17),E931=3,LOOKUP(D931,$D$2:$D$17,$I$2:$I$17),E931&gt;=4,LOOKUP(D931,$D$2:$D$17,$J$2:$J$17)),C931="L",LOOKUP(D931,$D$2:$D$17,$E$2:$E$17),C931="G",IF(OR(B930&lt;3,B930=""),0,LOOKUP(D931,$D$2:$D$17,$K$2:$K$17)))</f>
        <v/>
      </c>
      <c r="G931" s="59">
        <f>_xlfn.IFS(F931+D931&lt;0,0,F931+D931&gt;5500,5500,TRUE,F931+D931)</f>
        <v/>
      </c>
      <c r="H931" s="40">
        <f>LOOKUP(G931,$D$2:$D$17,$A$2:$A$17)</f>
        <v/>
      </c>
      <c r="I931" s="58">
        <f>IF(C931="W",1+I930,I930)</f>
        <v/>
      </c>
      <c r="J931" s="58">
        <f>IF(C931="L",1+J930,J930)</f>
        <v/>
      </c>
      <c r="K931" s="25">
        <f>I931/(J931+I931)</f>
        <v/>
      </c>
      <c r="L931" s="44">
        <f>IF(F931&gt;0,F931+L930,L930)</f>
        <v/>
      </c>
      <c r="M931" s="23" t="n"/>
      <c r="N931" s="58">
        <f>IF(M931="","",M931-G930)</f>
        <v/>
      </c>
      <c r="O931" s="58" t="n"/>
      <c r="P931" s="27">
        <f>IF(AI931&gt;AI930,$G$22+(7*AI931),"")</f>
        <v/>
      </c>
      <c r="R931" s="58" t="n"/>
      <c r="S931" s="58" t="n"/>
      <c r="T931" s="58" t="n"/>
      <c r="U931" s="58" t="n"/>
      <c r="V931" s="58" t="n"/>
      <c r="W931" s="58" t="n"/>
      <c r="X931" s="57" t="n"/>
      <c r="Y931" s="49">
        <f>_xlfn.IFS(R931 = "","",V931&gt;0,T931/V931,TRUE,T931/1)</f>
        <v/>
      </c>
      <c r="Z931" s="49">
        <f>_xlfn.IFS(R931 = "","",V931&gt;0,(T931+U931)/V931,TRUE,(T931+U931)/1)</f>
        <v/>
      </c>
      <c r="AA931" s="58" t="n"/>
      <c r="AC931" s="35" t="n"/>
      <c r="AD931">
        <f>IF(G931&gt;=2100,0,IF(C931="G",1,0))</f>
        <v/>
      </c>
      <c r="AE931">
        <f>IF(G931&gt;=5500,0,IF(C931="G",1,0))</f>
        <v/>
      </c>
      <c r="AF931">
        <f>IF(G931&gt;=2100,1,0)</f>
        <v/>
      </c>
      <c r="AG931">
        <f>IF(G931&gt;=5500,1,0)</f>
        <v/>
      </c>
      <c r="AH931">
        <f>IF(C931="G",0,AH930+1)</f>
        <v/>
      </c>
      <c r="AI931">
        <f>IF(C931="G",AI930+1,AI930)</f>
        <v/>
      </c>
      <c r="AJ931">
        <f>IF(AJ930="&gt;1000",IF(AF931&gt;0,IF(A931&lt;&gt;"",A931,A930),"&gt;1000"),AJ930)</f>
        <v/>
      </c>
      <c r="AK931">
        <f>IF(AK930="&gt;1000",IF(AG931&gt;0,IF(A931&lt;&gt;"",A931,A930),"&gt;1000"),AK930)</f>
        <v/>
      </c>
      <c r="AL931">
        <f>IF(AL930="&gt;1000",IF(L931&gt;=3500,IF(A931&lt;&gt;"",A931,A930),"&gt;1000"),AL930)</f>
        <v/>
      </c>
    </row>
    <row r="932">
      <c r="A932" s="59">
        <f>IF(B932="","",COUNT($B$32:B932))</f>
        <v/>
      </c>
      <c r="B932" s="58">
        <f>IF(C932&lt;&gt;"G",SUM(B931,1),"")</f>
        <v/>
      </c>
      <c r="C932" s="24">
        <f>IF(O932="",IF(AH931&gt;=$E$22,"G",IF(RAND()&lt;$F$22,"W","L")),O932)</f>
        <v/>
      </c>
      <c r="D932" s="58">
        <f>IF(M932="",IF(G931&lt;5500,G931,5500),M932)</f>
        <v/>
      </c>
      <c r="E932" s="58">
        <f>_xlfn.IFS(C931="W",E931+1,C931="L",0,C931="G",E931)</f>
        <v/>
      </c>
      <c r="F932" s="59">
        <f>_xlfn.IFS(C932="W",_xlfn.IFS(E932=0,LOOKUP(D932,$D$2:$D$17,$F$2:$F$17),E932=1,LOOKUP(D932,$D$2:$D$17,$G$2:$G$17),E932=2,LOOKUP(D932,$D$2:$D$17,$H$2:$H$17),E932=3,LOOKUP(D932,$D$2:$D$17,$I$2:$I$17),E932&gt;=4,LOOKUP(D932,$D$2:$D$17,$J$2:$J$17)),C932="L",LOOKUP(D932,$D$2:$D$17,$E$2:$E$17),C932="G",IF(OR(B931&lt;3,B931=""),0,LOOKUP(D932,$D$2:$D$17,$K$2:$K$17)))</f>
        <v/>
      </c>
      <c r="G932" s="59">
        <f>_xlfn.IFS(F932+D932&lt;0,0,F932+D932&gt;5500,5500,TRUE,F932+D932)</f>
        <v/>
      </c>
      <c r="H932" s="40">
        <f>LOOKUP(G932,$D$2:$D$17,$A$2:$A$17)</f>
        <v/>
      </c>
      <c r="I932" s="58">
        <f>IF(C932="W",1+I931,I931)</f>
        <v/>
      </c>
      <c r="J932" s="58">
        <f>IF(C932="L",1+J931,J931)</f>
        <v/>
      </c>
      <c r="K932" s="25">
        <f>I932/(J932+I932)</f>
        <v/>
      </c>
      <c r="L932" s="44">
        <f>IF(F932&gt;0,F932+L931,L931)</f>
        <v/>
      </c>
      <c r="M932" s="23" t="n"/>
      <c r="N932" s="58">
        <f>IF(M932="","",M932-G931)</f>
        <v/>
      </c>
      <c r="O932" s="58" t="n"/>
      <c r="P932" s="27">
        <f>IF(AI932&gt;AI931,$G$22+(7*AI932),"")</f>
        <v/>
      </c>
      <c r="R932" s="58" t="n"/>
      <c r="S932" s="58" t="n"/>
      <c r="T932" s="58" t="n"/>
      <c r="U932" s="58" t="n"/>
      <c r="V932" s="58" t="n"/>
      <c r="W932" s="58" t="n"/>
      <c r="X932" s="57" t="n"/>
      <c r="Y932" s="49">
        <f>_xlfn.IFS(R932 = "","",V932&gt;0,T932/V932,TRUE,T932/1)</f>
        <v/>
      </c>
      <c r="Z932" s="49">
        <f>_xlfn.IFS(R932 = "","",V932&gt;0,(T932+U932)/V932,TRUE,(T932+U932)/1)</f>
        <v/>
      </c>
      <c r="AA932" s="58" t="n"/>
      <c r="AC932" s="35" t="n"/>
      <c r="AD932">
        <f>IF(G932&gt;=2100,0,IF(C932="G",1,0))</f>
        <v/>
      </c>
      <c r="AE932">
        <f>IF(G932&gt;=5500,0,IF(C932="G",1,0))</f>
        <v/>
      </c>
      <c r="AF932">
        <f>IF(G932&gt;=2100,1,0)</f>
        <v/>
      </c>
      <c r="AG932">
        <f>IF(G932&gt;=5500,1,0)</f>
        <v/>
      </c>
      <c r="AH932">
        <f>IF(C932="G",0,AH931+1)</f>
        <v/>
      </c>
      <c r="AI932">
        <f>IF(C932="G",AI931+1,AI931)</f>
        <v/>
      </c>
      <c r="AJ932">
        <f>IF(AJ931="&gt;1000",IF(AF932&gt;0,IF(A932&lt;&gt;"",A932,A931),"&gt;1000"),AJ931)</f>
        <v/>
      </c>
      <c r="AK932">
        <f>IF(AK931="&gt;1000",IF(AG932&gt;0,IF(A932&lt;&gt;"",A932,A931),"&gt;1000"),AK931)</f>
        <v/>
      </c>
      <c r="AL932">
        <f>IF(AL931="&gt;1000",IF(L932&gt;=3500,IF(A932&lt;&gt;"",A932,A931),"&gt;1000"),AL931)</f>
        <v/>
      </c>
    </row>
    <row r="933">
      <c r="A933" s="59">
        <f>IF(B933="","",COUNT($B$32:B933))</f>
        <v/>
      </c>
      <c r="B933" s="58">
        <f>IF(C933&lt;&gt;"G",SUM(B932,1),"")</f>
        <v/>
      </c>
      <c r="C933" s="24">
        <f>IF(O933="",IF(AH932&gt;=$E$22,"G",IF(RAND()&lt;$F$22,"W","L")),O933)</f>
        <v/>
      </c>
      <c r="D933" s="58">
        <f>IF(M933="",IF(G932&lt;5500,G932,5500),M933)</f>
        <v/>
      </c>
      <c r="E933" s="58">
        <f>_xlfn.IFS(C932="W",E932+1,C932="L",0,C932="G",E932)</f>
        <v/>
      </c>
      <c r="F933" s="59">
        <f>_xlfn.IFS(C933="W",_xlfn.IFS(E933=0,LOOKUP(D933,$D$2:$D$17,$F$2:$F$17),E933=1,LOOKUP(D933,$D$2:$D$17,$G$2:$G$17),E933=2,LOOKUP(D933,$D$2:$D$17,$H$2:$H$17),E933=3,LOOKUP(D933,$D$2:$D$17,$I$2:$I$17),E933&gt;=4,LOOKUP(D933,$D$2:$D$17,$J$2:$J$17)),C933="L",LOOKUP(D933,$D$2:$D$17,$E$2:$E$17),C933="G",IF(OR(B932&lt;3,B932=""),0,LOOKUP(D933,$D$2:$D$17,$K$2:$K$17)))</f>
        <v/>
      </c>
      <c r="G933" s="59">
        <f>_xlfn.IFS(F933+D933&lt;0,0,F933+D933&gt;5500,5500,TRUE,F933+D933)</f>
        <v/>
      </c>
      <c r="H933" s="40">
        <f>LOOKUP(G933,$D$2:$D$17,$A$2:$A$17)</f>
        <v/>
      </c>
      <c r="I933" s="58">
        <f>IF(C933="W",1+I932,I932)</f>
        <v/>
      </c>
      <c r="J933" s="58">
        <f>IF(C933="L",1+J932,J932)</f>
        <v/>
      </c>
      <c r="K933" s="25">
        <f>I933/(J933+I933)</f>
        <v/>
      </c>
      <c r="L933" s="44">
        <f>IF(F933&gt;0,F933+L932,L932)</f>
        <v/>
      </c>
      <c r="M933" s="23" t="n"/>
      <c r="N933" s="58">
        <f>IF(M933="","",M933-G932)</f>
        <v/>
      </c>
      <c r="O933" s="58" t="n"/>
      <c r="P933" s="27">
        <f>IF(AI933&gt;AI932,$G$22+(7*AI933),"")</f>
        <v/>
      </c>
      <c r="R933" s="58" t="n"/>
      <c r="S933" s="58" t="n"/>
      <c r="T933" s="58" t="n"/>
      <c r="U933" s="58" t="n"/>
      <c r="V933" s="58" t="n"/>
      <c r="W933" s="58" t="n"/>
      <c r="X933" s="57" t="n"/>
      <c r="Y933" s="49">
        <f>_xlfn.IFS(R933 = "","",V933&gt;0,T933/V933,TRUE,T933/1)</f>
        <v/>
      </c>
      <c r="Z933" s="49">
        <f>_xlfn.IFS(R933 = "","",V933&gt;0,(T933+U933)/V933,TRUE,(T933+U933)/1)</f>
        <v/>
      </c>
      <c r="AA933" s="58" t="n"/>
      <c r="AC933" s="35" t="n"/>
      <c r="AD933">
        <f>IF(G933&gt;=2100,0,IF(C933="G",1,0))</f>
        <v/>
      </c>
      <c r="AE933">
        <f>IF(G933&gt;=5500,0,IF(C933="G",1,0))</f>
        <v/>
      </c>
      <c r="AF933">
        <f>IF(G933&gt;=2100,1,0)</f>
        <v/>
      </c>
      <c r="AG933">
        <f>IF(G933&gt;=5500,1,0)</f>
        <v/>
      </c>
      <c r="AH933">
        <f>IF(C933="G",0,AH932+1)</f>
        <v/>
      </c>
      <c r="AI933">
        <f>IF(C933="G",AI932+1,AI932)</f>
        <v/>
      </c>
      <c r="AJ933">
        <f>IF(AJ932="&gt;1000",IF(AF933&gt;0,IF(A933&lt;&gt;"",A933,A932),"&gt;1000"),AJ932)</f>
        <v/>
      </c>
      <c r="AK933">
        <f>IF(AK932="&gt;1000",IF(AG933&gt;0,IF(A933&lt;&gt;"",A933,A932),"&gt;1000"),AK932)</f>
        <v/>
      </c>
      <c r="AL933">
        <f>IF(AL932="&gt;1000",IF(L933&gt;=3500,IF(A933&lt;&gt;"",A933,A932),"&gt;1000"),AL932)</f>
        <v/>
      </c>
    </row>
    <row r="934">
      <c r="A934" s="59">
        <f>IF(B934="","",COUNT($B$32:B934))</f>
        <v/>
      </c>
      <c r="B934" s="58">
        <f>IF(C934&lt;&gt;"G",SUM(B933,1),"")</f>
        <v/>
      </c>
      <c r="C934" s="24">
        <f>IF(O934="",IF(AH933&gt;=$E$22,"G",IF(RAND()&lt;$F$22,"W","L")),O934)</f>
        <v/>
      </c>
      <c r="D934" s="58">
        <f>IF(M934="",IF(G933&lt;5500,G933,5500),M934)</f>
        <v/>
      </c>
      <c r="E934" s="58">
        <f>_xlfn.IFS(C933="W",E933+1,C933="L",0,C933="G",E933)</f>
        <v/>
      </c>
      <c r="F934" s="59">
        <f>_xlfn.IFS(C934="W",_xlfn.IFS(E934=0,LOOKUP(D934,$D$2:$D$17,$F$2:$F$17),E934=1,LOOKUP(D934,$D$2:$D$17,$G$2:$G$17),E934=2,LOOKUP(D934,$D$2:$D$17,$H$2:$H$17),E934=3,LOOKUP(D934,$D$2:$D$17,$I$2:$I$17),E934&gt;=4,LOOKUP(D934,$D$2:$D$17,$J$2:$J$17)),C934="L",LOOKUP(D934,$D$2:$D$17,$E$2:$E$17),C934="G",IF(OR(B933&lt;3,B933=""),0,LOOKUP(D934,$D$2:$D$17,$K$2:$K$17)))</f>
        <v/>
      </c>
      <c r="G934" s="59">
        <f>_xlfn.IFS(F934+D934&lt;0,0,F934+D934&gt;5500,5500,TRUE,F934+D934)</f>
        <v/>
      </c>
      <c r="H934" s="40">
        <f>LOOKUP(G934,$D$2:$D$17,$A$2:$A$17)</f>
        <v/>
      </c>
      <c r="I934" s="58">
        <f>IF(C934="W",1+I933,I933)</f>
        <v/>
      </c>
      <c r="J934" s="58">
        <f>IF(C934="L",1+J933,J933)</f>
        <v/>
      </c>
      <c r="K934" s="25">
        <f>I934/(J934+I934)</f>
        <v/>
      </c>
      <c r="L934" s="44">
        <f>IF(F934&gt;0,F934+L933,L933)</f>
        <v/>
      </c>
      <c r="M934" s="23" t="n"/>
      <c r="N934" s="58">
        <f>IF(M934="","",M934-G933)</f>
        <v/>
      </c>
      <c r="O934" s="58" t="n"/>
      <c r="P934" s="27">
        <f>IF(AI934&gt;AI933,$G$22+(7*AI934),"")</f>
        <v/>
      </c>
      <c r="R934" s="58" t="n"/>
      <c r="S934" s="58" t="n"/>
      <c r="T934" s="58" t="n"/>
      <c r="U934" s="58" t="n"/>
      <c r="V934" s="58" t="n"/>
      <c r="W934" s="58" t="n"/>
      <c r="X934" s="57" t="n"/>
      <c r="Y934" s="49">
        <f>_xlfn.IFS(R934 = "","",V934&gt;0,T934/V934,TRUE,T934/1)</f>
        <v/>
      </c>
      <c r="Z934" s="49">
        <f>_xlfn.IFS(R934 = "","",V934&gt;0,(T934+U934)/V934,TRUE,(T934+U934)/1)</f>
        <v/>
      </c>
      <c r="AA934" s="58" t="n"/>
      <c r="AC934" s="35" t="n"/>
      <c r="AD934">
        <f>IF(G934&gt;=2100,0,IF(C934="G",1,0))</f>
        <v/>
      </c>
      <c r="AE934">
        <f>IF(G934&gt;=5500,0,IF(C934="G",1,0))</f>
        <v/>
      </c>
      <c r="AF934">
        <f>IF(G934&gt;=2100,1,0)</f>
        <v/>
      </c>
      <c r="AG934">
        <f>IF(G934&gt;=5500,1,0)</f>
        <v/>
      </c>
      <c r="AH934">
        <f>IF(C934="G",0,AH933+1)</f>
        <v/>
      </c>
      <c r="AI934">
        <f>IF(C934="G",AI933+1,AI933)</f>
        <v/>
      </c>
      <c r="AJ934">
        <f>IF(AJ933="&gt;1000",IF(AF934&gt;0,IF(A934&lt;&gt;"",A934,A933),"&gt;1000"),AJ933)</f>
        <v/>
      </c>
      <c r="AK934">
        <f>IF(AK933="&gt;1000",IF(AG934&gt;0,IF(A934&lt;&gt;"",A934,A933),"&gt;1000"),AK933)</f>
        <v/>
      </c>
      <c r="AL934">
        <f>IF(AL933="&gt;1000",IF(L934&gt;=3500,IF(A934&lt;&gt;"",A934,A933),"&gt;1000"),AL933)</f>
        <v/>
      </c>
    </row>
    <row r="935">
      <c r="A935" s="59">
        <f>IF(B935="","",COUNT($B$32:B935))</f>
        <v/>
      </c>
      <c r="B935" s="58">
        <f>IF(C935&lt;&gt;"G",SUM(B934,1),"")</f>
        <v/>
      </c>
      <c r="C935" s="24">
        <f>IF(O935="",IF(AH934&gt;=$E$22,"G",IF(RAND()&lt;$F$22,"W","L")),O935)</f>
        <v/>
      </c>
      <c r="D935" s="58">
        <f>IF(M935="",IF(G934&lt;5500,G934,5500),M935)</f>
        <v/>
      </c>
      <c r="E935" s="58">
        <f>_xlfn.IFS(C934="W",E934+1,C934="L",0,C934="G",E934)</f>
        <v/>
      </c>
      <c r="F935" s="59">
        <f>_xlfn.IFS(C935="W",_xlfn.IFS(E935=0,LOOKUP(D935,$D$2:$D$17,$F$2:$F$17),E935=1,LOOKUP(D935,$D$2:$D$17,$G$2:$G$17),E935=2,LOOKUP(D935,$D$2:$D$17,$H$2:$H$17),E935=3,LOOKUP(D935,$D$2:$D$17,$I$2:$I$17),E935&gt;=4,LOOKUP(D935,$D$2:$D$17,$J$2:$J$17)),C935="L",LOOKUP(D935,$D$2:$D$17,$E$2:$E$17),C935="G",IF(OR(B934&lt;3,B934=""),0,LOOKUP(D935,$D$2:$D$17,$K$2:$K$17)))</f>
        <v/>
      </c>
      <c r="G935" s="59">
        <f>_xlfn.IFS(F935+D935&lt;0,0,F935+D935&gt;5500,5500,TRUE,F935+D935)</f>
        <v/>
      </c>
      <c r="H935" s="40">
        <f>LOOKUP(G935,$D$2:$D$17,$A$2:$A$17)</f>
        <v/>
      </c>
      <c r="I935" s="58">
        <f>IF(C935="W",1+I934,I934)</f>
        <v/>
      </c>
      <c r="J935" s="58">
        <f>IF(C935="L",1+J934,J934)</f>
        <v/>
      </c>
      <c r="K935" s="25">
        <f>I935/(J935+I935)</f>
        <v/>
      </c>
      <c r="L935" s="44">
        <f>IF(F935&gt;0,F935+L934,L934)</f>
        <v/>
      </c>
      <c r="M935" s="23" t="n"/>
      <c r="N935" s="58">
        <f>IF(M935="","",M935-G934)</f>
        <v/>
      </c>
      <c r="O935" s="58" t="n"/>
      <c r="P935" s="27">
        <f>IF(AI935&gt;AI934,$G$22+(7*AI935),"")</f>
        <v/>
      </c>
      <c r="R935" s="58" t="n"/>
      <c r="S935" s="58" t="n"/>
      <c r="T935" s="58" t="n"/>
      <c r="U935" s="58" t="n"/>
      <c r="V935" s="58" t="n"/>
      <c r="W935" s="58" t="n"/>
      <c r="X935" s="57" t="n"/>
      <c r="Y935" s="49">
        <f>_xlfn.IFS(R935 = "","",V935&gt;0,T935/V935,TRUE,T935/1)</f>
        <v/>
      </c>
      <c r="Z935" s="49">
        <f>_xlfn.IFS(R935 = "","",V935&gt;0,(T935+U935)/V935,TRUE,(T935+U935)/1)</f>
        <v/>
      </c>
      <c r="AA935" s="58" t="n"/>
      <c r="AC935" s="35" t="n"/>
      <c r="AD935">
        <f>IF(G935&gt;=2100,0,IF(C935="G",1,0))</f>
        <v/>
      </c>
      <c r="AE935">
        <f>IF(G935&gt;=5500,0,IF(C935="G",1,0))</f>
        <v/>
      </c>
      <c r="AF935">
        <f>IF(G935&gt;=2100,1,0)</f>
        <v/>
      </c>
      <c r="AG935">
        <f>IF(G935&gt;=5500,1,0)</f>
        <v/>
      </c>
      <c r="AH935">
        <f>IF(C935="G",0,AH934+1)</f>
        <v/>
      </c>
      <c r="AI935">
        <f>IF(C935="G",AI934+1,AI934)</f>
        <v/>
      </c>
      <c r="AJ935">
        <f>IF(AJ934="&gt;1000",IF(AF935&gt;0,IF(A935&lt;&gt;"",A935,A934),"&gt;1000"),AJ934)</f>
        <v/>
      </c>
      <c r="AK935">
        <f>IF(AK934="&gt;1000",IF(AG935&gt;0,IF(A935&lt;&gt;"",A935,A934),"&gt;1000"),AK934)</f>
        <v/>
      </c>
      <c r="AL935">
        <f>IF(AL934="&gt;1000",IF(L935&gt;=3500,IF(A935&lt;&gt;"",A935,A934),"&gt;1000"),AL934)</f>
        <v/>
      </c>
    </row>
    <row r="936">
      <c r="A936" s="59">
        <f>IF(B936="","",COUNT($B$32:B936))</f>
        <v/>
      </c>
      <c r="B936" s="58">
        <f>IF(C936&lt;&gt;"G",SUM(B935,1),"")</f>
        <v/>
      </c>
      <c r="C936" s="24">
        <f>IF(O936="",IF(AH935&gt;=$E$22,"G",IF(RAND()&lt;$F$22,"W","L")),O936)</f>
        <v/>
      </c>
      <c r="D936" s="58">
        <f>IF(M936="",IF(G935&lt;5500,G935,5500),M936)</f>
        <v/>
      </c>
      <c r="E936" s="58">
        <f>_xlfn.IFS(C935="W",E935+1,C935="L",0,C935="G",E935)</f>
        <v/>
      </c>
      <c r="F936" s="59">
        <f>_xlfn.IFS(C936="W",_xlfn.IFS(E936=0,LOOKUP(D936,$D$2:$D$17,$F$2:$F$17),E936=1,LOOKUP(D936,$D$2:$D$17,$G$2:$G$17),E936=2,LOOKUP(D936,$D$2:$D$17,$H$2:$H$17),E936=3,LOOKUP(D936,$D$2:$D$17,$I$2:$I$17),E936&gt;=4,LOOKUP(D936,$D$2:$D$17,$J$2:$J$17)),C936="L",LOOKUP(D936,$D$2:$D$17,$E$2:$E$17),C936="G",IF(OR(B935&lt;3,B935=""),0,LOOKUP(D936,$D$2:$D$17,$K$2:$K$17)))</f>
        <v/>
      </c>
      <c r="G936" s="59">
        <f>_xlfn.IFS(F936+D936&lt;0,0,F936+D936&gt;5500,5500,TRUE,F936+D936)</f>
        <v/>
      </c>
      <c r="H936" s="40">
        <f>LOOKUP(G936,$D$2:$D$17,$A$2:$A$17)</f>
        <v/>
      </c>
      <c r="I936" s="58">
        <f>IF(C936="W",1+I935,I935)</f>
        <v/>
      </c>
      <c r="J936" s="58">
        <f>IF(C936="L",1+J935,J935)</f>
        <v/>
      </c>
      <c r="K936" s="25">
        <f>I936/(J936+I936)</f>
        <v/>
      </c>
      <c r="L936" s="44">
        <f>IF(F936&gt;0,F936+L935,L935)</f>
        <v/>
      </c>
      <c r="M936" s="23" t="n"/>
      <c r="N936" s="58">
        <f>IF(M936="","",M936-G935)</f>
        <v/>
      </c>
      <c r="O936" s="58" t="n"/>
      <c r="P936" s="27">
        <f>IF(AI936&gt;AI935,$G$22+(7*AI936),"")</f>
        <v/>
      </c>
      <c r="R936" s="58" t="n"/>
      <c r="S936" s="58" t="n"/>
      <c r="T936" s="58" t="n"/>
      <c r="U936" s="58" t="n"/>
      <c r="V936" s="58" t="n"/>
      <c r="W936" s="58" t="n"/>
      <c r="X936" s="57" t="n"/>
      <c r="Y936" s="49">
        <f>_xlfn.IFS(R936 = "","",V936&gt;0,T936/V936,TRUE,T936/1)</f>
        <v/>
      </c>
      <c r="Z936" s="49">
        <f>_xlfn.IFS(R936 = "","",V936&gt;0,(T936+U936)/V936,TRUE,(T936+U936)/1)</f>
        <v/>
      </c>
      <c r="AA936" s="58" t="n"/>
      <c r="AC936" s="35" t="n"/>
      <c r="AD936">
        <f>IF(G936&gt;=2100,0,IF(C936="G",1,0))</f>
        <v/>
      </c>
      <c r="AE936">
        <f>IF(G936&gt;=5500,0,IF(C936="G",1,0))</f>
        <v/>
      </c>
      <c r="AF936">
        <f>IF(G936&gt;=2100,1,0)</f>
        <v/>
      </c>
      <c r="AG936">
        <f>IF(G936&gt;=5500,1,0)</f>
        <v/>
      </c>
      <c r="AH936">
        <f>IF(C936="G",0,AH935+1)</f>
        <v/>
      </c>
      <c r="AI936">
        <f>IF(C936="G",AI935+1,AI935)</f>
        <v/>
      </c>
      <c r="AJ936">
        <f>IF(AJ935="&gt;1000",IF(AF936&gt;0,IF(A936&lt;&gt;"",A936,A935),"&gt;1000"),AJ935)</f>
        <v/>
      </c>
      <c r="AK936">
        <f>IF(AK935="&gt;1000",IF(AG936&gt;0,IF(A936&lt;&gt;"",A936,A935),"&gt;1000"),AK935)</f>
        <v/>
      </c>
      <c r="AL936">
        <f>IF(AL935="&gt;1000",IF(L936&gt;=3500,IF(A936&lt;&gt;"",A936,A935),"&gt;1000"),AL935)</f>
        <v/>
      </c>
    </row>
    <row r="937">
      <c r="A937" s="59">
        <f>IF(B937="","",COUNT($B$32:B937))</f>
        <v/>
      </c>
      <c r="B937" s="58">
        <f>IF(C937&lt;&gt;"G",SUM(B936,1),"")</f>
        <v/>
      </c>
      <c r="C937" s="24">
        <f>IF(O937="",IF(AH936&gt;=$E$22,"G",IF(RAND()&lt;$F$22,"W","L")),O937)</f>
        <v/>
      </c>
      <c r="D937" s="58">
        <f>IF(M937="",IF(G936&lt;5500,G936,5500),M937)</f>
        <v/>
      </c>
      <c r="E937" s="58">
        <f>_xlfn.IFS(C936="W",E936+1,C936="L",0,C936="G",E936)</f>
        <v/>
      </c>
      <c r="F937" s="59">
        <f>_xlfn.IFS(C937="W",_xlfn.IFS(E937=0,LOOKUP(D937,$D$2:$D$17,$F$2:$F$17),E937=1,LOOKUP(D937,$D$2:$D$17,$G$2:$G$17),E937=2,LOOKUP(D937,$D$2:$D$17,$H$2:$H$17),E937=3,LOOKUP(D937,$D$2:$D$17,$I$2:$I$17),E937&gt;=4,LOOKUP(D937,$D$2:$D$17,$J$2:$J$17)),C937="L",LOOKUP(D937,$D$2:$D$17,$E$2:$E$17),C937="G",IF(OR(B936&lt;3,B936=""),0,LOOKUP(D937,$D$2:$D$17,$K$2:$K$17)))</f>
        <v/>
      </c>
      <c r="G937" s="59">
        <f>_xlfn.IFS(F937+D937&lt;0,0,F937+D937&gt;5500,5500,TRUE,F937+D937)</f>
        <v/>
      </c>
      <c r="H937" s="40">
        <f>LOOKUP(G937,$D$2:$D$17,$A$2:$A$17)</f>
        <v/>
      </c>
      <c r="I937" s="58">
        <f>IF(C937="W",1+I936,I936)</f>
        <v/>
      </c>
      <c r="J937" s="58">
        <f>IF(C937="L",1+J936,J936)</f>
        <v/>
      </c>
      <c r="K937" s="25">
        <f>I937/(J937+I937)</f>
        <v/>
      </c>
      <c r="L937" s="44">
        <f>IF(F937&gt;0,F937+L936,L936)</f>
        <v/>
      </c>
      <c r="M937" s="23" t="n"/>
      <c r="N937" s="58">
        <f>IF(M937="","",M937-G936)</f>
        <v/>
      </c>
      <c r="O937" s="58" t="n"/>
      <c r="P937" s="27">
        <f>IF(AI937&gt;AI936,$G$22+(7*AI937),"")</f>
        <v/>
      </c>
      <c r="R937" s="58" t="n"/>
      <c r="S937" s="58" t="n"/>
      <c r="T937" s="58" t="n"/>
      <c r="U937" s="58" t="n"/>
      <c r="V937" s="58" t="n"/>
      <c r="W937" s="58" t="n"/>
      <c r="X937" s="57" t="n"/>
      <c r="Y937" s="49">
        <f>_xlfn.IFS(R937 = "","",V937&gt;0,T937/V937,TRUE,T937/1)</f>
        <v/>
      </c>
      <c r="Z937" s="49">
        <f>_xlfn.IFS(R937 = "","",V937&gt;0,(T937+U937)/V937,TRUE,(T937+U937)/1)</f>
        <v/>
      </c>
      <c r="AA937" s="58" t="n"/>
      <c r="AC937" s="35" t="n"/>
      <c r="AD937">
        <f>IF(G937&gt;=2100,0,IF(C937="G",1,0))</f>
        <v/>
      </c>
      <c r="AE937">
        <f>IF(G937&gt;=5500,0,IF(C937="G",1,0))</f>
        <v/>
      </c>
      <c r="AF937">
        <f>IF(G937&gt;=2100,1,0)</f>
        <v/>
      </c>
      <c r="AG937">
        <f>IF(G937&gt;=5500,1,0)</f>
        <v/>
      </c>
      <c r="AH937">
        <f>IF(C937="G",0,AH936+1)</f>
        <v/>
      </c>
      <c r="AI937">
        <f>IF(C937="G",AI936+1,AI936)</f>
        <v/>
      </c>
      <c r="AJ937">
        <f>IF(AJ936="&gt;1000",IF(AF937&gt;0,IF(A937&lt;&gt;"",A937,A936),"&gt;1000"),AJ936)</f>
        <v/>
      </c>
      <c r="AK937">
        <f>IF(AK936="&gt;1000",IF(AG937&gt;0,IF(A937&lt;&gt;"",A937,A936),"&gt;1000"),AK936)</f>
        <v/>
      </c>
      <c r="AL937">
        <f>IF(AL936="&gt;1000",IF(L937&gt;=3500,IF(A937&lt;&gt;"",A937,A936),"&gt;1000"),AL936)</f>
        <v/>
      </c>
    </row>
    <row r="938">
      <c r="A938" s="59">
        <f>IF(B938="","",COUNT($B$32:B938))</f>
        <v/>
      </c>
      <c r="B938" s="58">
        <f>IF(C938&lt;&gt;"G",SUM(B937,1),"")</f>
        <v/>
      </c>
      <c r="C938" s="24">
        <f>IF(O938="",IF(AH937&gt;=$E$22,"G",IF(RAND()&lt;$F$22,"W","L")),O938)</f>
        <v/>
      </c>
      <c r="D938" s="58">
        <f>IF(M938="",IF(G937&lt;5500,G937,5500),M938)</f>
        <v/>
      </c>
      <c r="E938" s="58">
        <f>_xlfn.IFS(C937="W",E937+1,C937="L",0,C937="G",E937)</f>
        <v/>
      </c>
      <c r="F938" s="59">
        <f>_xlfn.IFS(C938="W",_xlfn.IFS(E938=0,LOOKUP(D938,$D$2:$D$17,$F$2:$F$17),E938=1,LOOKUP(D938,$D$2:$D$17,$G$2:$G$17),E938=2,LOOKUP(D938,$D$2:$D$17,$H$2:$H$17),E938=3,LOOKUP(D938,$D$2:$D$17,$I$2:$I$17),E938&gt;=4,LOOKUP(D938,$D$2:$D$17,$J$2:$J$17)),C938="L",LOOKUP(D938,$D$2:$D$17,$E$2:$E$17),C938="G",IF(OR(B937&lt;3,B937=""),0,LOOKUP(D938,$D$2:$D$17,$K$2:$K$17)))</f>
        <v/>
      </c>
      <c r="G938" s="59">
        <f>_xlfn.IFS(F938+D938&lt;0,0,F938+D938&gt;5500,5500,TRUE,F938+D938)</f>
        <v/>
      </c>
      <c r="H938" s="40">
        <f>LOOKUP(G938,$D$2:$D$17,$A$2:$A$17)</f>
        <v/>
      </c>
      <c r="I938" s="58">
        <f>IF(C938="W",1+I937,I937)</f>
        <v/>
      </c>
      <c r="J938" s="58">
        <f>IF(C938="L",1+J937,J937)</f>
        <v/>
      </c>
      <c r="K938" s="25">
        <f>I938/(J938+I938)</f>
        <v/>
      </c>
      <c r="L938" s="44">
        <f>IF(F938&gt;0,F938+L937,L937)</f>
        <v/>
      </c>
      <c r="M938" s="23" t="n"/>
      <c r="N938" s="58">
        <f>IF(M938="","",M938-G937)</f>
        <v/>
      </c>
      <c r="O938" s="58" t="n"/>
      <c r="P938" s="27">
        <f>IF(AI938&gt;AI937,$G$22+(7*AI938),"")</f>
        <v/>
      </c>
      <c r="R938" s="58" t="n"/>
      <c r="S938" s="58" t="n"/>
      <c r="T938" s="58" t="n"/>
      <c r="U938" s="58" t="n"/>
      <c r="V938" s="58" t="n"/>
      <c r="W938" s="58" t="n"/>
      <c r="X938" s="57" t="n"/>
      <c r="Y938" s="49">
        <f>_xlfn.IFS(R938 = "","",V938&gt;0,T938/V938,TRUE,T938/1)</f>
        <v/>
      </c>
      <c r="Z938" s="49">
        <f>_xlfn.IFS(R938 = "","",V938&gt;0,(T938+U938)/V938,TRUE,(T938+U938)/1)</f>
        <v/>
      </c>
      <c r="AA938" s="58" t="n"/>
      <c r="AC938" s="35" t="n"/>
      <c r="AD938">
        <f>IF(G938&gt;=2100,0,IF(C938="G",1,0))</f>
        <v/>
      </c>
      <c r="AE938">
        <f>IF(G938&gt;=5500,0,IF(C938="G",1,0))</f>
        <v/>
      </c>
      <c r="AF938">
        <f>IF(G938&gt;=2100,1,0)</f>
        <v/>
      </c>
      <c r="AG938">
        <f>IF(G938&gt;=5500,1,0)</f>
        <v/>
      </c>
      <c r="AH938">
        <f>IF(C938="G",0,AH937+1)</f>
        <v/>
      </c>
      <c r="AI938">
        <f>IF(C938="G",AI937+1,AI937)</f>
        <v/>
      </c>
      <c r="AJ938">
        <f>IF(AJ937="&gt;1000",IF(AF938&gt;0,IF(A938&lt;&gt;"",A938,A937),"&gt;1000"),AJ937)</f>
        <v/>
      </c>
      <c r="AK938">
        <f>IF(AK937="&gt;1000",IF(AG938&gt;0,IF(A938&lt;&gt;"",A938,A937),"&gt;1000"),AK937)</f>
        <v/>
      </c>
      <c r="AL938">
        <f>IF(AL937="&gt;1000",IF(L938&gt;=3500,IF(A938&lt;&gt;"",A938,A937),"&gt;1000"),AL937)</f>
        <v/>
      </c>
    </row>
    <row r="939">
      <c r="A939" s="59">
        <f>IF(B939="","",COUNT($B$32:B939))</f>
        <v/>
      </c>
      <c r="B939" s="58">
        <f>IF(C939&lt;&gt;"G",SUM(B938,1),"")</f>
        <v/>
      </c>
      <c r="C939" s="24">
        <f>IF(O939="",IF(AH938&gt;=$E$22,"G",IF(RAND()&lt;$F$22,"W","L")),O939)</f>
        <v/>
      </c>
      <c r="D939" s="58">
        <f>IF(M939="",IF(G938&lt;5500,G938,5500),M939)</f>
        <v/>
      </c>
      <c r="E939" s="58">
        <f>_xlfn.IFS(C938="W",E938+1,C938="L",0,C938="G",E938)</f>
        <v/>
      </c>
      <c r="F939" s="59">
        <f>_xlfn.IFS(C939="W",_xlfn.IFS(E939=0,LOOKUP(D939,$D$2:$D$17,$F$2:$F$17),E939=1,LOOKUP(D939,$D$2:$D$17,$G$2:$G$17),E939=2,LOOKUP(D939,$D$2:$D$17,$H$2:$H$17),E939=3,LOOKUP(D939,$D$2:$D$17,$I$2:$I$17),E939&gt;=4,LOOKUP(D939,$D$2:$D$17,$J$2:$J$17)),C939="L",LOOKUP(D939,$D$2:$D$17,$E$2:$E$17),C939="G",IF(OR(B938&lt;3,B938=""),0,LOOKUP(D939,$D$2:$D$17,$K$2:$K$17)))</f>
        <v/>
      </c>
      <c r="G939" s="59">
        <f>_xlfn.IFS(F939+D939&lt;0,0,F939+D939&gt;5500,5500,TRUE,F939+D939)</f>
        <v/>
      </c>
      <c r="H939" s="40">
        <f>LOOKUP(G939,$D$2:$D$17,$A$2:$A$17)</f>
        <v/>
      </c>
      <c r="I939" s="58">
        <f>IF(C939="W",1+I938,I938)</f>
        <v/>
      </c>
      <c r="J939" s="58">
        <f>IF(C939="L",1+J938,J938)</f>
        <v/>
      </c>
      <c r="K939" s="25">
        <f>I939/(J939+I939)</f>
        <v/>
      </c>
      <c r="L939" s="44">
        <f>IF(F939&gt;0,F939+L938,L938)</f>
        <v/>
      </c>
      <c r="M939" s="23" t="n"/>
      <c r="N939" s="58">
        <f>IF(M939="","",M939-G938)</f>
        <v/>
      </c>
      <c r="O939" s="58" t="n"/>
      <c r="P939" s="27">
        <f>IF(AI939&gt;AI938,$G$22+(7*AI939),"")</f>
        <v/>
      </c>
      <c r="R939" s="58" t="n"/>
      <c r="S939" s="58" t="n"/>
      <c r="T939" s="58" t="n"/>
      <c r="U939" s="58" t="n"/>
      <c r="V939" s="58" t="n"/>
      <c r="W939" s="58" t="n"/>
      <c r="X939" s="57" t="n"/>
      <c r="Y939" s="49">
        <f>_xlfn.IFS(R939 = "","",V939&gt;0,T939/V939,TRUE,T939/1)</f>
        <v/>
      </c>
      <c r="Z939" s="49">
        <f>_xlfn.IFS(R939 = "","",V939&gt;0,(T939+U939)/V939,TRUE,(T939+U939)/1)</f>
        <v/>
      </c>
      <c r="AA939" s="58" t="n"/>
      <c r="AC939" s="35" t="n"/>
      <c r="AD939">
        <f>IF(G939&gt;=2100,0,IF(C939="G",1,0))</f>
        <v/>
      </c>
      <c r="AE939">
        <f>IF(G939&gt;=5500,0,IF(C939="G",1,0))</f>
        <v/>
      </c>
      <c r="AF939">
        <f>IF(G939&gt;=2100,1,0)</f>
        <v/>
      </c>
      <c r="AG939">
        <f>IF(G939&gt;=5500,1,0)</f>
        <v/>
      </c>
      <c r="AH939">
        <f>IF(C939="G",0,AH938+1)</f>
        <v/>
      </c>
      <c r="AI939">
        <f>IF(C939="G",AI938+1,AI938)</f>
        <v/>
      </c>
      <c r="AJ939">
        <f>IF(AJ938="&gt;1000",IF(AF939&gt;0,IF(A939&lt;&gt;"",A939,A938),"&gt;1000"),AJ938)</f>
        <v/>
      </c>
      <c r="AK939">
        <f>IF(AK938="&gt;1000",IF(AG939&gt;0,IF(A939&lt;&gt;"",A939,A938),"&gt;1000"),AK938)</f>
        <v/>
      </c>
      <c r="AL939">
        <f>IF(AL938="&gt;1000",IF(L939&gt;=3500,IF(A939&lt;&gt;"",A939,A938),"&gt;1000"),AL938)</f>
        <v/>
      </c>
    </row>
    <row r="940">
      <c r="A940" s="59">
        <f>IF(B940="","",COUNT($B$32:B940))</f>
        <v/>
      </c>
      <c r="B940" s="58">
        <f>IF(C940&lt;&gt;"G",SUM(B939,1),"")</f>
        <v/>
      </c>
      <c r="C940" s="24">
        <f>IF(O940="",IF(AH939&gt;=$E$22,"G",IF(RAND()&lt;$F$22,"W","L")),O940)</f>
        <v/>
      </c>
      <c r="D940" s="58">
        <f>IF(M940="",IF(G939&lt;5500,G939,5500),M940)</f>
        <v/>
      </c>
      <c r="E940" s="58">
        <f>_xlfn.IFS(C939="W",E939+1,C939="L",0,C939="G",E939)</f>
        <v/>
      </c>
      <c r="F940" s="59">
        <f>_xlfn.IFS(C940="W",_xlfn.IFS(E940=0,LOOKUP(D940,$D$2:$D$17,$F$2:$F$17),E940=1,LOOKUP(D940,$D$2:$D$17,$G$2:$G$17),E940=2,LOOKUP(D940,$D$2:$D$17,$H$2:$H$17),E940=3,LOOKUP(D940,$D$2:$D$17,$I$2:$I$17),E940&gt;=4,LOOKUP(D940,$D$2:$D$17,$J$2:$J$17)),C940="L",LOOKUP(D940,$D$2:$D$17,$E$2:$E$17),C940="G",IF(OR(B939&lt;3,B939=""),0,LOOKUP(D940,$D$2:$D$17,$K$2:$K$17)))</f>
        <v/>
      </c>
      <c r="G940" s="59">
        <f>_xlfn.IFS(F940+D940&lt;0,0,F940+D940&gt;5500,5500,TRUE,F940+D940)</f>
        <v/>
      </c>
      <c r="H940" s="40">
        <f>LOOKUP(G940,$D$2:$D$17,$A$2:$A$17)</f>
        <v/>
      </c>
      <c r="I940" s="58">
        <f>IF(C940="W",1+I939,I939)</f>
        <v/>
      </c>
      <c r="J940" s="58">
        <f>IF(C940="L",1+J939,J939)</f>
        <v/>
      </c>
      <c r="K940" s="25">
        <f>I940/(J940+I940)</f>
        <v/>
      </c>
      <c r="L940" s="44">
        <f>IF(F940&gt;0,F940+L939,L939)</f>
        <v/>
      </c>
      <c r="M940" s="23" t="n"/>
      <c r="N940" s="58">
        <f>IF(M940="","",M940-G939)</f>
        <v/>
      </c>
      <c r="O940" s="58" t="n"/>
      <c r="P940" s="27">
        <f>IF(AI940&gt;AI939,$G$22+(7*AI940),"")</f>
        <v/>
      </c>
      <c r="R940" s="58" t="n"/>
      <c r="S940" s="58" t="n"/>
      <c r="T940" s="58" t="n"/>
      <c r="U940" s="58" t="n"/>
      <c r="V940" s="58" t="n"/>
      <c r="W940" s="58" t="n"/>
      <c r="X940" s="57" t="n"/>
      <c r="Y940" s="49">
        <f>_xlfn.IFS(R940 = "","",V940&gt;0,T940/V940,TRUE,T940/1)</f>
        <v/>
      </c>
      <c r="Z940" s="49">
        <f>_xlfn.IFS(R940 = "","",V940&gt;0,(T940+U940)/V940,TRUE,(T940+U940)/1)</f>
        <v/>
      </c>
      <c r="AA940" s="58" t="n"/>
      <c r="AC940" s="35" t="n"/>
      <c r="AD940">
        <f>IF(G940&gt;=2100,0,IF(C940="G",1,0))</f>
        <v/>
      </c>
      <c r="AE940">
        <f>IF(G940&gt;=5500,0,IF(C940="G",1,0))</f>
        <v/>
      </c>
      <c r="AF940">
        <f>IF(G940&gt;=2100,1,0)</f>
        <v/>
      </c>
      <c r="AG940">
        <f>IF(G940&gt;=5500,1,0)</f>
        <v/>
      </c>
      <c r="AH940">
        <f>IF(C940="G",0,AH939+1)</f>
        <v/>
      </c>
      <c r="AI940">
        <f>IF(C940="G",AI939+1,AI939)</f>
        <v/>
      </c>
      <c r="AJ940">
        <f>IF(AJ939="&gt;1000",IF(AF940&gt;0,IF(A940&lt;&gt;"",A940,A939),"&gt;1000"),AJ939)</f>
        <v/>
      </c>
      <c r="AK940">
        <f>IF(AK939="&gt;1000",IF(AG940&gt;0,IF(A940&lt;&gt;"",A940,A939),"&gt;1000"),AK939)</f>
        <v/>
      </c>
      <c r="AL940">
        <f>IF(AL939="&gt;1000",IF(L940&gt;=3500,IF(A940&lt;&gt;"",A940,A939),"&gt;1000"),AL939)</f>
        <v/>
      </c>
    </row>
    <row r="941">
      <c r="A941" s="59">
        <f>IF(B941="","",COUNT($B$32:B941))</f>
        <v/>
      </c>
      <c r="B941" s="58">
        <f>IF(C941&lt;&gt;"G",SUM(B940,1),"")</f>
        <v/>
      </c>
      <c r="C941" s="24">
        <f>IF(O941="",IF(AH940&gt;=$E$22,"G",IF(RAND()&lt;$F$22,"W","L")),O941)</f>
        <v/>
      </c>
      <c r="D941" s="58">
        <f>IF(M941="",IF(G940&lt;5500,G940,5500),M941)</f>
        <v/>
      </c>
      <c r="E941" s="58">
        <f>_xlfn.IFS(C940="W",E940+1,C940="L",0,C940="G",E940)</f>
        <v/>
      </c>
      <c r="F941" s="59">
        <f>_xlfn.IFS(C941="W",_xlfn.IFS(E941=0,LOOKUP(D941,$D$2:$D$17,$F$2:$F$17),E941=1,LOOKUP(D941,$D$2:$D$17,$G$2:$G$17),E941=2,LOOKUP(D941,$D$2:$D$17,$H$2:$H$17),E941=3,LOOKUP(D941,$D$2:$D$17,$I$2:$I$17),E941&gt;=4,LOOKUP(D941,$D$2:$D$17,$J$2:$J$17)),C941="L",LOOKUP(D941,$D$2:$D$17,$E$2:$E$17),C941="G",IF(OR(B940&lt;3,B940=""),0,LOOKUP(D941,$D$2:$D$17,$K$2:$K$17)))</f>
        <v/>
      </c>
      <c r="G941" s="59">
        <f>_xlfn.IFS(F941+D941&lt;0,0,F941+D941&gt;5500,5500,TRUE,F941+D941)</f>
        <v/>
      </c>
      <c r="H941" s="40">
        <f>LOOKUP(G941,$D$2:$D$17,$A$2:$A$17)</f>
        <v/>
      </c>
      <c r="I941" s="58">
        <f>IF(C941="W",1+I940,I940)</f>
        <v/>
      </c>
      <c r="J941" s="58">
        <f>IF(C941="L",1+J940,J940)</f>
        <v/>
      </c>
      <c r="K941" s="25">
        <f>I941/(J941+I941)</f>
        <v/>
      </c>
      <c r="L941" s="44">
        <f>IF(F941&gt;0,F941+L940,L940)</f>
        <v/>
      </c>
      <c r="M941" s="23" t="n"/>
      <c r="N941" s="58">
        <f>IF(M941="","",M941-G940)</f>
        <v/>
      </c>
      <c r="O941" s="58" t="n"/>
      <c r="P941" s="27">
        <f>IF(AI941&gt;AI940,$G$22+(7*AI941),"")</f>
        <v/>
      </c>
      <c r="R941" s="58" t="n"/>
      <c r="S941" s="58" t="n"/>
      <c r="T941" s="58" t="n"/>
      <c r="U941" s="58" t="n"/>
      <c r="V941" s="58" t="n"/>
      <c r="W941" s="58" t="n"/>
      <c r="X941" s="57" t="n"/>
      <c r="Y941" s="49">
        <f>_xlfn.IFS(R941 = "","",V941&gt;0,T941/V941,TRUE,T941/1)</f>
        <v/>
      </c>
      <c r="Z941" s="49">
        <f>_xlfn.IFS(R941 = "","",V941&gt;0,(T941+U941)/V941,TRUE,(T941+U941)/1)</f>
        <v/>
      </c>
      <c r="AA941" s="58" t="n"/>
      <c r="AC941" s="35" t="n"/>
      <c r="AD941">
        <f>IF(G941&gt;=2100,0,IF(C941="G",1,0))</f>
        <v/>
      </c>
      <c r="AE941">
        <f>IF(G941&gt;=5500,0,IF(C941="G",1,0))</f>
        <v/>
      </c>
      <c r="AF941">
        <f>IF(G941&gt;=2100,1,0)</f>
        <v/>
      </c>
      <c r="AG941">
        <f>IF(G941&gt;=5500,1,0)</f>
        <v/>
      </c>
      <c r="AH941">
        <f>IF(C941="G",0,AH940+1)</f>
        <v/>
      </c>
      <c r="AI941">
        <f>IF(C941="G",AI940+1,AI940)</f>
        <v/>
      </c>
      <c r="AJ941">
        <f>IF(AJ940="&gt;1000",IF(AF941&gt;0,IF(A941&lt;&gt;"",A941,A940),"&gt;1000"),AJ940)</f>
        <v/>
      </c>
      <c r="AK941">
        <f>IF(AK940="&gt;1000",IF(AG941&gt;0,IF(A941&lt;&gt;"",A941,A940),"&gt;1000"),AK940)</f>
        <v/>
      </c>
      <c r="AL941">
        <f>IF(AL940="&gt;1000",IF(L941&gt;=3500,IF(A941&lt;&gt;"",A941,A940),"&gt;1000"),AL940)</f>
        <v/>
      </c>
    </row>
    <row r="942">
      <c r="A942" s="59">
        <f>IF(B942="","",COUNT($B$32:B942))</f>
        <v/>
      </c>
      <c r="B942" s="58">
        <f>IF(C942&lt;&gt;"G",SUM(B941,1),"")</f>
        <v/>
      </c>
      <c r="C942" s="24">
        <f>IF(O942="",IF(AH941&gt;=$E$22,"G",IF(RAND()&lt;$F$22,"W","L")),O942)</f>
        <v/>
      </c>
      <c r="D942" s="58">
        <f>IF(M942="",IF(G941&lt;5500,G941,5500),M942)</f>
        <v/>
      </c>
      <c r="E942" s="58">
        <f>_xlfn.IFS(C941="W",E941+1,C941="L",0,C941="G",E941)</f>
        <v/>
      </c>
      <c r="F942" s="59">
        <f>_xlfn.IFS(C942="W",_xlfn.IFS(E942=0,LOOKUP(D942,$D$2:$D$17,$F$2:$F$17),E942=1,LOOKUP(D942,$D$2:$D$17,$G$2:$G$17),E942=2,LOOKUP(D942,$D$2:$D$17,$H$2:$H$17),E942=3,LOOKUP(D942,$D$2:$D$17,$I$2:$I$17),E942&gt;=4,LOOKUP(D942,$D$2:$D$17,$J$2:$J$17)),C942="L",LOOKUP(D942,$D$2:$D$17,$E$2:$E$17),C942="G",IF(OR(B941&lt;3,B941=""),0,LOOKUP(D942,$D$2:$D$17,$K$2:$K$17)))</f>
        <v/>
      </c>
      <c r="G942" s="59">
        <f>_xlfn.IFS(F942+D942&lt;0,0,F942+D942&gt;5500,5500,TRUE,F942+D942)</f>
        <v/>
      </c>
      <c r="H942" s="40">
        <f>LOOKUP(G942,$D$2:$D$17,$A$2:$A$17)</f>
        <v/>
      </c>
      <c r="I942" s="58">
        <f>IF(C942="W",1+I941,I941)</f>
        <v/>
      </c>
      <c r="J942" s="58">
        <f>IF(C942="L",1+J941,J941)</f>
        <v/>
      </c>
      <c r="K942" s="25">
        <f>I942/(J942+I942)</f>
        <v/>
      </c>
      <c r="L942" s="44">
        <f>IF(F942&gt;0,F942+L941,L941)</f>
        <v/>
      </c>
      <c r="M942" s="23" t="n"/>
      <c r="N942" s="58">
        <f>IF(M942="","",M942-G941)</f>
        <v/>
      </c>
      <c r="O942" s="58" t="n"/>
      <c r="P942" s="27">
        <f>IF(AI942&gt;AI941,$G$22+(7*AI942),"")</f>
        <v/>
      </c>
      <c r="R942" s="58" t="n"/>
      <c r="S942" s="58" t="n"/>
      <c r="T942" s="58" t="n"/>
      <c r="U942" s="58" t="n"/>
      <c r="V942" s="58" t="n"/>
      <c r="W942" s="58" t="n"/>
      <c r="X942" s="57" t="n"/>
      <c r="Y942" s="49">
        <f>_xlfn.IFS(R942 = "","",V942&gt;0,T942/V942,TRUE,T942/1)</f>
        <v/>
      </c>
      <c r="Z942" s="49">
        <f>_xlfn.IFS(R942 = "","",V942&gt;0,(T942+U942)/V942,TRUE,(T942+U942)/1)</f>
        <v/>
      </c>
      <c r="AA942" s="58" t="n"/>
      <c r="AC942" s="35" t="n"/>
      <c r="AD942">
        <f>IF(G942&gt;=2100,0,IF(C942="G",1,0))</f>
        <v/>
      </c>
      <c r="AE942">
        <f>IF(G942&gt;=5500,0,IF(C942="G",1,0))</f>
        <v/>
      </c>
      <c r="AF942">
        <f>IF(G942&gt;=2100,1,0)</f>
        <v/>
      </c>
      <c r="AG942">
        <f>IF(G942&gt;=5500,1,0)</f>
        <v/>
      </c>
      <c r="AH942">
        <f>IF(C942="G",0,AH941+1)</f>
        <v/>
      </c>
      <c r="AI942">
        <f>IF(C942="G",AI941+1,AI941)</f>
        <v/>
      </c>
      <c r="AJ942">
        <f>IF(AJ941="&gt;1000",IF(AF942&gt;0,IF(A942&lt;&gt;"",A942,A941),"&gt;1000"),AJ941)</f>
        <v/>
      </c>
      <c r="AK942">
        <f>IF(AK941="&gt;1000",IF(AG942&gt;0,IF(A942&lt;&gt;"",A942,A941),"&gt;1000"),AK941)</f>
        <v/>
      </c>
      <c r="AL942">
        <f>IF(AL941="&gt;1000",IF(L942&gt;=3500,IF(A942&lt;&gt;"",A942,A941),"&gt;1000"),AL941)</f>
        <v/>
      </c>
    </row>
    <row r="943">
      <c r="A943" s="59">
        <f>IF(B943="","",COUNT($B$32:B943))</f>
        <v/>
      </c>
      <c r="B943" s="58">
        <f>IF(C943&lt;&gt;"G",SUM(B942,1),"")</f>
        <v/>
      </c>
      <c r="C943" s="24">
        <f>IF(O943="",IF(AH942&gt;=$E$22,"G",IF(RAND()&lt;$F$22,"W","L")),O943)</f>
        <v/>
      </c>
      <c r="D943" s="58">
        <f>IF(M943="",IF(G942&lt;5500,G942,5500),M943)</f>
        <v/>
      </c>
      <c r="E943" s="58">
        <f>_xlfn.IFS(C942="W",E942+1,C942="L",0,C942="G",E942)</f>
        <v/>
      </c>
      <c r="F943" s="59">
        <f>_xlfn.IFS(C943="W",_xlfn.IFS(E943=0,LOOKUP(D943,$D$2:$D$17,$F$2:$F$17),E943=1,LOOKUP(D943,$D$2:$D$17,$G$2:$G$17),E943=2,LOOKUP(D943,$D$2:$D$17,$H$2:$H$17),E943=3,LOOKUP(D943,$D$2:$D$17,$I$2:$I$17),E943&gt;=4,LOOKUP(D943,$D$2:$D$17,$J$2:$J$17)),C943="L",LOOKUP(D943,$D$2:$D$17,$E$2:$E$17),C943="G",IF(OR(B942&lt;3,B942=""),0,LOOKUP(D943,$D$2:$D$17,$K$2:$K$17)))</f>
        <v/>
      </c>
      <c r="G943" s="59">
        <f>_xlfn.IFS(F943+D943&lt;0,0,F943+D943&gt;5500,5500,TRUE,F943+D943)</f>
        <v/>
      </c>
      <c r="H943" s="40">
        <f>LOOKUP(G943,$D$2:$D$17,$A$2:$A$17)</f>
        <v/>
      </c>
      <c r="I943" s="58">
        <f>IF(C943="W",1+I942,I942)</f>
        <v/>
      </c>
      <c r="J943" s="58">
        <f>IF(C943="L",1+J942,J942)</f>
        <v/>
      </c>
      <c r="K943" s="25">
        <f>I943/(J943+I943)</f>
        <v/>
      </c>
      <c r="L943" s="44">
        <f>IF(F943&gt;0,F943+L942,L942)</f>
        <v/>
      </c>
      <c r="M943" s="23" t="n"/>
      <c r="N943" s="58">
        <f>IF(M943="","",M943-G942)</f>
        <v/>
      </c>
      <c r="O943" s="58" t="n"/>
      <c r="P943" s="27">
        <f>IF(AI943&gt;AI942,$G$22+(7*AI943),"")</f>
        <v/>
      </c>
      <c r="R943" s="58" t="n"/>
      <c r="S943" s="58" t="n"/>
      <c r="T943" s="58" t="n"/>
      <c r="U943" s="58" t="n"/>
      <c r="V943" s="58" t="n"/>
      <c r="W943" s="58" t="n"/>
      <c r="X943" s="57" t="n"/>
      <c r="Y943" s="49">
        <f>_xlfn.IFS(R943 = "","",V943&gt;0,T943/V943,TRUE,T943/1)</f>
        <v/>
      </c>
      <c r="Z943" s="49">
        <f>_xlfn.IFS(R943 = "","",V943&gt;0,(T943+U943)/V943,TRUE,(T943+U943)/1)</f>
        <v/>
      </c>
      <c r="AA943" s="58" t="n"/>
      <c r="AC943" s="35" t="n"/>
      <c r="AD943">
        <f>IF(G943&gt;=2100,0,IF(C943="G",1,0))</f>
        <v/>
      </c>
      <c r="AE943">
        <f>IF(G943&gt;=5500,0,IF(C943="G",1,0))</f>
        <v/>
      </c>
      <c r="AF943">
        <f>IF(G943&gt;=2100,1,0)</f>
        <v/>
      </c>
      <c r="AG943">
        <f>IF(G943&gt;=5500,1,0)</f>
        <v/>
      </c>
      <c r="AH943">
        <f>IF(C943="G",0,AH942+1)</f>
        <v/>
      </c>
      <c r="AI943">
        <f>IF(C943="G",AI942+1,AI942)</f>
        <v/>
      </c>
      <c r="AJ943">
        <f>IF(AJ942="&gt;1000",IF(AF943&gt;0,IF(A943&lt;&gt;"",A943,A942),"&gt;1000"),AJ942)</f>
        <v/>
      </c>
      <c r="AK943">
        <f>IF(AK942="&gt;1000",IF(AG943&gt;0,IF(A943&lt;&gt;"",A943,A942),"&gt;1000"),AK942)</f>
        <v/>
      </c>
      <c r="AL943">
        <f>IF(AL942="&gt;1000",IF(L943&gt;=3500,IF(A943&lt;&gt;"",A943,A942),"&gt;1000"),AL942)</f>
        <v/>
      </c>
    </row>
    <row r="944">
      <c r="A944" s="59">
        <f>IF(B944="","",COUNT($B$32:B944))</f>
        <v/>
      </c>
      <c r="B944" s="58">
        <f>IF(C944&lt;&gt;"G",SUM(B943,1),"")</f>
        <v/>
      </c>
      <c r="C944" s="24">
        <f>IF(O944="",IF(AH943&gt;=$E$22,"G",IF(RAND()&lt;$F$22,"W","L")),O944)</f>
        <v/>
      </c>
      <c r="D944" s="58">
        <f>IF(M944="",IF(G943&lt;5500,G943,5500),M944)</f>
        <v/>
      </c>
      <c r="E944" s="58">
        <f>_xlfn.IFS(C943="W",E943+1,C943="L",0,C943="G",E943)</f>
        <v/>
      </c>
      <c r="F944" s="59">
        <f>_xlfn.IFS(C944="W",_xlfn.IFS(E944=0,LOOKUP(D944,$D$2:$D$17,$F$2:$F$17),E944=1,LOOKUP(D944,$D$2:$D$17,$G$2:$G$17),E944=2,LOOKUP(D944,$D$2:$D$17,$H$2:$H$17),E944=3,LOOKUP(D944,$D$2:$D$17,$I$2:$I$17),E944&gt;=4,LOOKUP(D944,$D$2:$D$17,$J$2:$J$17)),C944="L",LOOKUP(D944,$D$2:$D$17,$E$2:$E$17),C944="G",IF(OR(B943&lt;3,B943=""),0,LOOKUP(D944,$D$2:$D$17,$K$2:$K$17)))</f>
        <v/>
      </c>
      <c r="G944" s="59">
        <f>_xlfn.IFS(F944+D944&lt;0,0,F944+D944&gt;5500,5500,TRUE,F944+D944)</f>
        <v/>
      </c>
      <c r="H944" s="40">
        <f>LOOKUP(G944,$D$2:$D$17,$A$2:$A$17)</f>
        <v/>
      </c>
      <c r="I944" s="58">
        <f>IF(C944="W",1+I943,I943)</f>
        <v/>
      </c>
      <c r="J944" s="58">
        <f>IF(C944="L",1+J943,J943)</f>
        <v/>
      </c>
      <c r="K944" s="25">
        <f>I944/(J944+I944)</f>
        <v/>
      </c>
      <c r="L944" s="44">
        <f>IF(F944&gt;0,F944+L943,L943)</f>
        <v/>
      </c>
      <c r="M944" s="23" t="n"/>
      <c r="N944" s="58">
        <f>IF(M944="","",M944-G943)</f>
        <v/>
      </c>
      <c r="O944" s="58" t="n"/>
      <c r="P944" s="27">
        <f>IF(AI944&gt;AI943,$G$22+(7*AI944),"")</f>
        <v/>
      </c>
      <c r="R944" s="58" t="n"/>
      <c r="S944" s="58" t="n"/>
      <c r="T944" s="58" t="n"/>
      <c r="U944" s="58" t="n"/>
      <c r="V944" s="58" t="n"/>
      <c r="W944" s="58" t="n"/>
      <c r="X944" s="57" t="n"/>
      <c r="Y944" s="49">
        <f>_xlfn.IFS(R944 = "","",V944&gt;0,T944/V944,TRUE,T944/1)</f>
        <v/>
      </c>
      <c r="Z944" s="49">
        <f>_xlfn.IFS(R944 = "","",V944&gt;0,(T944+U944)/V944,TRUE,(T944+U944)/1)</f>
        <v/>
      </c>
      <c r="AA944" s="58" t="n"/>
      <c r="AC944" s="35" t="n"/>
      <c r="AD944">
        <f>IF(G944&gt;=2100,0,IF(C944="G",1,0))</f>
        <v/>
      </c>
      <c r="AE944">
        <f>IF(G944&gt;=5500,0,IF(C944="G",1,0))</f>
        <v/>
      </c>
      <c r="AF944">
        <f>IF(G944&gt;=2100,1,0)</f>
        <v/>
      </c>
      <c r="AG944">
        <f>IF(G944&gt;=5500,1,0)</f>
        <v/>
      </c>
      <c r="AH944">
        <f>IF(C944="G",0,AH943+1)</f>
        <v/>
      </c>
      <c r="AI944">
        <f>IF(C944="G",AI943+1,AI943)</f>
        <v/>
      </c>
      <c r="AJ944">
        <f>IF(AJ943="&gt;1000",IF(AF944&gt;0,IF(A944&lt;&gt;"",A944,A943),"&gt;1000"),AJ943)</f>
        <v/>
      </c>
      <c r="AK944">
        <f>IF(AK943="&gt;1000",IF(AG944&gt;0,IF(A944&lt;&gt;"",A944,A943),"&gt;1000"),AK943)</f>
        <v/>
      </c>
      <c r="AL944">
        <f>IF(AL943="&gt;1000",IF(L944&gt;=3500,IF(A944&lt;&gt;"",A944,A943),"&gt;1000"),AL943)</f>
        <v/>
      </c>
    </row>
    <row r="945">
      <c r="A945" s="59">
        <f>IF(B945="","",COUNT($B$32:B945))</f>
        <v/>
      </c>
      <c r="B945" s="58">
        <f>IF(C945&lt;&gt;"G",SUM(B944,1),"")</f>
        <v/>
      </c>
      <c r="C945" s="24">
        <f>IF(O945="",IF(AH944&gt;=$E$22,"G",IF(RAND()&lt;$F$22,"W","L")),O945)</f>
        <v/>
      </c>
      <c r="D945" s="58">
        <f>IF(M945="",IF(G944&lt;5500,G944,5500),M945)</f>
        <v/>
      </c>
      <c r="E945" s="58">
        <f>_xlfn.IFS(C944="W",E944+1,C944="L",0,C944="G",E944)</f>
        <v/>
      </c>
      <c r="F945" s="59">
        <f>_xlfn.IFS(C945="W",_xlfn.IFS(E945=0,LOOKUP(D945,$D$2:$D$17,$F$2:$F$17),E945=1,LOOKUP(D945,$D$2:$D$17,$G$2:$G$17),E945=2,LOOKUP(D945,$D$2:$D$17,$H$2:$H$17),E945=3,LOOKUP(D945,$D$2:$D$17,$I$2:$I$17),E945&gt;=4,LOOKUP(D945,$D$2:$D$17,$J$2:$J$17)),C945="L",LOOKUP(D945,$D$2:$D$17,$E$2:$E$17),C945="G",IF(OR(B944&lt;3,B944=""),0,LOOKUP(D945,$D$2:$D$17,$K$2:$K$17)))</f>
        <v/>
      </c>
      <c r="G945" s="59">
        <f>_xlfn.IFS(F945+D945&lt;0,0,F945+D945&gt;5500,5500,TRUE,F945+D945)</f>
        <v/>
      </c>
      <c r="H945" s="40">
        <f>LOOKUP(G945,$D$2:$D$17,$A$2:$A$17)</f>
        <v/>
      </c>
      <c r="I945" s="58">
        <f>IF(C945="W",1+I944,I944)</f>
        <v/>
      </c>
      <c r="J945" s="58">
        <f>IF(C945="L",1+J944,J944)</f>
        <v/>
      </c>
      <c r="K945" s="25">
        <f>I945/(J945+I945)</f>
        <v/>
      </c>
      <c r="L945" s="44">
        <f>IF(F945&gt;0,F945+L944,L944)</f>
        <v/>
      </c>
      <c r="M945" s="23" t="n"/>
      <c r="N945" s="58">
        <f>IF(M945="","",M945-G944)</f>
        <v/>
      </c>
      <c r="O945" s="58" t="n"/>
      <c r="P945" s="27">
        <f>IF(AI945&gt;AI944,$G$22+(7*AI945),"")</f>
        <v/>
      </c>
      <c r="R945" s="58" t="n"/>
      <c r="S945" s="58" t="n"/>
      <c r="T945" s="58" t="n"/>
      <c r="U945" s="58" t="n"/>
      <c r="V945" s="58" t="n"/>
      <c r="W945" s="58" t="n"/>
      <c r="X945" s="57" t="n"/>
      <c r="Y945" s="49">
        <f>_xlfn.IFS(R945 = "","",V945&gt;0,T945/V945,TRUE,T945/1)</f>
        <v/>
      </c>
      <c r="Z945" s="49">
        <f>_xlfn.IFS(R945 = "","",V945&gt;0,(T945+U945)/V945,TRUE,(T945+U945)/1)</f>
        <v/>
      </c>
      <c r="AA945" s="58" t="n"/>
      <c r="AC945" s="35" t="n"/>
      <c r="AD945">
        <f>IF(G945&gt;=2100,0,IF(C945="G",1,0))</f>
        <v/>
      </c>
      <c r="AE945">
        <f>IF(G945&gt;=5500,0,IF(C945="G",1,0))</f>
        <v/>
      </c>
      <c r="AF945">
        <f>IF(G945&gt;=2100,1,0)</f>
        <v/>
      </c>
      <c r="AG945">
        <f>IF(G945&gt;=5500,1,0)</f>
        <v/>
      </c>
      <c r="AH945">
        <f>IF(C945="G",0,AH944+1)</f>
        <v/>
      </c>
      <c r="AI945">
        <f>IF(C945="G",AI944+1,AI944)</f>
        <v/>
      </c>
      <c r="AJ945">
        <f>IF(AJ944="&gt;1000",IF(AF945&gt;0,IF(A945&lt;&gt;"",A945,A944),"&gt;1000"),AJ944)</f>
        <v/>
      </c>
      <c r="AK945">
        <f>IF(AK944="&gt;1000",IF(AG945&gt;0,IF(A945&lt;&gt;"",A945,A944),"&gt;1000"),AK944)</f>
        <v/>
      </c>
      <c r="AL945">
        <f>IF(AL944="&gt;1000",IF(L945&gt;=3500,IF(A945&lt;&gt;"",A945,A944),"&gt;1000"),AL944)</f>
        <v/>
      </c>
    </row>
    <row r="946">
      <c r="A946" s="59">
        <f>IF(B946="","",COUNT($B$32:B946))</f>
        <v/>
      </c>
      <c r="B946" s="58">
        <f>IF(C946&lt;&gt;"G",SUM(B945,1),"")</f>
        <v/>
      </c>
      <c r="C946" s="24">
        <f>IF(O946="",IF(AH945&gt;=$E$22,"G",IF(RAND()&lt;$F$22,"W","L")),O946)</f>
        <v/>
      </c>
      <c r="D946" s="58">
        <f>IF(M946="",IF(G945&lt;5500,G945,5500),M946)</f>
        <v/>
      </c>
      <c r="E946" s="58">
        <f>_xlfn.IFS(C945="W",E945+1,C945="L",0,C945="G",E945)</f>
        <v/>
      </c>
      <c r="F946" s="59">
        <f>_xlfn.IFS(C946="W",_xlfn.IFS(E946=0,LOOKUP(D946,$D$2:$D$17,$F$2:$F$17),E946=1,LOOKUP(D946,$D$2:$D$17,$G$2:$G$17),E946=2,LOOKUP(D946,$D$2:$D$17,$H$2:$H$17),E946=3,LOOKUP(D946,$D$2:$D$17,$I$2:$I$17),E946&gt;=4,LOOKUP(D946,$D$2:$D$17,$J$2:$J$17)),C946="L",LOOKUP(D946,$D$2:$D$17,$E$2:$E$17),C946="G",IF(OR(B945&lt;3,B945=""),0,LOOKUP(D946,$D$2:$D$17,$K$2:$K$17)))</f>
        <v/>
      </c>
      <c r="G946" s="59">
        <f>_xlfn.IFS(F946+D946&lt;0,0,F946+D946&gt;5500,5500,TRUE,F946+D946)</f>
        <v/>
      </c>
      <c r="H946" s="40">
        <f>LOOKUP(G946,$D$2:$D$17,$A$2:$A$17)</f>
        <v/>
      </c>
      <c r="I946" s="58">
        <f>IF(C946="W",1+I945,I945)</f>
        <v/>
      </c>
      <c r="J946" s="58">
        <f>IF(C946="L",1+J945,J945)</f>
        <v/>
      </c>
      <c r="K946" s="25">
        <f>I946/(J946+I946)</f>
        <v/>
      </c>
      <c r="L946" s="44">
        <f>IF(F946&gt;0,F946+L945,L945)</f>
        <v/>
      </c>
      <c r="M946" s="23" t="n"/>
      <c r="N946" s="58">
        <f>IF(M946="","",M946-G945)</f>
        <v/>
      </c>
      <c r="O946" s="58" t="n"/>
      <c r="P946" s="27">
        <f>IF(AI946&gt;AI945,$G$22+(7*AI946),"")</f>
        <v/>
      </c>
      <c r="R946" s="58" t="n"/>
      <c r="S946" s="58" t="n"/>
      <c r="T946" s="58" t="n"/>
      <c r="U946" s="58" t="n"/>
      <c r="V946" s="58" t="n"/>
      <c r="W946" s="58" t="n"/>
      <c r="X946" s="57" t="n"/>
      <c r="Y946" s="49">
        <f>_xlfn.IFS(R946 = "","",V946&gt;0,T946/V946,TRUE,T946/1)</f>
        <v/>
      </c>
      <c r="Z946" s="49">
        <f>_xlfn.IFS(R946 = "","",V946&gt;0,(T946+U946)/V946,TRUE,(T946+U946)/1)</f>
        <v/>
      </c>
      <c r="AA946" s="58" t="n"/>
      <c r="AC946" s="35" t="n"/>
      <c r="AD946">
        <f>IF(G946&gt;=2100,0,IF(C946="G",1,0))</f>
        <v/>
      </c>
      <c r="AE946">
        <f>IF(G946&gt;=5500,0,IF(C946="G",1,0))</f>
        <v/>
      </c>
      <c r="AF946">
        <f>IF(G946&gt;=2100,1,0)</f>
        <v/>
      </c>
      <c r="AG946">
        <f>IF(G946&gt;=5500,1,0)</f>
        <v/>
      </c>
      <c r="AH946">
        <f>IF(C946="G",0,AH945+1)</f>
        <v/>
      </c>
      <c r="AI946">
        <f>IF(C946="G",AI945+1,AI945)</f>
        <v/>
      </c>
      <c r="AJ946">
        <f>IF(AJ945="&gt;1000",IF(AF946&gt;0,IF(A946&lt;&gt;"",A946,A945),"&gt;1000"),AJ945)</f>
        <v/>
      </c>
      <c r="AK946">
        <f>IF(AK945="&gt;1000",IF(AG946&gt;0,IF(A946&lt;&gt;"",A946,A945),"&gt;1000"),AK945)</f>
        <v/>
      </c>
      <c r="AL946">
        <f>IF(AL945="&gt;1000",IF(L946&gt;=3500,IF(A946&lt;&gt;"",A946,A945),"&gt;1000"),AL945)</f>
        <v/>
      </c>
    </row>
    <row r="947">
      <c r="A947" s="59">
        <f>IF(B947="","",COUNT($B$32:B947))</f>
        <v/>
      </c>
      <c r="B947" s="58">
        <f>IF(C947&lt;&gt;"G",SUM(B946,1),"")</f>
        <v/>
      </c>
      <c r="C947" s="24">
        <f>IF(O947="",IF(AH946&gt;=$E$22,"G",IF(RAND()&lt;$F$22,"W","L")),O947)</f>
        <v/>
      </c>
      <c r="D947" s="58">
        <f>IF(M947="",IF(G946&lt;5500,G946,5500),M947)</f>
        <v/>
      </c>
      <c r="E947" s="58">
        <f>_xlfn.IFS(C946="W",E946+1,C946="L",0,C946="G",E946)</f>
        <v/>
      </c>
      <c r="F947" s="59">
        <f>_xlfn.IFS(C947="W",_xlfn.IFS(E947=0,LOOKUP(D947,$D$2:$D$17,$F$2:$F$17),E947=1,LOOKUP(D947,$D$2:$D$17,$G$2:$G$17),E947=2,LOOKUP(D947,$D$2:$D$17,$H$2:$H$17),E947=3,LOOKUP(D947,$D$2:$D$17,$I$2:$I$17),E947&gt;=4,LOOKUP(D947,$D$2:$D$17,$J$2:$J$17)),C947="L",LOOKUP(D947,$D$2:$D$17,$E$2:$E$17),C947="G",IF(OR(B946&lt;3,B946=""),0,LOOKUP(D947,$D$2:$D$17,$K$2:$K$17)))</f>
        <v/>
      </c>
      <c r="G947" s="59">
        <f>_xlfn.IFS(F947+D947&lt;0,0,F947+D947&gt;5500,5500,TRUE,F947+D947)</f>
        <v/>
      </c>
      <c r="H947" s="40">
        <f>LOOKUP(G947,$D$2:$D$17,$A$2:$A$17)</f>
        <v/>
      </c>
      <c r="I947" s="58">
        <f>IF(C947="W",1+I946,I946)</f>
        <v/>
      </c>
      <c r="J947" s="58">
        <f>IF(C947="L",1+J946,J946)</f>
        <v/>
      </c>
      <c r="K947" s="25">
        <f>I947/(J947+I947)</f>
        <v/>
      </c>
      <c r="L947" s="44">
        <f>IF(F947&gt;0,F947+L946,L946)</f>
        <v/>
      </c>
      <c r="M947" s="23" t="n"/>
      <c r="N947" s="58">
        <f>IF(M947="","",M947-G946)</f>
        <v/>
      </c>
      <c r="O947" s="58" t="n"/>
      <c r="P947" s="27">
        <f>IF(AI947&gt;AI946,$G$22+(7*AI947),"")</f>
        <v/>
      </c>
      <c r="R947" s="58" t="n"/>
      <c r="S947" s="58" t="n"/>
      <c r="T947" s="58" t="n"/>
      <c r="U947" s="58" t="n"/>
      <c r="V947" s="58" t="n"/>
      <c r="W947" s="58" t="n"/>
      <c r="X947" s="57" t="n"/>
      <c r="Y947" s="49">
        <f>_xlfn.IFS(R947 = "","",V947&gt;0,T947/V947,TRUE,T947/1)</f>
        <v/>
      </c>
      <c r="Z947" s="49">
        <f>_xlfn.IFS(R947 = "","",V947&gt;0,(T947+U947)/V947,TRUE,(T947+U947)/1)</f>
        <v/>
      </c>
      <c r="AA947" s="58" t="n"/>
      <c r="AC947" s="35" t="n"/>
      <c r="AD947">
        <f>IF(G947&gt;=2100,0,IF(C947="G",1,0))</f>
        <v/>
      </c>
      <c r="AE947">
        <f>IF(G947&gt;=5500,0,IF(C947="G",1,0))</f>
        <v/>
      </c>
      <c r="AF947">
        <f>IF(G947&gt;=2100,1,0)</f>
        <v/>
      </c>
      <c r="AG947">
        <f>IF(G947&gt;=5500,1,0)</f>
        <v/>
      </c>
      <c r="AH947">
        <f>IF(C947="G",0,AH946+1)</f>
        <v/>
      </c>
      <c r="AI947">
        <f>IF(C947="G",AI946+1,AI946)</f>
        <v/>
      </c>
      <c r="AJ947">
        <f>IF(AJ946="&gt;1000",IF(AF947&gt;0,IF(A947&lt;&gt;"",A947,A946),"&gt;1000"),AJ946)</f>
        <v/>
      </c>
      <c r="AK947">
        <f>IF(AK946="&gt;1000",IF(AG947&gt;0,IF(A947&lt;&gt;"",A947,A946),"&gt;1000"),AK946)</f>
        <v/>
      </c>
      <c r="AL947">
        <f>IF(AL946="&gt;1000",IF(L947&gt;=3500,IF(A947&lt;&gt;"",A947,A946),"&gt;1000"),AL946)</f>
        <v/>
      </c>
    </row>
    <row r="948">
      <c r="A948" s="59">
        <f>IF(B948="","",COUNT($B$32:B948))</f>
        <v/>
      </c>
      <c r="B948" s="58">
        <f>IF(C948&lt;&gt;"G",SUM(B947,1),"")</f>
        <v/>
      </c>
      <c r="C948" s="24">
        <f>IF(O948="",IF(AH947&gt;=$E$22,"G",IF(RAND()&lt;$F$22,"W","L")),O948)</f>
        <v/>
      </c>
      <c r="D948" s="58">
        <f>IF(M948="",IF(G947&lt;5500,G947,5500),M948)</f>
        <v/>
      </c>
      <c r="E948" s="58">
        <f>_xlfn.IFS(C947="W",E947+1,C947="L",0,C947="G",E947)</f>
        <v/>
      </c>
      <c r="F948" s="59">
        <f>_xlfn.IFS(C948="W",_xlfn.IFS(E948=0,LOOKUP(D948,$D$2:$D$17,$F$2:$F$17),E948=1,LOOKUP(D948,$D$2:$D$17,$G$2:$G$17),E948=2,LOOKUP(D948,$D$2:$D$17,$H$2:$H$17),E948=3,LOOKUP(D948,$D$2:$D$17,$I$2:$I$17),E948&gt;=4,LOOKUP(D948,$D$2:$D$17,$J$2:$J$17)),C948="L",LOOKUP(D948,$D$2:$D$17,$E$2:$E$17),C948="G",IF(OR(B947&lt;3,B947=""),0,LOOKUP(D948,$D$2:$D$17,$K$2:$K$17)))</f>
        <v/>
      </c>
      <c r="G948" s="59">
        <f>_xlfn.IFS(F948+D948&lt;0,0,F948+D948&gt;5500,5500,TRUE,F948+D948)</f>
        <v/>
      </c>
      <c r="H948" s="40">
        <f>LOOKUP(G948,$D$2:$D$17,$A$2:$A$17)</f>
        <v/>
      </c>
      <c r="I948" s="58">
        <f>IF(C948="W",1+I947,I947)</f>
        <v/>
      </c>
      <c r="J948" s="58">
        <f>IF(C948="L",1+J947,J947)</f>
        <v/>
      </c>
      <c r="K948" s="25">
        <f>I948/(J948+I948)</f>
        <v/>
      </c>
      <c r="L948" s="44">
        <f>IF(F948&gt;0,F948+L947,L947)</f>
        <v/>
      </c>
      <c r="M948" s="23" t="n"/>
      <c r="N948" s="58">
        <f>IF(M948="","",M948-G947)</f>
        <v/>
      </c>
      <c r="O948" s="58" t="n"/>
      <c r="P948" s="27">
        <f>IF(AI948&gt;AI947,$G$22+(7*AI948),"")</f>
        <v/>
      </c>
      <c r="R948" s="58" t="n"/>
      <c r="S948" s="58" t="n"/>
      <c r="T948" s="58" t="n"/>
      <c r="U948" s="58" t="n"/>
      <c r="V948" s="58" t="n"/>
      <c r="W948" s="58" t="n"/>
      <c r="X948" s="57" t="n"/>
      <c r="Y948" s="49">
        <f>_xlfn.IFS(R948 = "","",V948&gt;0,T948/V948,TRUE,T948/1)</f>
        <v/>
      </c>
      <c r="Z948" s="49">
        <f>_xlfn.IFS(R948 = "","",V948&gt;0,(T948+U948)/V948,TRUE,(T948+U948)/1)</f>
        <v/>
      </c>
      <c r="AA948" s="58" t="n"/>
      <c r="AC948" s="35" t="n"/>
      <c r="AD948">
        <f>IF(G948&gt;=2100,0,IF(C948="G",1,0))</f>
        <v/>
      </c>
      <c r="AE948">
        <f>IF(G948&gt;=5500,0,IF(C948="G",1,0))</f>
        <v/>
      </c>
      <c r="AF948">
        <f>IF(G948&gt;=2100,1,0)</f>
        <v/>
      </c>
      <c r="AG948">
        <f>IF(G948&gt;=5500,1,0)</f>
        <v/>
      </c>
      <c r="AH948">
        <f>IF(C948="G",0,AH947+1)</f>
        <v/>
      </c>
      <c r="AI948">
        <f>IF(C948="G",AI947+1,AI947)</f>
        <v/>
      </c>
      <c r="AJ948">
        <f>IF(AJ947="&gt;1000",IF(AF948&gt;0,IF(A948&lt;&gt;"",A948,A947),"&gt;1000"),AJ947)</f>
        <v/>
      </c>
      <c r="AK948">
        <f>IF(AK947="&gt;1000",IF(AG948&gt;0,IF(A948&lt;&gt;"",A948,A947),"&gt;1000"),AK947)</f>
        <v/>
      </c>
      <c r="AL948">
        <f>IF(AL947="&gt;1000",IF(L948&gt;=3500,IF(A948&lt;&gt;"",A948,A947),"&gt;1000"),AL947)</f>
        <v/>
      </c>
    </row>
    <row r="949">
      <c r="A949" s="59">
        <f>IF(B949="","",COUNT($B$32:B949))</f>
        <v/>
      </c>
      <c r="B949" s="58">
        <f>IF(C949&lt;&gt;"G",SUM(B948,1),"")</f>
        <v/>
      </c>
      <c r="C949" s="24">
        <f>IF(O949="",IF(AH948&gt;=$E$22,"G",IF(RAND()&lt;$F$22,"W","L")),O949)</f>
        <v/>
      </c>
      <c r="D949" s="58">
        <f>IF(M949="",IF(G948&lt;5500,G948,5500),M949)</f>
        <v/>
      </c>
      <c r="E949" s="58">
        <f>_xlfn.IFS(C948="W",E948+1,C948="L",0,C948="G",E948)</f>
        <v/>
      </c>
      <c r="F949" s="59">
        <f>_xlfn.IFS(C949="W",_xlfn.IFS(E949=0,LOOKUP(D949,$D$2:$D$17,$F$2:$F$17),E949=1,LOOKUP(D949,$D$2:$D$17,$G$2:$G$17),E949=2,LOOKUP(D949,$D$2:$D$17,$H$2:$H$17),E949=3,LOOKUP(D949,$D$2:$D$17,$I$2:$I$17),E949&gt;=4,LOOKUP(D949,$D$2:$D$17,$J$2:$J$17)),C949="L",LOOKUP(D949,$D$2:$D$17,$E$2:$E$17),C949="G",IF(OR(B948&lt;3,B948=""),0,LOOKUP(D949,$D$2:$D$17,$K$2:$K$17)))</f>
        <v/>
      </c>
      <c r="G949" s="59">
        <f>_xlfn.IFS(F949+D949&lt;0,0,F949+D949&gt;5500,5500,TRUE,F949+D949)</f>
        <v/>
      </c>
      <c r="H949" s="40">
        <f>LOOKUP(G949,$D$2:$D$17,$A$2:$A$17)</f>
        <v/>
      </c>
      <c r="I949" s="58">
        <f>IF(C949="W",1+I948,I948)</f>
        <v/>
      </c>
      <c r="J949" s="58">
        <f>IF(C949="L",1+J948,J948)</f>
        <v/>
      </c>
      <c r="K949" s="25">
        <f>I949/(J949+I949)</f>
        <v/>
      </c>
      <c r="L949" s="44">
        <f>IF(F949&gt;0,F949+L948,L948)</f>
        <v/>
      </c>
      <c r="M949" s="23" t="n"/>
      <c r="N949" s="58">
        <f>IF(M949="","",M949-G948)</f>
        <v/>
      </c>
      <c r="O949" s="58" t="n"/>
      <c r="P949" s="27">
        <f>IF(AI949&gt;AI948,$G$22+(7*AI949),"")</f>
        <v/>
      </c>
      <c r="R949" s="58" t="n"/>
      <c r="S949" s="58" t="n"/>
      <c r="T949" s="58" t="n"/>
      <c r="U949" s="58" t="n"/>
      <c r="V949" s="58" t="n"/>
      <c r="W949" s="58" t="n"/>
      <c r="X949" s="57" t="n"/>
      <c r="Y949" s="49">
        <f>_xlfn.IFS(R949 = "","",V949&gt;0,T949/V949,TRUE,T949/1)</f>
        <v/>
      </c>
      <c r="Z949" s="49">
        <f>_xlfn.IFS(R949 = "","",V949&gt;0,(T949+U949)/V949,TRUE,(T949+U949)/1)</f>
        <v/>
      </c>
      <c r="AA949" s="58" t="n"/>
      <c r="AC949" s="35" t="n"/>
      <c r="AD949">
        <f>IF(G949&gt;=2100,0,IF(C949="G",1,0))</f>
        <v/>
      </c>
      <c r="AE949">
        <f>IF(G949&gt;=5500,0,IF(C949="G",1,0))</f>
        <v/>
      </c>
      <c r="AF949">
        <f>IF(G949&gt;=2100,1,0)</f>
        <v/>
      </c>
      <c r="AG949">
        <f>IF(G949&gt;=5500,1,0)</f>
        <v/>
      </c>
      <c r="AH949">
        <f>IF(C949="G",0,AH948+1)</f>
        <v/>
      </c>
      <c r="AI949">
        <f>IF(C949="G",AI948+1,AI948)</f>
        <v/>
      </c>
      <c r="AJ949">
        <f>IF(AJ948="&gt;1000",IF(AF949&gt;0,IF(A949&lt;&gt;"",A949,A948),"&gt;1000"),AJ948)</f>
        <v/>
      </c>
      <c r="AK949">
        <f>IF(AK948="&gt;1000",IF(AG949&gt;0,IF(A949&lt;&gt;"",A949,A948),"&gt;1000"),AK948)</f>
        <v/>
      </c>
      <c r="AL949">
        <f>IF(AL948="&gt;1000",IF(L949&gt;=3500,IF(A949&lt;&gt;"",A949,A948),"&gt;1000"),AL948)</f>
        <v/>
      </c>
    </row>
    <row r="950">
      <c r="A950" s="59">
        <f>IF(B950="","",COUNT($B$32:B950))</f>
        <v/>
      </c>
      <c r="B950" s="58">
        <f>IF(C950&lt;&gt;"G",SUM(B949,1),"")</f>
        <v/>
      </c>
      <c r="C950" s="24">
        <f>IF(O950="",IF(AH949&gt;=$E$22,"G",IF(RAND()&lt;$F$22,"W","L")),O950)</f>
        <v/>
      </c>
      <c r="D950" s="58">
        <f>IF(M950="",IF(G949&lt;5500,G949,5500),M950)</f>
        <v/>
      </c>
      <c r="E950" s="58">
        <f>_xlfn.IFS(C949="W",E949+1,C949="L",0,C949="G",E949)</f>
        <v/>
      </c>
      <c r="F950" s="59">
        <f>_xlfn.IFS(C950="W",_xlfn.IFS(E950=0,LOOKUP(D950,$D$2:$D$17,$F$2:$F$17),E950=1,LOOKUP(D950,$D$2:$D$17,$G$2:$G$17),E950=2,LOOKUP(D950,$D$2:$D$17,$H$2:$H$17),E950=3,LOOKUP(D950,$D$2:$D$17,$I$2:$I$17),E950&gt;=4,LOOKUP(D950,$D$2:$D$17,$J$2:$J$17)),C950="L",LOOKUP(D950,$D$2:$D$17,$E$2:$E$17),C950="G",IF(OR(B949&lt;3,B949=""),0,LOOKUP(D950,$D$2:$D$17,$K$2:$K$17)))</f>
        <v/>
      </c>
      <c r="G950" s="59">
        <f>_xlfn.IFS(F950+D950&lt;0,0,F950+D950&gt;5500,5500,TRUE,F950+D950)</f>
        <v/>
      </c>
      <c r="H950" s="40">
        <f>LOOKUP(G950,$D$2:$D$17,$A$2:$A$17)</f>
        <v/>
      </c>
      <c r="I950" s="58">
        <f>IF(C950="W",1+I949,I949)</f>
        <v/>
      </c>
      <c r="J950" s="58">
        <f>IF(C950="L",1+J949,J949)</f>
        <v/>
      </c>
      <c r="K950" s="25">
        <f>I950/(J950+I950)</f>
        <v/>
      </c>
      <c r="L950" s="44">
        <f>IF(F950&gt;0,F950+L949,L949)</f>
        <v/>
      </c>
      <c r="M950" s="23" t="n"/>
      <c r="N950" s="58">
        <f>IF(M950="","",M950-G949)</f>
        <v/>
      </c>
      <c r="O950" s="58" t="n"/>
      <c r="P950" s="27">
        <f>IF(AI950&gt;AI949,$G$22+(7*AI950),"")</f>
        <v/>
      </c>
      <c r="R950" s="58" t="n"/>
      <c r="S950" s="58" t="n"/>
      <c r="T950" s="58" t="n"/>
      <c r="U950" s="58" t="n"/>
      <c r="V950" s="58" t="n"/>
      <c r="W950" s="58" t="n"/>
      <c r="X950" s="57" t="n"/>
      <c r="Y950" s="49">
        <f>_xlfn.IFS(R950 = "","",V950&gt;0,T950/V950,TRUE,T950/1)</f>
        <v/>
      </c>
      <c r="Z950" s="49">
        <f>_xlfn.IFS(R950 = "","",V950&gt;0,(T950+U950)/V950,TRUE,(T950+U950)/1)</f>
        <v/>
      </c>
      <c r="AA950" s="58" t="n"/>
      <c r="AC950" s="35" t="n"/>
      <c r="AD950">
        <f>IF(G950&gt;=2100,0,IF(C950="G",1,0))</f>
        <v/>
      </c>
      <c r="AE950">
        <f>IF(G950&gt;=5500,0,IF(C950="G",1,0))</f>
        <v/>
      </c>
      <c r="AF950">
        <f>IF(G950&gt;=2100,1,0)</f>
        <v/>
      </c>
      <c r="AG950">
        <f>IF(G950&gt;=5500,1,0)</f>
        <v/>
      </c>
      <c r="AH950">
        <f>IF(C950="G",0,AH949+1)</f>
        <v/>
      </c>
      <c r="AI950">
        <f>IF(C950="G",AI949+1,AI949)</f>
        <v/>
      </c>
      <c r="AJ950">
        <f>IF(AJ949="&gt;1000",IF(AF950&gt;0,IF(A950&lt;&gt;"",A950,A949),"&gt;1000"),AJ949)</f>
        <v/>
      </c>
      <c r="AK950">
        <f>IF(AK949="&gt;1000",IF(AG950&gt;0,IF(A950&lt;&gt;"",A950,A949),"&gt;1000"),AK949)</f>
        <v/>
      </c>
      <c r="AL950">
        <f>IF(AL949="&gt;1000",IF(L950&gt;=3500,IF(A950&lt;&gt;"",A950,A949),"&gt;1000"),AL949)</f>
        <v/>
      </c>
    </row>
    <row r="951">
      <c r="A951" s="59">
        <f>IF(B951="","",COUNT($B$32:B951))</f>
        <v/>
      </c>
      <c r="B951" s="58">
        <f>IF(C951&lt;&gt;"G",SUM(B950,1),"")</f>
        <v/>
      </c>
      <c r="C951" s="24">
        <f>IF(O951="",IF(AH950&gt;=$E$22,"G",IF(RAND()&lt;$F$22,"W","L")),O951)</f>
        <v/>
      </c>
      <c r="D951" s="58">
        <f>IF(M951="",IF(G950&lt;5500,G950,5500),M951)</f>
        <v/>
      </c>
      <c r="E951" s="58">
        <f>_xlfn.IFS(C950="W",E950+1,C950="L",0,C950="G",E950)</f>
        <v/>
      </c>
      <c r="F951" s="59">
        <f>_xlfn.IFS(C951="W",_xlfn.IFS(E951=0,LOOKUP(D951,$D$2:$D$17,$F$2:$F$17),E951=1,LOOKUP(D951,$D$2:$D$17,$G$2:$G$17),E951=2,LOOKUP(D951,$D$2:$D$17,$H$2:$H$17),E951=3,LOOKUP(D951,$D$2:$D$17,$I$2:$I$17),E951&gt;=4,LOOKUP(D951,$D$2:$D$17,$J$2:$J$17)),C951="L",LOOKUP(D951,$D$2:$D$17,$E$2:$E$17),C951="G",IF(OR(B950&lt;3,B950=""),0,LOOKUP(D951,$D$2:$D$17,$K$2:$K$17)))</f>
        <v/>
      </c>
      <c r="G951" s="59">
        <f>_xlfn.IFS(F951+D951&lt;0,0,F951+D951&gt;5500,5500,TRUE,F951+D951)</f>
        <v/>
      </c>
      <c r="H951" s="40">
        <f>LOOKUP(G951,$D$2:$D$17,$A$2:$A$17)</f>
        <v/>
      </c>
      <c r="I951" s="58">
        <f>IF(C951="W",1+I950,I950)</f>
        <v/>
      </c>
      <c r="J951" s="58">
        <f>IF(C951="L",1+J950,J950)</f>
        <v/>
      </c>
      <c r="K951" s="25">
        <f>I951/(J951+I951)</f>
        <v/>
      </c>
      <c r="L951" s="44">
        <f>IF(F951&gt;0,F951+L950,L950)</f>
        <v/>
      </c>
      <c r="M951" s="23" t="n"/>
      <c r="N951" s="58">
        <f>IF(M951="","",M951-G950)</f>
        <v/>
      </c>
      <c r="O951" s="58" t="n"/>
      <c r="P951" s="27">
        <f>IF(AI951&gt;AI950,$G$22+(7*AI951),"")</f>
        <v/>
      </c>
      <c r="R951" s="58" t="n"/>
      <c r="S951" s="58" t="n"/>
      <c r="T951" s="58" t="n"/>
      <c r="U951" s="58" t="n"/>
      <c r="V951" s="58" t="n"/>
      <c r="W951" s="58" t="n"/>
      <c r="X951" s="57" t="n"/>
      <c r="Y951" s="49">
        <f>_xlfn.IFS(R951 = "","",V951&gt;0,T951/V951,TRUE,T951/1)</f>
        <v/>
      </c>
      <c r="Z951" s="49">
        <f>_xlfn.IFS(R951 = "","",V951&gt;0,(T951+U951)/V951,TRUE,(T951+U951)/1)</f>
        <v/>
      </c>
      <c r="AA951" s="58" t="n"/>
      <c r="AC951" s="35" t="n"/>
      <c r="AD951">
        <f>IF(G951&gt;=2100,0,IF(C951="G",1,0))</f>
        <v/>
      </c>
      <c r="AE951">
        <f>IF(G951&gt;=5500,0,IF(C951="G",1,0))</f>
        <v/>
      </c>
      <c r="AF951">
        <f>IF(G951&gt;=2100,1,0)</f>
        <v/>
      </c>
      <c r="AG951">
        <f>IF(G951&gt;=5500,1,0)</f>
        <v/>
      </c>
      <c r="AH951">
        <f>IF(C951="G",0,AH950+1)</f>
        <v/>
      </c>
      <c r="AI951">
        <f>IF(C951="G",AI950+1,AI950)</f>
        <v/>
      </c>
      <c r="AJ951">
        <f>IF(AJ950="&gt;1000",IF(AF951&gt;0,IF(A951&lt;&gt;"",A951,A950),"&gt;1000"),AJ950)</f>
        <v/>
      </c>
      <c r="AK951">
        <f>IF(AK950="&gt;1000",IF(AG951&gt;0,IF(A951&lt;&gt;"",A951,A950),"&gt;1000"),AK950)</f>
        <v/>
      </c>
      <c r="AL951">
        <f>IF(AL950="&gt;1000",IF(L951&gt;=3500,IF(A951&lt;&gt;"",A951,A950),"&gt;1000"),AL950)</f>
        <v/>
      </c>
    </row>
    <row r="952">
      <c r="A952" s="59">
        <f>IF(B952="","",COUNT($B$32:B952))</f>
        <v/>
      </c>
      <c r="B952" s="58">
        <f>IF(C952&lt;&gt;"G",SUM(B951,1),"")</f>
        <v/>
      </c>
      <c r="C952" s="24">
        <f>IF(O952="",IF(AH951&gt;=$E$22,"G",IF(RAND()&lt;$F$22,"W","L")),O952)</f>
        <v/>
      </c>
      <c r="D952" s="58">
        <f>IF(M952="",IF(G951&lt;5500,G951,5500),M952)</f>
        <v/>
      </c>
      <c r="E952" s="58">
        <f>_xlfn.IFS(C951="W",E951+1,C951="L",0,C951="G",E951)</f>
        <v/>
      </c>
      <c r="F952" s="59">
        <f>_xlfn.IFS(C952="W",_xlfn.IFS(E952=0,LOOKUP(D952,$D$2:$D$17,$F$2:$F$17),E952=1,LOOKUP(D952,$D$2:$D$17,$G$2:$G$17),E952=2,LOOKUP(D952,$D$2:$D$17,$H$2:$H$17),E952=3,LOOKUP(D952,$D$2:$D$17,$I$2:$I$17),E952&gt;=4,LOOKUP(D952,$D$2:$D$17,$J$2:$J$17)),C952="L",LOOKUP(D952,$D$2:$D$17,$E$2:$E$17),C952="G",IF(OR(B951&lt;3,B951=""),0,LOOKUP(D952,$D$2:$D$17,$K$2:$K$17)))</f>
        <v/>
      </c>
      <c r="G952" s="59">
        <f>_xlfn.IFS(F952+D952&lt;0,0,F952+D952&gt;5500,5500,TRUE,F952+D952)</f>
        <v/>
      </c>
      <c r="H952" s="40">
        <f>LOOKUP(G952,$D$2:$D$17,$A$2:$A$17)</f>
        <v/>
      </c>
      <c r="I952" s="58">
        <f>IF(C952="W",1+I951,I951)</f>
        <v/>
      </c>
      <c r="J952" s="58">
        <f>IF(C952="L",1+J951,J951)</f>
        <v/>
      </c>
      <c r="K952" s="25">
        <f>I952/(J952+I952)</f>
        <v/>
      </c>
      <c r="L952" s="44">
        <f>IF(F952&gt;0,F952+L951,L951)</f>
        <v/>
      </c>
      <c r="M952" s="23" t="n"/>
      <c r="N952" s="58">
        <f>IF(M952="","",M952-G951)</f>
        <v/>
      </c>
      <c r="O952" s="58" t="n"/>
      <c r="P952" s="27">
        <f>IF(AI952&gt;AI951,$G$22+(7*AI952),"")</f>
        <v/>
      </c>
      <c r="R952" s="58" t="n"/>
      <c r="S952" s="58" t="n"/>
      <c r="T952" s="58" t="n"/>
      <c r="U952" s="58" t="n"/>
      <c r="V952" s="58" t="n"/>
      <c r="W952" s="58" t="n"/>
      <c r="X952" s="57" t="n"/>
      <c r="Y952" s="49">
        <f>_xlfn.IFS(R952 = "","",V952&gt;0,T952/V952,TRUE,T952/1)</f>
        <v/>
      </c>
      <c r="Z952" s="49">
        <f>_xlfn.IFS(R952 = "","",V952&gt;0,(T952+U952)/V952,TRUE,(T952+U952)/1)</f>
        <v/>
      </c>
      <c r="AA952" s="58" t="n"/>
      <c r="AC952" s="35" t="n"/>
      <c r="AD952">
        <f>IF(G952&gt;=2100,0,IF(C952="G",1,0))</f>
        <v/>
      </c>
      <c r="AE952">
        <f>IF(G952&gt;=5500,0,IF(C952="G",1,0))</f>
        <v/>
      </c>
      <c r="AF952">
        <f>IF(G952&gt;=2100,1,0)</f>
        <v/>
      </c>
      <c r="AG952">
        <f>IF(G952&gt;=5500,1,0)</f>
        <v/>
      </c>
      <c r="AH952">
        <f>IF(C952="G",0,AH951+1)</f>
        <v/>
      </c>
      <c r="AI952">
        <f>IF(C952="G",AI951+1,AI951)</f>
        <v/>
      </c>
      <c r="AJ952">
        <f>IF(AJ951="&gt;1000",IF(AF952&gt;0,IF(A952&lt;&gt;"",A952,A951),"&gt;1000"),AJ951)</f>
        <v/>
      </c>
      <c r="AK952">
        <f>IF(AK951="&gt;1000",IF(AG952&gt;0,IF(A952&lt;&gt;"",A952,A951),"&gt;1000"),AK951)</f>
        <v/>
      </c>
      <c r="AL952">
        <f>IF(AL951="&gt;1000",IF(L952&gt;=3500,IF(A952&lt;&gt;"",A952,A951),"&gt;1000"),AL951)</f>
        <v/>
      </c>
    </row>
    <row r="953">
      <c r="A953" s="59">
        <f>IF(B953="","",COUNT($B$32:B953))</f>
        <v/>
      </c>
      <c r="B953" s="58">
        <f>IF(C953&lt;&gt;"G",SUM(B952,1),"")</f>
        <v/>
      </c>
      <c r="C953" s="24">
        <f>IF(O953="",IF(AH952&gt;=$E$22,"G",IF(RAND()&lt;$F$22,"W","L")),O953)</f>
        <v/>
      </c>
      <c r="D953" s="58">
        <f>IF(M953="",IF(G952&lt;5500,G952,5500),M953)</f>
        <v/>
      </c>
      <c r="E953" s="58">
        <f>_xlfn.IFS(C952="W",E952+1,C952="L",0,C952="G",E952)</f>
        <v/>
      </c>
      <c r="F953" s="59">
        <f>_xlfn.IFS(C953="W",_xlfn.IFS(E953=0,LOOKUP(D953,$D$2:$D$17,$F$2:$F$17),E953=1,LOOKUP(D953,$D$2:$D$17,$G$2:$G$17),E953=2,LOOKUP(D953,$D$2:$D$17,$H$2:$H$17),E953=3,LOOKUP(D953,$D$2:$D$17,$I$2:$I$17),E953&gt;=4,LOOKUP(D953,$D$2:$D$17,$J$2:$J$17)),C953="L",LOOKUP(D953,$D$2:$D$17,$E$2:$E$17),C953="G",IF(OR(B952&lt;3,B952=""),0,LOOKUP(D953,$D$2:$D$17,$K$2:$K$17)))</f>
        <v/>
      </c>
      <c r="G953" s="59">
        <f>_xlfn.IFS(F953+D953&lt;0,0,F953+D953&gt;5500,5500,TRUE,F953+D953)</f>
        <v/>
      </c>
      <c r="H953" s="40">
        <f>LOOKUP(G953,$D$2:$D$17,$A$2:$A$17)</f>
        <v/>
      </c>
      <c r="I953" s="58">
        <f>IF(C953="W",1+I952,I952)</f>
        <v/>
      </c>
      <c r="J953" s="58">
        <f>IF(C953="L",1+J952,J952)</f>
        <v/>
      </c>
      <c r="K953" s="25">
        <f>I953/(J953+I953)</f>
        <v/>
      </c>
      <c r="L953" s="44">
        <f>IF(F953&gt;0,F953+L952,L952)</f>
        <v/>
      </c>
      <c r="M953" s="23" t="n"/>
      <c r="N953" s="58">
        <f>IF(M953="","",M953-G952)</f>
        <v/>
      </c>
      <c r="O953" s="58" t="n"/>
      <c r="P953" s="27">
        <f>IF(AI953&gt;AI952,$G$22+(7*AI953),"")</f>
        <v/>
      </c>
      <c r="R953" s="58" t="n"/>
      <c r="S953" s="58" t="n"/>
      <c r="T953" s="58" t="n"/>
      <c r="U953" s="58" t="n"/>
      <c r="V953" s="58" t="n"/>
      <c r="W953" s="58" t="n"/>
      <c r="X953" s="57" t="n"/>
      <c r="Y953" s="49">
        <f>_xlfn.IFS(R953 = "","",V953&gt;0,T953/V953,TRUE,T953/1)</f>
        <v/>
      </c>
      <c r="Z953" s="49">
        <f>_xlfn.IFS(R953 = "","",V953&gt;0,(T953+U953)/V953,TRUE,(T953+U953)/1)</f>
        <v/>
      </c>
      <c r="AA953" s="58" t="n"/>
      <c r="AC953" s="35" t="n"/>
      <c r="AD953">
        <f>IF(G953&gt;=2100,0,IF(C953="G",1,0))</f>
        <v/>
      </c>
      <c r="AE953">
        <f>IF(G953&gt;=5500,0,IF(C953="G",1,0))</f>
        <v/>
      </c>
      <c r="AF953">
        <f>IF(G953&gt;=2100,1,0)</f>
        <v/>
      </c>
      <c r="AG953">
        <f>IF(G953&gt;=5500,1,0)</f>
        <v/>
      </c>
      <c r="AH953">
        <f>IF(C953="G",0,AH952+1)</f>
        <v/>
      </c>
      <c r="AI953">
        <f>IF(C953="G",AI952+1,AI952)</f>
        <v/>
      </c>
      <c r="AJ953">
        <f>IF(AJ952="&gt;1000",IF(AF953&gt;0,IF(A953&lt;&gt;"",A953,A952),"&gt;1000"),AJ952)</f>
        <v/>
      </c>
      <c r="AK953">
        <f>IF(AK952="&gt;1000",IF(AG953&gt;0,IF(A953&lt;&gt;"",A953,A952),"&gt;1000"),AK952)</f>
        <v/>
      </c>
      <c r="AL953">
        <f>IF(AL952="&gt;1000",IF(L953&gt;=3500,IF(A953&lt;&gt;"",A953,A952),"&gt;1000"),AL952)</f>
        <v/>
      </c>
    </row>
    <row r="954">
      <c r="A954" s="59">
        <f>IF(B954="","",COUNT($B$32:B954))</f>
        <v/>
      </c>
      <c r="B954" s="58">
        <f>IF(C954&lt;&gt;"G",SUM(B953,1),"")</f>
        <v/>
      </c>
      <c r="C954" s="24">
        <f>IF(O954="",IF(AH953&gt;=$E$22,"G",IF(RAND()&lt;$F$22,"W","L")),O954)</f>
        <v/>
      </c>
      <c r="D954" s="58">
        <f>IF(M954="",IF(G953&lt;5500,G953,5500),M954)</f>
        <v/>
      </c>
      <c r="E954" s="58">
        <f>_xlfn.IFS(C953="W",E953+1,C953="L",0,C953="G",E953)</f>
        <v/>
      </c>
      <c r="F954" s="59">
        <f>_xlfn.IFS(C954="W",_xlfn.IFS(E954=0,LOOKUP(D954,$D$2:$D$17,$F$2:$F$17),E954=1,LOOKUP(D954,$D$2:$D$17,$G$2:$G$17),E954=2,LOOKUP(D954,$D$2:$D$17,$H$2:$H$17),E954=3,LOOKUP(D954,$D$2:$D$17,$I$2:$I$17),E954&gt;=4,LOOKUP(D954,$D$2:$D$17,$J$2:$J$17)),C954="L",LOOKUP(D954,$D$2:$D$17,$E$2:$E$17),C954="G",IF(OR(B953&lt;3,B953=""),0,LOOKUP(D954,$D$2:$D$17,$K$2:$K$17)))</f>
        <v/>
      </c>
      <c r="G954" s="59">
        <f>_xlfn.IFS(F954+D954&lt;0,0,F954+D954&gt;5500,5500,TRUE,F954+D954)</f>
        <v/>
      </c>
      <c r="H954" s="40">
        <f>LOOKUP(G954,$D$2:$D$17,$A$2:$A$17)</f>
        <v/>
      </c>
      <c r="I954" s="58">
        <f>IF(C954="W",1+I953,I953)</f>
        <v/>
      </c>
      <c r="J954" s="58">
        <f>IF(C954="L",1+J953,J953)</f>
        <v/>
      </c>
      <c r="K954" s="25">
        <f>I954/(J954+I954)</f>
        <v/>
      </c>
      <c r="L954" s="44">
        <f>IF(F954&gt;0,F954+L953,L953)</f>
        <v/>
      </c>
      <c r="M954" s="23" t="n"/>
      <c r="N954" s="58">
        <f>IF(M954="","",M954-G953)</f>
        <v/>
      </c>
      <c r="O954" s="58" t="n"/>
      <c r="P954" s="27">
        <f>IF(AI954&gt;AI953,$G$22+(7*AI954),"")</f>
        <v/>
      </c>
      <c r="R954" s="58" t="n"/>
      <c r="S954" s="58" t="n"/>
      <c r="T954" s="58" t="n"/>
      <c r="U954" s="58" t="n"/>
      <c r="V954" s="58" t="n"/>
      <c r="W954" s="58" t="n"/>
      <c r="X954" s="57" t="n"/>
      <c r="Y954" s="49">
        <f>_xlfn.IFS(R954 = "","",V954&gt;0,T954/V954,TRUE,T954/1)</f>
        <v/>
      </c>
      <c r="Z954" s="49">
        <f>_xlfn.IFS(R954 = "","",V954&gt;0,(T954+U954)/V954,TRUE,(T954+U954)/1)</f>
        <v/>
      </c>
      <c r="AA954" s="58" t="n"/>
      <c r="AC954" s="35" t="n"/>
      <c r="AD954">
        <f>IF(G954&gt;=2100,0,IF(C954="G",1,0))</f>
        <v/>
      </c>
      <c r="AE954">
        <f>IF(G954&gt;=5500,0,IF(C954="G",1,0))</f>
        <v/>
      </c>
      <c r="AF954">
        <f>IF(G954&gt;=2100,1,0)</f>
        <v/>
      </c>
      <c r="AG954">
        <f>IF(G954&gt;=5500,1,0)</f>
        <v/>
      </c>
      <c r="AH954">
        <f>IF(C954="G",0,AH953+1)</f>
        <v/>
      </c>
      <c r="AI954">
        <f>IF(C954="G",AI953+1,AI953)</f>
        <v/>
      </c>
      <c r="AJ954">
        <f>IF(AJ953="&gt;1000",IF(AF954&gt;0,IF(A954&lt;&gt;"",A954,A953),"&gt;1000"),AJ953)</f>
        <v/>
      </c>
      <c r="AK954">
        <f>IF(AK953="&gt;1000",IF(AG954&gt;0,IF(A954&lt;&gt;"",A954,A953),"&gt;1000"),AK953)</f>
        <v/>
      </c>
      <c r="AL954">
        <f>IF(AL953="&gt;1000",IF(L954&gt;=3500,IF(A954&lt;&gt;"",A954,A953),"&gt;1000"),AL953)</f>
        <v/>
      </c>
    </row>
    <row r="955">
      <c r="A955" s="59">
        <f>IF(B955="","",COUNT($B$32:B955))</f>
        <v/>
      </c>
      <c r="B955" s="58">
        <f>IF(C955&lt;&gt;"G",SUM(B954,1),"")</f>
        <v/>
      </c>
      <c r="C955" s="24">
        <f>IF(O955="",IF(AH954&gt;=$E$22,"G",IF(RAND()&lt;$F$22,"W","L")),O955)</f>
        <v/>
      </c>
      <c r="D955" s="58">
        <f>IF(M955="",IF(G954&lt;5500,G954,5500),M955)</f>
        <v/>
      </c>
      <c r="E955" s="58">
        <f>_xlfn.IFS(C954="W",E954+1,C954="L",0,C954="G",E954)</f>
        <v/>
      </c>
      <c r="F955" s="59">
        <f>_xlfn.IFS(C955="W",_xlfn.IFS(E955=0,LOOKUP(D955,$D$2:$D$17,$F$2:$F$17),E955=1,LOOKUP(D955,$D$2:$D$17,$G$2:$G$17),E955=2,LOOKUP(D955,$D$2:$D$17,$H$2:$H$17),E955=3,LOOKUP(D955,$D$2:$D$17,$I$2:$I$17),E955&gt;=4,LOOKUP(D955,$D$2:$D$17,$J$2:$J$17)),C955="L",LOOKUP(D955,$D$2:$D$17,$E$2:$E$17),C955="G",IF(OR(B954&lt;3,B954=""),0,LOOKUP(D955,$D$2:$D$17,$K$2:$K$17)))</f>
        <v/>
      </c>
      <c r="G955" s="59">
        <f>_xlfn.IFS(F955+D955&lt;0,0,F955+D955&gt;5500,5500,TRUE,F955+D955)</f>
        <v/>
      </c>
      <c r="H955" s="40">
        <f>LOOKUP(G955,$D$2:$D$17,$A$2:$A$17)</f>
        <v/>
      </c>
      <c r="I955" s="58">
        <f>IF(C955="W",1+I954,I954)</f>
        <v/>
      </c>
      <c r="J955" s="58">
        <f>IF(C955="L",1+J954,J954)</f>
        <v/>
      </c>
      <c r="K955" s="25">
        <f>I955/(J955+I955)</f>
        <v/>
      </c>
      <c r="L955" s="44">
        <f>IF(F955&gt;0,F955+L954,L954)</f>
        <v/>
      </c>
      <c r="M955" s="23" t="n"/>
      <c r="N955" s="58">
        <f>IF(M955="","",M955-G954)</f>
        <v/>
      </c>
      <c r="O955" s="58" t="n"/>
      <c r="P955" s="27">
        <f>IF(AI955&gt;AI954,$G$22+(7*AI955),"")</f>
        <v/>
      </c>
      <c r="R955" s="58" t="n"/>
      <c r="S955" s="58" t="n"/>
      <c r="T955" s="58" t="n"/>
      <c r="U955" s="58" t="n"/>
      <c r="V955" s="58" t="n"/>
      <c r="W955" s="58" t="n"/>
      <c r="X955" s="57" t="n"/>
      <c r="Y955" s="49">
        <f>_xlfn.IFS(R955 = "","",V955&gt;0,T955/V955,TRUE,T955/1)</f>
        <v/>
      </c>
      <c r="Z955" s="49">
        <f>_xlfn.IFS(R955 = "","",V955&gt;0,(T955+U955)/V955,TRUE,(T955+U955)/1)</f>
        <v/>
      </c>
      <c r="AA955" s="58" t="n"/>
      <c r="AC955" s="35" t="n"/>
      <c r="AD955">
        <f>IF(G955&gt;=2100,0,IF(C955="G",1,0))</f>
        <v/>
      </c>
      <c r="AE955">
        <f>IF(G955&gt;=5500,0,IF(C955="G",1,0))</f>
        <v/>
      </c>
      <c r="AF955">
        <f>IF(G955&gt;=2100,1,0)</f>
        <v/>
      </c>
      <c r="AG955">
        <f>IF(G955&gt;=5500,1,0)</f>
        <v/>
      </c>
      <c r="AH955">
        <f>IF(C955="G",0,AH954+1)</f>
        <v/>
      </c>
      <c r="AI955">
        <f>IF(C955="G",AI954+1,AI954)</f>
        <v/>
      </c>
      <c r="AJ955">
        <f>IF(AJ954="&gt;1000",IF(AF955&gt;0,IF(A955&lt;&gt;"",A955,A954),"&gt;1000"),AJ954)</f>
        <v/>
      </c>
      <c r="AK955">
        <f>IF(AK954="&gt;1000",IF(AG955&gt;0,IF(A955&lt;&gt;"",A955,A954),"&gt;1000"),AK954)</f>
        <v/>
      </c>
      <c r="AL955">
        <f>IF(AL954="&gt;1000",IF(L955&gt;=3500,IF(A955&lt;&gt;"",A955,A954),"&gt;1000"),AL954)</f>
        <v/>
      </c>
    </row>
    <row r="956">
      <c r="A956" s="59">
        <f>IF(B956="","",COUNT($B$32:B956))</f>
        <v/>
      </c>
      <c r="B956" s="58">
        <f>IF(C956&lt;&gt;"G",SUM(B955,1),"")</f>
        <v/>
      </c>
      <c r="C956" s="24">
        <f>IF(O956="",IF(AH955&gt;=$E$22,"G",IF(RAND()&lt;$F$22,"W","L")),O956)</f>
        <v/>
      </c>
      <c r="D956" s="58">
        <f>IF(M956="",IF(G955&lt;5500,G955,5500),M956)</f>
        <v/>
      </c>
      <c r="E956" s="58">
        <f>_xlfn.IFS(C955="W",E955+1,C955="L",0,C955="G",E955)</f>
        <v/>
      </c>
      <c r="F956" s="59">
        <f>_xlfn.IFS(C956="W",_xlfn.IFS(E956=0,LOOKUP(D956,$D$2:$D$17,$F$2:$F$17),E956=1,LOOKUP(D956,$D$2:$D$17,$G$2:$G$17),E956=2,LOOKUP(D956,$D$2:$D$17,$H$2:$H$17),E956=3,LOOKUP(D956,$D$2:$D$17,$I$2:$I$17),E956&gt;=4,LOOKUP(D956,$D$2:$D$17,$J$2:$J$17)),C956="L",LOOKUP(D956,$D$2:$D$17,$E$2:$E$17),C956="G",IF(OR(B955&lt;3,B955=""),0,LOOKUP(D956,$D$2:$D$17,$K$2:$K$17)))</f>
        <v/>
      </c>
      <c r="G956" s="59">
        <f>_xlfn.IFS(F956+D956&lt;0,0,F956+D956&gt;5500,5500,TRUE,F956+D956)</f>
        <v/>
      </c>
      <c r="H956" s="40">
        <f>LOOKUP(G956,$D$2:$D$17,$A$2:$A$17)</f>
        <v/>
      </c>
      <c r="I956" s="58">
        <f>IF(C956="W",1+I955,I955)</f>
        <v/>
      </c>
      <c r="J956" s="58">
        <f>IF(C956="L",1+J955,J955)</f>
        <v/>
      </c>
      <c r="K956" s="25">
        <f>I956/(J956+I956)</f>
        <v/>
      </c>
      <c r="L956" s="44">
        <f>IF(F956&gt;0,F956+L955,L955)</f>
        <v/>
      </c>
      <c r="M956" s="23" t="n"/>
      <c r="N956" s="58">
        <f>IF(M956="","",M956-G955)</f>
        <v/>
      </c>
      <c r="O956" s="58" t="n"/>
      <c r="P956" s="27">
        <f>IF(AI956&gt;AI955,$G$22+(7*AI956),"")</f>
        <v/>
      </c>
      <c r="R956" s="58" t="n"/>
      <c r="S956" s="58" t="n"/>
      <c r="T956" s="58" t="n"/>
      <c r="U956" s="58" t="n"/>
      <c r="V956" s="58" t="n"/>
      <c r="W956" s="58" t="n"/>
      <c r="X956" s="57" t="n"/>
      <c r="Y956" s="49">
        <f>_xlfn.IFS(R956 = "","",V956&gt;0,T956/V956,TRUE,T956/1)</f>
        <v/>
      </c>
      <c r="Z956" s="49">
        <f>_xlfn.IFS(R956 = "","",V956&gt;0,(T956+U956)/V956,TRUE,(T956+U956)/1)</f>
        <v/>
      </c>
      <c r="AA956" s="58" t="n"/>
      <c r="AC956" s="35" t="n"/>
      <c r="AD956">
        <f>IF(G956&gt;=2100,0,IF(C956="G",1,0))</f>
        <v/>
      </c>
      <c r="AE956">
        <f>IF(G956&gt;=5500,0,IF(C956="G",1,0))</f>
        <v/>
      </c>
      <c r="AF956">
        <f>IF(G956&gt;=2100,1,0)</f>
        <v/>
      </c>
      <c r="AG956">
        <f>IF(G956&gt;=5500,1,0)</f>
        <v/>
      </c>
      <c r="AH956">
        <f>IF(C956="G",0,AH955+1)</f>
        <v/>
      </c>
      <c r="AI956">
        <f>IF(C956="G",AI955+1,AI955)</f>
        <v/>
      </c>
      <c r="AJ956">
        <f>IF(AJ955="&gt;1000",IF(AF956&gt;0,IF(A956&lt;&gt;"",A956,A955),"&gt;1000"),AJ955)</f>
        <v/>
      </c>
      <c r="AK956">
        <f>IF(AK955="&gt;1000",IF(AG956&gt;0,IF(A956&lt;&gt;"",A956,A955),"&gt;1000"),AK955)</f>
        <v/>
      </c>
      <c r="AL956">
        <f>IF(AL955="&gt;1000",IF(L956&gt;=3500,IF(A956&lt;&gt;"",A956,A955),"&gt;1000"),AL955)</f>
        <v/>
      </c>
    </row>
    <row r="957">
      <c r="A957" s="59">
        <f>IF(B957="","",COUNT($B$32:B957))</f>
        <v/>
      </c>
      <c r="B957" s="58">
        <f>IF(C957&lt;&gt;"G",SUM(B956,1),"")</f>
        <v/>
      </c>
      <c r="C957" s="24">
        <f>IF(O957="",IF(AH956&gt;=$E$22,"G",IF(RAND()&lt;$F$22,"W","L")),O957)</f>
        <v/>
      </c>
      <c r="D957" s="58">
        <f>IF(M957="",IF(G956&lt;5500,G956,5500),M957)</f>
        <v/>
      </c>
      <c r="E957" s="58">
        <f>_xlfn.IFS(C956="W",E956+1,C956="L",0,C956="G",E956)</f>
        <v/>
      </c>
      <c r="F957" s="59">
        <f>_xlfn.IFS(C957="W",_xlfn.IFS(E957=0,LOOKUP(D957,$D$2:$D$17,$F$2:$F$17),E957=1,LOOKUP(D957,$D$2:$D$17,$G$2:$G$17),E957=2,LOOKUP(D957,$D$2:$D$17,$H$2:$H$17),E957=3,LOOKUP(D957,$D$2:$D$17,$I$2:$I$17),E957&gt;=4,LOOKUP(D957,$D$2:$D$17,$J$2:$J$17)),C957="L",LOOKUP(D957,$D$2:$D$17,$E$2:$E$17),C957="G",IF(OR(B956&lt;3,B956=""),0,LOOKUP(D957,$D$2:$D$17,$K$2:$K$17)))</f>
        <v/>
      </c>
      <c r="G957" s="59">
        <f>_xlfn.IFS(F957+D957&lt;0,0,F957+D957&gt;5500,5500,TRUE,F957+D957)</f>
        <v/>
      </c>
      <c r="H957" s="40">
        <f>LOOKUP(G957,$D$2:$D$17,$A$2:$A$17)</f>
        <v/>
      </c>
      <c r="I957" s="58">
        <f>IF(C957="W",1+I956,I956)</f>
        <v/>
      </c>
      <c r="J957" s="58">
        <f>IF(C957="L",1+J956,J956)</f>
        <v/>
      </c>
      <c r="K957" s="25">
        <f>I957/(J957+I957)</f>
        <v/>
      </c>
      <c r="L957" s="44">
        <f>IF(F957&gt;0,F957+L956,L956)</f>
        <v/>
      </c>
      <c r="M957" s="23" t="n"/>
      <c r="N957" s="58">
        <f>IF(M957="","",M957-G956)</f>
        <v/>
      </c>
      <c r="O957" s="58" t="n"/>
      <c r="P957" s="27">
        <f>IF(AI957&gt;AI956,$G$22+(7*AI957),"")</f>
        <v/>
      </c>
      <c r="R957" s="58" t="n"/>
      <c r="S957" s="58" t="n"/>
      <c r="T957" s="58" t="n"/>
      <c r="U957" s="58" t="n"/>
      <c r="V957" s="58" t="n"/>
      <c r="W957" s="58" t="n"/>
      <c r="X957" s="57" t="n"/>
      <c r="Y957" s="49">
        <f>_xlfn.IFS(R957 = "","",V957&gt;0,T957/V957,TRUE,T957/1)</f>
        <v/>
      </c>
      <c r="Z957" s="49">
        <f>_xlfn.IFS(R957 = "","",V957&gt;0,(T957+U957)/V957,TRUE,(T957+U957)/1)</f>
        <v/>
      </c>
      <c r="AA957" s="58" t="n"/>
      <c r="AC957" s="35" t="n"/>
      <c r="AD957">
        <f>IF(G957&gt;=2100,0,IF(C957="G",1,0))</f>
        <v/>
      </c>
      <c r="AE957">
        <f>IF(G957&gt;=5500,0,IF(C957="G",1,0))</f>
        <v/>
      </c>
      <c r="AF957">
        <f>IF(G957&gt;=2100,1,0)</f>
        <v/>
      </c>
      <c r="AG957">
        <f>IF(G957&gt;=5500,1,0)</f>
        <v/>
      </c>
      <c r="AH957">
        <f>IF(C957="G",0,AH956+1)</f>
        <v/>
      </c>
      <c r="AI957">
        <f>IF(C957="G",AI956+1,AI956)</f>
        <v/>
      </c>
      <c r="AJ957">
        <f>IF(AJ956="&gt;1000",IF(AF957&gt;0,IF(A957&lt;&gt;"",A957,A956),"&gt;1000"),AJ956)</f>
        <v/>
      </c>
      <c r="AK957">
        <f>IF(AK956="&gt;1000",IF(AG957&gt;0,IF(A957&lt;&gt;"",A957,A956),"&gt;1000"),AK956)</f>
        <v/>
      </c>
      <c r="AL957">
        <f>IF(AL956="&gt;1000",IF(L957&gt;=3500,IF(A957&lt;&gt;"",A957,A956),"&gt;1000"),AL956)</f>
        <v/>
      </c>
    </row>
    <row r="958">
      <c r="A958" s="59">
        <f>IF(B958="","",COUNT($B$32:B958))</f>
        <v/>
      </c>
      <c r="B958" s="58">
        <f>IF(C958&lt;&gt;"G",SUM(B957,1),"")</f>
        <v/>
      </c>
      <c r="C958" s="24">
        <f>IF(O958="",IF(AH957&gt;=$E$22,"G",IF(RAND()&lt;$F$22,"W","L")),O958)</f>
        <v/>
      </c>
      <c r="D958" s="58">
        <f>IF(M958="",IF(G957&lt;5500,G957,5500),M958)</f>
        <v/>
      </c>
      <c r="E958" s="58">
        <f>_xlfn.IFS(C957="W",E957+1,C957="L",0,C957="G",E957)</f>
        <v/>
      </c>
      <c r="F958" s="59">
        <f>_xlfn.IFS(C958="W",_xlfn.IFS(E958=0,LOOKUP(D958,$D$2:$D$17,$F$2:$F$17),E958=1,LOOKUP(D958,$D$2:$D$17,$G$2:$G$17),E958=2,LOOKUP(D958,$D$2:$D$17,$H$2:$H$17),E958=3,LOOKUP(D958,$D$2:$D$17,$I$2:$I$17),E958&gt;=4,LOOKUP(D958,$D$2:$D$17,$J$2:$J$17)),C958="L",LOOKUP(D958,$D$2:$D$17,$E$2:$E$17),C958="G",IF(OR(B957&lt;3,B957=""),0,LOOKUP(D958,$D$2:$D$17,$K$2:$K$17)))</f>
        <v/>
      </c>
      <c r="G958" s="59">
        <f>_xlfn.IFS(F958+D958&lt;0,0,F958+D958&gt;5500,5500,TRUE,F958+D958)</f>
        <v/>
      </c>
      <c r="H958" s="40">
        <f>LOOKUP(G958,$D$2:$D$17,$A$2:$A$17)</f>
        <v/>
      </c>
      <c r="I958" s="58">
        <f>IF(C958="W",1+I957,I957)</f>
        <v/>
      </c>
      <c r="J958" s="58">
        <f>IF(C958="L",1+J957,J957)</f>
        <v/>
      </c>
      <c r="K958" s="25">
        <f>I958/(J958+I958)</f>
        <v/>
      </c>
      <c r="L958" s="44">
        <f>IF(F958&gt;0,F958+L957,L957)</f>
        <v/>
      </c>
      <c r="M958" s="23" t="n"/>
      <c r="N958" s="58">
        <f>IF(M958="","",M958-G957)</f>
        <v/>
      </c>
      <c r="O958" s="58" t="n"/>
      <c r="P958" s="27">
        <f>IF(AI958&gt;AI957,$G$22+(7*AI958),"")</f>
        <v/>
      </c>
      <c r="R958" s="58" t="n"/>
      <c r="S958" s="58" t="n"/>
      <c r="T958" s="58" t="n"/>
      <c r="U958" s="58" t="n"/>
      <c r="V958" s="58" t="n"/>
      <c r="W958" s="58" t="n"/>
      <c r="X958" s="57" t="n"/>
      <c r="Y958" s="49">
        <f>_xlfn.IFS(R958 = "","",V958&gt;0,T958/V958,TRUE,T958/1)</f>
        <v/>
      </c>
      <c r="Z958" s="49">
        <f>_xlfn.IFS(R958 = "","",V958&gt;0,(T958+U958)/V958,TRUE,(T958+U958)/1)</f>
        <v/>
      </c>
      <c r="AA958" s="58" t="n"/>
      <c r="AC958" s="35" t="n"/>
      <c r="AD958">
        <f>IF(G958&gt;=2100,0,IF(C958="G",1,0))</f>
        <v/>
      </c>
      <c r="AE958">
        <f>IF(G958&gt;=5500,0,IF(C958="G",1,0))</f>
        <v/>
      </c>
      <c r="AF958">
        <f>IF(G958&gt;=2100,1,0)</f>
        <v/>
      </c>
      <c r="AG958">
        <f>IF(G958&gt;=5500,1,0)</f>
        <v/>
      </c>
      <c r="AH958">
        <f>IF(C958="G",0,AH957+1)</f>
        <v/>
      </c>
      <c r="AI958">
        <f>IF(C958="G",AI957+1,AI957)</f>
        <v/>
      </c>
      <c r="AJ958">
        <f>IF(AJ957="&gt;1000",IF(AF958&gt;0,IF(A958&lt;&gt;"",A958,A957),"&gt;1000"),AJ957)</f>
        <v/>
      </c>
      <c r="AK958">
        <f>IF(AK957="&gt;1000",IF(AG958&gt;0,IF(A958&lt;&gt;"",A958,A957),"&gt;1000"),AK957)</f>
        <v/>
      </c>
      <c r="AL958">
        <f>IF(AL957="&gt;1000",IF(L958&gt;=3500,IF(A958&lt;&gt;"",A958,A957),"&gt;1000"),AL957)</f>
        <v/>
      </c>
    </row>
    <row r="959">
      <c r="A959" s="59">
        <f>IF(B959="","",COUNT($B$32:B959))</f>
        <v/>
      </c>
      <c r="B959" s="58">
        <f>IF(C959&lt;&gt;"G",SUM(B958,1),"")</f>
        <v/>
      </c>
      <c r="C959" s="24">
        <f>IF(O959="",IF(AH958&gt;=$E$22,"G",IF(RAND()&lt;$F$22,"W","L")),O959)</f>
        <v/>
      </c>
      <c r="D959" s="58">
        <f>IF(M959="",IF(G958&lt;5500,G958,5500),M959)</f>
        <v/>
      </c>
      <c r="E959" s="58">
        <f>_xlfn.IFS(C958="W",E958+1,C958="L",0,C958="G",E958)</f>
        <v/>
      </c>
      <c r="F959" s="59">
        <f>_xlfn.IFS(C959="W",_xlfn.IFS(E959=0,LOOKUP(D959,$D$2:$D$17,$F$2:$F$17),E959=1,LOOKUP(D959,$D$2:$D$17,$G$2:$G$17),E959=2,LOOKUP(D959,$D$2:$D$17,$H$2:$H$17),E959=3,LOOKUP(D959,$D$2:$D$17,$I$2:$I$17),E959&gt;=4,LOOKUP(D959,$D$2:$D$17,$J$2:$J$17)),C959="L",LOOKUP(D959,$D$2:$D$17,$E$2:$E$17),C959="G",IF(OR(B958&lt;3,B958=""),0,LOOKUP(D959,$D$2:$D$17,$K$2:$K$17)))</f>
        <v/>
      </c>
      <c r="G959" s="59">
        <f>_xlfn.IFS(F959+D959&lt;0,0,F959+D959&gt;5500,5500,TRUE,F959+D959)</f>
        <v/>
      </c>
      <c r="H959" s="40">
        <f>LOOKUP(G959,$D$2:$D$17,$A$2:$A$17)</f>
        <v/>
      </c>
      <c r="I959" s="58">
        <f>IF(C959="W",1+I958,I958)</f>
        <v/>
      </c>
      <c r="J959" s="58">
        <f>IF(C959="L",1+J958,J958)</f>
        <v/>
      </c>
      <c r="K959" s="25">
        <f>I959/(J959+I959)</f>
        <v/>
      </c>
      <c r="L959" s="44">
        <f>IF(F959&gt;0,F959+L958,L958)</f>
        <v/>
      </c>
      <c r="M959" s="23" t="n"/>
      <c r="N959" s="58">
        <f>IF(M959="","",M959-G958)</f>
        <v/>
      </c>
      <c r="O959" s="58" t="n"/>
      <c r="P959" s="27">
        <f>IF(AI959&gt;AI958,$G$22+(7*AI959),"")</f>
        <v/>
      </c>
      <c r="R959" s="58" t="n"/>
      <c r="S959" s="58" t="n"/>
      <c r="T959" s="58" t="n"/>
      <c r="U959" s="58" t="n"/>
      <c r="V959" s="58" t="n"/>
      <c r="W959" s="58" t="n"/>
      <c r="X959" s="57" t="n"/>
      <c r="Y959" s="49">
        <f>_xlfn.IFS(R959 = "","",V959&gt;0,T959/V959,TRUE,T959/1)</f>
        <v/>
      </c>
      <c r="Z959" s="49">
        <f>_xlfn.IFS(R959 = "","",V959&gt;0,(T959+U959)/V959,TRUE,(T959+U959)/1)</f>
        <v/>
      </c>
      <c r="AA959" s="58" t="n"/>
      <c r="AC959" s="35" t="n"/>
      <c r="AD959">
        <f>IF(G959&gt;=2100,0,IF(C959="G",1,0))</f>
        <v/>
      </c>
      <c r="AE959">
        <f>IF(G959&gt;=5500,0,IF(C959="G",1,0))</f>
        <v/>
      </c>
      <c r="AF959">
        <f>IF(G959&gt;=2100,1,0)</f>
        <v/>
      </c>
      <c r="AG959">
        <f>IF(G959&gt;=5500,1,0)</f>
        <v/>
      </c>
      <c r="AH959">
        <f>IF(C959="G",0,AH958+1)</f>
        <v/>
      </c>
      <c r="AI959">
        <f>IF(C959="G",AI958+1,AI958)</f>
        <v/>
      </c>
      <c r="AJ959">
        <f>IF(AJ958="&gt;1000",IF(AF959&gt;0,IF(A959&lt;&gt;"",A959,A958),"&gt;1000"),AJ958)</f>
        <v/>
      </c>
      <c r="AK959">
        <f>IF(AK958="&gt;1000",IF(AG959&gt;0,IF(A959&lt;&gt;"",A959,A958),"&gt;1000"),AK958)</f>
        <v/>
      </c>
      <c r="AL959">
        <f>IF(AL958="&gt;1000",IF(L959&gt;=3500,IF(A959&lt;&gt;"",A959,A958),"&gt;1000"),AL958)</f>
        <v/>
      </c>
    </row>
    <row r="960">
      <c r="A960" s="59">
        <f>IF(B960="","",COUNT($B$32:B960))</f>
        <v/>
      </c>
      <c r="B960" s="58">
        <f>IF(C960&lt;&gt;"G",SUM(B959,1),"")</f>
        <v/>
      </c>
      <c r="C960" s="24">
        <f>IF(O960="",IF(AH959&gt;=$E$22,"G",IF(RAND()&lt;$F$22,"W","L")),O960)</f>
        <v/>
      </c>
      <c r="D960" s="58">
        <f>IF(M960="",IF(G959&lt;5500,G959,5500),M960)</f>
        <v/>
      </c>
      <c r="E960" s="58">
        <f>_xlfn.IFS(C959="W",E959+1,C959="L",0,C959="G",E959)</f>
        <v/>
      </c>
      <c r="F960" s="59">
        <f>_xlfn.IFS(C960="W",_xlfn.IFS(E960=0,LOOKUP(D960,$D$2:$D$17,$F$2:$F$17),E960=1,LOOKUP(D960,$D$2:$D$17,$G$2:$G$17),E960=2,LOOKUP(D960,$D$2:$D$17,$H$2:$H$17),E960=3,LOOKUP(D960,$D$2:$D$17,$I$2:$I$17),E960&gt;=4,LOOKUP(D960,$D$2:$D$17,$J$2:$J$17)),C960="L",LOOKUP(D960,$D$2:$D$17,$E$2:$E$17),C960="G",IF(OR(B959&lt;3,B959=""),0,LOOKUP(D960,$D$2:$D$17,$K$2:$K$17)))</f>
        <v/>
      </c>
      <c r="G960" s="59">
        <f>_xlfn.IFS(F960+D960&lt;0,0,F960+D960&gt;5500,5500,TRUE,F960+D960)</f>
        <v/>
      </c>
      <c r="H960" s="40">
        <f>LOOKUP(G960,$D$2:$D$17,$A$2:$A$17)</f>
        <v/>
      </c>
      <c r="I960" s="58">
        <f>IF(C960="W",1+I959,I959)</f>
        <v/>
      </c>
      <c r="J960" s="58">
        <f>IF(C960="L",1+J959,J959)</f>
        <v/>
      </c>
      <c r="K960" s="25">
        <f>I960/(J960+I960)</f>
        <v/>
      </c>
      <c r="L960" s="44">
        <f>IF(F960&gt;0,F960+L959,L959)</f>
        <v/>
      </c>
      <c r="M960" s="23" t="n"/>
      <c r="N960" s="58">
        <f>IF(M960="","",M960-G959)</f>
        <v/>
      </c>
      <c r="O960" s="58" t="n"/>
      <c r="P960" s="27">
        <f>IF(AI960&gt;AI959,$G$22+(7*AI960),"")</f>
        <v/>
      </c>
      <c r="R960" s="58" t="n"/>
      <c r="S960" s="58" t="n"/>
      <c r="T960" s="58" t="n"/>
      <c r="U960" s="58" t="n"/>
      <c r="V960" s="58" t="n"/>
      <c r="W960" s="58" t="n"/>
      <c r="X960" s="57" t="n"/>
      <c r="Y960" s="49">
        <f>_xlfn.IFS(R960 = "","",V960&gt;0,T960/V960,TRUE,T960/1)</f>
        <v/>
      </c>
      <c r="Z960" s="49">
        <f>_xlfn.IFS(R960 = "","",V960&gt;0,(T960+U960)/V960,TRUE,(T960+U960)/1)</f>
        <v/>
      </c>
      <c r="AA960" s="58" t="n"/>
      <c r="AC960" s="35" t="n"/>
      <c r="AD960">
        <f>IF(G960&gt;=2100,0,IF(C960="G",1,0))</f>
        <v/>
      </c>
      <c r="AE960">
        <f>IF(G960&gt;=5500,0,IF(C960="G",1,0))</f>
        <v/>
      </c>
      <c r="AF960">
        <f>IF(G960&gt;=2100,1,0)</f>
        <v/>
      </c>
      <c r="AG960">
        <f>IF(G960&gt;=5500,1,0)</f>
        <v/>
      </c>
      <c r="AH960">
        <f>IF(C960="G",0,AH959+1)</f>
        <v/>
      </c>
      <c r="AI960">
        <f>IF(C960="G",AI959+1,AI959)</f>
        <v/>
      </c>
      <c r="AJ960">
        <f>IF(AJ959="&gt;1000",IF(AF960&gt;0,IF(A960&lt;&gt;"",A960,A959),"&gt;1000"),AJ959)</f>
        <v/>
      </c>
      <c r="AK960">
        <f>IF(AK959="&gt;1000",IF(AG960&gt;0,IF(A960&lt;&gt;"",A960,A959),"&gt;1000"),AK959)</f>
        <v/>
      </c>
      <c r="AL960">
        <f>IF(AL959="&gt;1000",IF(L960&gt;=3500,IF(A960&lt;&gt;"",A960,A959),"&gt;1000"),AL959)</f>
        <v/>
      </c>
    </row>
    <row r="961">
      <c r="A961" s="59">
        <f>IF(B961="","",COUNT($B$32:B961))</f>
        <v/>
      </c>
      <c r="B961" s="58">
        <f>IF(C961&lt;&gt;"G",SUM(B960,1),"")</f>
        <v/>
      </c>
      <c r="C961" s="24">
        <f>IF(O961="",IF(AH960&gt;=$E$22,"G",IF(RAND()&lt;$F$22,"W","L")),O961)</f>
        <v/>
      </c>
      <c r="D961" s="58">
        <f>IF(M961="",IF(G960&lt;5500,G960,5500),M961)</f>
        <v/>
      </c>
      <c r="E961" s="58">
        <f>_xlfn.IFS(C960="W",E960+1,C960="L",0,C960="G",E960)</f>
        <v/>
      </c>
      <c r="F961" s="59">
        <f>_xlfn.IFS(C961="W",_xlfn.IFS(E961=0,LOOKUP(D961,$D$2:$D$17,$F$2:$F$17),E961=1,LOOKUP(D961,$D$2:$D$17,$G$2:$G$17),E961=2,LOOKUP(D961,$D$2:$D$17,$H$2:$H$17),E961=3,LOOKUP(D961,$D$2:$D$17,$I$2:$I$17),E961&gt;=4,LOOKUP(D961,$D$2:$D$17,$J$2:$J$17)),C961="L",LOOKUP(D961,$D$2:$D$17,$E$2:$E$17),C961="G",IF(OR(B960&lt;3,B960=""),0,LOOKUP(D961,$D$2:$D$17,$K$2:$K$17)))</f>
        <v/>
      </c>
      <c r="G961" s="59">
        <f>_xlfn.IFS(F961+D961&lt;0,0,F961+D961&gt;5500,5500,TRUE,F961+D961)</f>
        <v/>
      </c>
      <c r="H961" s="40">
        <f>LOOKUP(G961,$D$2:$D$17,$A$2:$A$17)</f>
        <v/>
      </c>
      <c r="I961" s="58">
        <f>IF(C961="W",1+I960,I960)</f>
        <v/>
      </c>
      <c r="J961" s="58">
        <f>IF(C961="L",1+J960,J960)</f>
        <v/>
      </c>
      <c r="K961" s="25">
        <f>I961/(J961+I961)</f>
        <v/>
      </c>
      <c r="L961" s="44">
        <f>IF(F961&gt;0,F961+L960,L960)</f>
        <v/>
      </c>
      <c r="M961" s="23" t="n"/>
      <c r="N961" s="58">
        <f>IF(M961="","",M961-G960)</f>
        <v/>
      </c>
      <c r="O961" s="58" t="n"/>
      <c r="P961" s="27">
        <f>IF(AI961&gt;AI960,$G$22+(7*AI961),"")</f>
        <v/>
      </c>
      <c r="R961" s="58" t="n"/>
      <c r="S961" s="58" t="n"/>
      <c r="T961" s="58" t="n"/>
      <c r="U961" s="58" t="n"/>
      <c r="V961" s="58" t="n"/>
      <c r="W961" s="58" t="n"/>
      <c r="X961" s="57" t="n"/>
      <c r="Y961" s="49">
        <f>_xlfn.IFS(R961 = "","",V961&gt;0,T961/V961,TRUE,T961/1)</f>
        <v/>
      </c>
      <c r="Z961" s="49">
        <f>_xlfn.IFS(R961 = "","",V961&gt;0,(T961+U961)/V961,TRUE,(T961+U961)/1)</f>
        <v/>
      </c>
      <c r="AA961" s="58" t="n"/>
      <c r="AC961" s="35" t="n"/>
      <c r="AD961">
        <f>IF(G961&gt;=2100,0,IF(C961="G",1,0))</f>
        <v/>
      </c>
      <c r="AE961">
        <f>IF(G961&gt;=5500,0,IF(C961="G",1,0))</f>
        <v/>
      </c>
      <c r="AF961">
        <f>IF(G961&gt;=2100,1,0)</f>
        <v/>
      </c>
      <c r="AG961">
        <f>IF(G961&gt;=5500,1,0)</f>
        <v/>
      </c>
      <c r="AH961">
        <f>IF(C961="G",0,AH960+1)</f>
        <v/>
      </c>
      <c r="AI961">
        <f>IF(C961="G",AI960+1,AI960)</f>
        <v/>
      </c>
      <c r="AJ961">
        <f>IF(AJ960="&gt;1000",IF(AF961&gt;0,IF(A961&lt;&gt;"",A961,A960),"&gt;1000"),AJ960)</f>
        <v/>
      </c>
      <c r="AK961">
        <f>IF(AK960="&gt;1000",IF(AG961&gt;0,IF(A961&lt;&gt;"",A961,A960),"&gt;1000"),AK960)</f>
        <v/>
      </c>
      <c r="AL961">
        <f>IF(AL960="&gt;1000",IF(L961&gt;=3500,IF(A961&lt;&gt;"",A961,A960),"&gt;1000"),AL960)</f>
        <v/>
      </c>
    </row>
    <row r="962">
      <c r="A962" s="59">
        <f>IF(B962="","",COUNT($B$32:B962))</f>
        <v/>
      </c>
      <c r="B962" s="58">
        <f>IF(C962&lt;&gt;"G",SUM(B961,1),"")</f>
        <v/>
      </c>
      <c r="C962" s="24">
        <f>IF(O962="",IF(AH961&gt;=$E$22,"G",IF(RAND()&lt;$F$22,"W","L")),O962)</f>
        <v/>
      </c>
      <c r="D962" s="58">
        <f>IF(M962="",IF(G961&lt;5500,G961,5500),M962)</f>
        <v/>
      </c>
      <c r="E962" s="58">
        <f>_xlfn.IFS(C961="W",E961+1,C961="L",0,C961="G",E961)</f>
        <v/>
      </c>
      <c r="F962" s="59">
        <f>_xlfn.IFS(C962="W",_xlfn.IFS(E962=0,LOOKUP(D962,$D$2:$D$17,$F$2:$F$17),E962=1,LOOKUP(D962,$D$2:$D$17,$G$2:$G$17),E962=2,LOOKUP(D962,$D$2:$D$17,$H$2:$H$17),E962=3,LOOKUP(D962,$D$2:$D$17,$I$2:$I$17),E962&gt;=4,LOOKUP(D962,$D$2:$D$17,$J$2:$J$17)),C962="L",LOOKUP(D962,$D$2:$D$17,$E$2:$E$17),C962="G",IF(OR(B961&lt;3,B961=""),0,LOOKUP(D962,$D$2:$D$17,$K$2:$K$17)))</f>
        <v/>
      </c>
      <c r="G962" s="59">
        <f>_xlfn.IFS(F962+D962&lt;0,0,F962+D962&gt;5500,5500,TRUE,F962+D962)</f>
        <v/>
      </c>
      <c r="H962" s="40">
        <f>LOOKUP(G962,$D$2:$D$17,$A$2:$A$17)</f>
        <v/>
      </c>
      <c r="I962" s="58">
        <f>IF(C962="W",1+I961,I961)</f>
        <v/>
      </c>
      <c r="J962" s="58">
        <f>IF(C962="L",1+J961,J961)</f>
        <v/>
      </c>
      <c r="K962" s="25">
        <f>I962/(J962+I962)</f>
        <v/>
      </c>
      <c r="L962" s="44">
        <f>IF(F962&gt;0,F962+L961,L961)</f>
        <v/>
      </c>
      <c r="M962" s="23" t="n"/>
      <c r="N962" s="58">
        <f>IF(M962="","",M962-G961)</f>
        <v/>
      </c>
      <c r="O962" s="58" t="n"/>
      <c r="P962" s="27">
        <f>IF(AI962&gt;AI961,$G$22+(7*AI962),"")</f>
        <v/>
      </c>
      <c r="R962" s="58" t="n"/>
      <c r="S962" s="58" t="n"/>
      <c r="T962" s="58" t="n"/>
      <c r="U962" s="58" t="n"/>
      <c r="V962" s="58" t="n"/>
      <c r="W962" s="58" t="n"/>
      <c r="X962" s="57" t="n"/>
      <c r="Y962" s="49">
        <f>_xlfn.IFS(R962 = "","",V962&gt;0,T962/V962,TRUE,T962/1)</f>
        <v/>
      </c>
      <c r="Z962" s="49">
        <f>_xlfn.IFS(R962 = "","",V962&gt;0,(T962+U962)/V962,TRUE,(T962+U962)/1)</f>
        <v/>
      </c>
      <c r="AA962" s="58" t="n"/>
      <c r="AC962" s="35" t="n"/>
      <c r="AD962">
        <f>IF(G962&gt;=2100,0,IF(C962="G",1,0))</f>
        <v/>
      </c>
      <c r="AE962">
        <f>IF(G962&gt;=5500,0,IF(C962="G",1,0))</f>
        <v/>
      </c>
      <c r="AF962">
        <f>IF(G962&gt;=2100,1,0)</f>
        <v/>
      </c>
      <c r="AG962">
        <f>IF(G962&gt;=5500,1,0)</f>
        <v/>
      </c>
      <c r="AH962">
        <f>IF(C962="G",0,AH961+1)</f>
        <v/>
      </c>
      <c r="AI962">
        <f>IF(C962="G",AI961+1,AI961)</f>
        <v/>
      </c>
      <c r="AJ962">
        <f>IF(AJ961="&gt;1000",IF(AF962&gt;0,IF(A962&lt;&gt;"",A962,A961),"&gt;1000"),AJ961)</f>
        <v/>
      </c>
      <c r="AK962">
        <f>IF(AK961="&gt;1000",IF(AG962&gt;0,IF(A962&lt;&gt;"",A962,A961),"&gt;1000"),AK961)</f>
        <v/>
      </c>
      <c r="AL962">
        <f>IF(AL961="&gt;1000",IF(L962&gt;=3500,IF(A962&lt;&gt;"",A962,A961),"&gt;1000"),AL961)</f>
        <v/>
      </c>
    </row>
    <row r="963">
      <c r="A963" s="59">
        <f>IF(B963="","",COUNT($B$32:B963))</f>
        <v/>
      </c>
      <c r="B963" s="58">
        <f>IF(C963&lt;&gt;"G",SUM(B962,1),"")</f>
        <v/>
      </c>
      <c r="C963" s="24">
        <f>IF(O963="",IF(AH962&gt;=$E$22,"G",IF(RAND()&lt;$F$22,"W","L")),O963)</f>
        <v/>
      </c>
      <c r="D963" s="58">
        <f>IF(M963="",IF(G962&lt;5500,G962,5500),M963)</f>
        <v/>
      </c>
      <c r="E963" s="58">
        <f>_xlfn.IFS(C962="W",E962+1,C962="L",0,C962="G",E962)</f>
        <v/>
      </c>
      <c r="F963" s="59">
        <f>_xlfn.IFS(C963="W",_xlfn.IFS(E963=0,LOOKUP(D963,$D$2:$D$17,$F$2:$F$17),E963=1,LOOKUP(D963,$D$2:$D$17,$G$2:$G$17),E963=2,LOOKUP(D963,$D$2:$D$17,$H$2:$H$17),E963=3,LOOKUP(D963,$D$2:$D$17,$I$2:$I$17),E963&gt;=4,LOOKUP(D963,$D$2:$D$17,$J$2:$J$17)),C963="L",LOOKUP(D963,$D$2:$D$17,$E$2:$E$17),C963="G",IF(OR(B962&lt;3,B962=""),0,LOOKUP(D963,$D$2:$D$17,$K$2:$K$17)))</f>
        <v/>
      </c>
      <c r="G963" s="59">
        <f>_xlfn.IFS(F963+D963&lt;0,0,F963+D963&gt;5500,5500,TRUE,F963+D963)</f>
        <v/>
      </c>
      <c r="H963" s="40">
        <f>LOOKUP(G963,$D$2:$D$17,$A$2:$A$17)</f>
        <v/>
      </c>
      <c r="I963" s="58">
        <f>IF(C963="W",1+I962,I962)</f>
        <v/>
      </c>
      <c r="J963" s="58">
        <f>IF(C963="L",1+J962,J962)</f>
        <v/>
      </c>
      <c r="K963" s="25">
        <f>I963/(J963+I963)</f>
        <v/>
      </c>
      <c r="L963" s="44">
        <f>IF(F963&gt;0,F963+L962,L962)</f>
        <v/>
      </c>
      <c r="M963" s="23" t="n"/>
      <c r="N963" s="58">
        <f>IF(M963="","",M963-G962)</f>
        <v/>
      </c>
      <c r="O963" s="58" t="n"/>
      <c r="P963" s="27">
        <f>IF(AI963&gt;AI962,$G$22+(7*AI963),"")</f>
        <v/>
      </c>
      <c r="R963" s="58" t="n"/>
      <c r="S963" s="58" t="n"/>
      <c r="T963" s="58" t="n"/>
      <c r="U963" s="58" t="n"/>
      <c r="V963" s="58" t="n"/>
      <c r="W963" s="58" t="n"/>
      <c r="X963" s="57" t="n"/>
      <c r="Y963" s="49">
        <f>_xlfn.IFS(R963 = "","",V963&gt;0,T963/V963,TRUE,T963/1)</f>
        <v/>
      </c>
      <c r="Z963" s="49">
        <f>_xlfn.IFS(R963 = "","",V963&gt;0,(T963+U963)/V963,TRUE,(T963+U963)/1)</f>
        <v/>
      </c>
      <c r="AA963" s="58" t="n"/>
      <c r="AC963" s="35" t="n"/>
      <c r="AD963">
        <f>IF(G963&gt;=2100,0,IF(C963="G",1,0))</f>
        <v/>
      </c>
      <c r="AE963">
        <f>IF(G963&gt;=5500,0,IF(C963="G",1,0))</f>
        <v/>
      </c>
      <c r="AF963">
        <f>IF(G963&gt;=2100,1,0)</f>
        <v/>
      </c>
      <c r="AG963">
        <f>IF(G963&gt;=5500,1,0)</f>
        <v/>
      </c>
      <c r="AH963">
        <f>IF(C963="G",0,AH962+1)</f>
        <v/>
      </c>
      <c r="AI963">
        <f>IF(C963="G",AI962+1,AI962)</f>
        <v/>
      </c>
      <c r="AJ963">
        <f>IF(AJ962="&gt;1000",IF(AF963&gt;0,IF(A963&lt;&gt;"",A963,A962),"&gt;1000"),AJ962)</f>
        <v/>
      </c>
      <c r="AK963">
        <f>IF(AK962="&gt;1000",IF(AG963&gt;0,IF(A963&lt;&gt;"",A963,A962),"&gt;1000"),AK962)</f>
        <v/>
      </c>
      <c r="AL963">
        <f>IF(AL962="&gt;1000",IF(L963&gt;=3500,IF(A963&lt;&gt;"",A963,A962),"&gt;1000"),AL962)</f>
        <v/>
      </c>
    </row>
    <row r="964">
      <c r="A964" s="59">
        <f>IF(B964="","",COUNT($B$32:B964))</f>
        <v/>
      </c>
      <c r="B964" s="58">
        <f>IF(C964&lt;&gt;"G",SUM(B963,1),"")</f>
        <v/>
      </c>
      <c r="C964" s="24">
        <f>IF(O964="",IF(AH963&gt;=$E$22,"G",IF(RAND()&lt;$F$22,"W","L")),O964)</f>
        <v/>
      </c>
      <c r="D964" s="58">
        <f>IF(M964="",IF(G963&lt;5500,G963,5500),M964)</f>
        <v/>
      </c>
      <c r="E964" s="58">
        <f>_xlfn.IFS(C963="W",E963+1,C963="L",0,C963="G",E963)</f>
        <v/>
      </c>
      <c r="F964" s="59">
        <f>_xlfn.IFS(C964="W",_xlfn.IFS(E964=0,LOOKUP(D964,$D$2:$D$17,$F$2:$F$17),E964=1,LOOKUP(D964,$D$2:$D$17,$G$2:$G$17),E964=2,LOOKUP(D964,$D$2:$D$17,$H$2:$H$17),E964=3,LOOKUP(D964,$D$2:$D$17,$I$2:$I$17),E964&gt;=4,LOOKUP(D964,$D$2:$D$17,$J$2:$J$17)),C964="L",LOOKUP(D964,$D$2:$D$17,$E$2:$E$17),C964="G",IF(OR(B963&lt;3,B963=""),0,LOOKUP(D964,$D$2:$D$17,$K$2:$K$17)))</f>
        <v/>
      </c>
      <c r="G964" s="59">
        <f>_xlfn.IFS(F964+D964&lt;0,0,F964+D964&gt;5500,5500,TRUE,F964+D964)</f>
        <v/>
      </c>
      <c r="H964" s="40">
        <f>LOOKUP(G964,$D$2:$D$17,$A$2:$A$17)</f>
        <v/>
      </c>
      <c r="I964" s="58">
        <f>IF(C964="W",1+I963,I963)</f>
        <v/>
      </c>
      <c r="J964" s="58">
        <f>IF(C964="L",1+J963,J963)</f>
        <v/>
      </c>
      <c r="K964" s="25">
        <f>I964/(J964+I964)</f>
        <v/>
      </c>
      <c r="L964" s="44">
        <f>IF(F964&gt;0,F964+L963,L963)</f>
        <v/>
      </c>
      <c r="M964" s="23" t="n"/>
      <c r="N964" s="58">
        <f>IF(M964="","",M964-G963)</f>
        <v/>
      </c>
      <c r="O964" s="58" t="n"/>
      <c r="P964" s="27">
        <f>IF(AI964&gt;AI963,$G$22+(7*AI964),"")</f>
        <v/>
      </c>
      <c r="R964" s="58" t="n"/>
      <c r="S964" s="58" t="n"/>
      <c r="T964" s="58" t="n"/>
      <c r="U964" s="58" t="n"/>
      <c r="V964" s="58" t="n"/>
      <c r="W964" s="58" t="n"/>
      <c r="X964" s="57" t="n"/>
      <c r="Y964" s="49">
        <f>_xlfn.IFS(R964 = "","",V964&gt;0,T964/V964,TRUE,T964/1)</f>
        <v/>
      </c>
      <c r="Z964" s="49">
        <f>_xlfn.IFS(R964 = "","",V964&gt;0,(T964+U964)/V964,TRUE,(T964+U964)/1)</f>
        <v/>
      </c>
      <c r="AA964" s="58" t="n"/>
      <c r="AC964" s="35" t="n"/>
      <c r="AD964">
        <f>IF(G964&gt;=2100,0,IF(C964="G",1,0))</f>
        <v/>
      </c>
      <c r="AE964">
        <f>IF(G964&gt;=5500,0,IF(C964="G",1,0))</f>
        <v/>
      </c>
      <c r="AF964">
        <f>IF(G964&gt;=2100,1,0)</f>
        <v/>
      </c>
      <c r="AG964">
        <f>IF(G964&gt;=5500,1,0)</f>
        <v/>
      </c>
      <c r="AH964">
        <f>IF(C964="G",0,AH963+1)</f>
        <v/>
      </c>
      <c r="AI964">
        <f>IF(C964="G",AI963+1,AI963)</f>
        <v/>
      </c>
      <c r="AJ964">
        <f>IF(AJ963="&gt;1000",IF(AF964&gt;0,IF(A964&lt;&gt;"",A964,A963),"&gt;1000"),AJ963)</f>
        <v/>
      </c>
      <c r="AK964">
        <f>IF(AK963="&gt;1000",IF(AG964&gt;0,IF(A964&lt;&gt;"",A964,A963),"&gt;1000"),AK963)</f>
        <v/>
      </c>
      <c r="AL964">
        <f>IF(AL963="&gt;1000",IF(L964&gt;=3500,IF(A964&lt;&gt;"",A964,A963),"&gt;1000"),AL963)</f>
        <v/>
      </c>
    </row>
    <row r="965">
      <c r="A965" s="59">
        <f>IF(B965="","",COUNT($B$32:B965))</f>
        <v/>
      </c>
      <c r="B965" s="58">
        <f>IF(C965&lt;&gt;"G",SUM(B964,1),"")</f>
        <v/>
      </c>
      <c r="C965" s="24">
        <f>IF(O965="",IF(AH964&gt;=$E$22,"G",IF(RAND()&lt;$F$22,"W","L")),O965)</f>
        <v/>
      </c>
      <c r="D965" s="58">
        <f>IF(M965="",IF(G964&lt;5500,G964,5500),M965)</f>
        <v/>
      </c>
      <c r="E965" s="58">
        <f>_xlfn.IFS(C964="W",E964+1,C964="L",0,C964="G",E964)</f>
        <v/>
      </c>
      <c r="F965" s="59">
        <f>_xlfn.IFS(C965="W",_xlfn.IFS(E965=0,LOOKUP(D965,$D$2:$D$17,$F$2:$F$17),E965=1,LOOKUP(D965,$D$2:$D$17,$G$2:$G$17),E965=2,LOOKUP(D965,$D$2:$D$17,$H$2:$H$17),E965=3,LOOKUP(D965,$D$2:$D$17,$I$2:$I$17),E965&gt;=4,LOOKUP(D965,$D$2:$D$17,$J$2:$J$17)),C965="L",LOOKUP(D965,$D$2:$D$17,$E$2:$E$17),C965="G",IF(OR(B964&lt;3,B964=""),0,LOOKUP(D965,$D$2:$D$17,$K$2:$K$17)))</f>
        <v/>
      </c>
      <c r="G965" s="59">
        <f>_xlfn.IFS(F965+D965&lt;0,0,F965+D965&gt;5500,5500,TRUE,F965+D965)</f>
        <v/>
      </c>
      <c r="H965" s="40">
        <f>LOOKUP(G965,$D$2:$D$17,$A$2:$A$17)</f>
        <v/>
      </c>
      <c r="I965" s="58">
        <f>IF(C965="W",1+I964,I964)</f>
        <v/>
      </c>
      <c r="J965" s="58">
        <f>IF(C965="L",1+J964,J964)</f>
        <v/>
      </c>
      <c r="K965" s="25">
        <f>I965/(J965+I965)</f>
        <v/>
      </c>
      <c r="L965" s="44">
        <f>IF(F965&gt;0,F965+L964,L964)</f>
        <v/>
      </c>
      <c r="M965" s="23" t="n"/>
      <c r="N965" s="58">
        <f>IF(M965="","",M965-G964)</f>
        <v/>
      </c>
      <c r="O965" s="58" t="n"/>
      <c r="P965" s="27">
        <f>IF(AI965&gt;AI964,$G$22+(7*AI965),"")</f>
        <v/>
      </c>
      <c r="R965" s="58" t="n"/>
      <c r="S965" s="58" t="n"/>
      <c r="T965" s="58" t="n"/>
      <c r="U965" s="58" t="n"/>
      <c r="V965" s="58" t="n"/>
      <c r="W965" s="58" t="n"/>
      <c r="X965" s="57" t="n"/>
      <c r="Y965" s="49">
        <f>_xlfn.IFS(R965 = "","",V965&gt;0,T965/V965,TRUE,T965/1)</f>
        <v/>
      </c>
      <c r="Z965" s="49">
        <f>_xlfn.IFS(R965 = "","",V965&gt;0,(T965+U965)/V965,TRUE,(T965+U965)/1)</f>
        <v/>
      </c>
      <c r="AA965" s="58" t="n"/>
      <c r="AC965" s="35" t="n"/>
      <c r="AD965">
        <f>IF(G965&gt;=2100,0,IF(C965="G",1,0))</f>
        <v/>
      </c>
      <c r="AE965">
        <f>IF(G965&gt;=5500,0,IF(C965="G",1,0))</f>
        <v/>
      </c>
      <c r="AF965">
        <f>IF(G965&gt;=2100,1,0)</f>
        <v/>
      </c>
      <c r="AG965">
        <f>IF(G965&gt;=5500,1,0)</f>
        <v/>
      </c>
      <c r="AH965">
        <f>IF(C965="G",0,AH964+1)</f>
        <v/>
      </c>
      <c r="AI965">
        <f>IF(C965="G",AI964+1,AI964)</f>
        <v/>
      </c>
      <c r="AJ965">
        <f>IF(AJ964="&gt;1000",IF(AF965&gt;0,IF(A965&lt;&gt;"",A965,A964),"&gt;1000"),AJ964)</f>
        <v/>
      </c>
      <c r="AK965">
        <f>IF(AK964="&gt;1000",IF(AG965&gt;0,IF(A965&lt;&gt;"",A965,A964),"&gt;1000"),AK964)</f>
        <v/>
      </c>
      <c r="AL965">
        <f>IF(AL964="&gt;1000",IF(L965&gt;=3500,IF(A965&lt;&gt;"",A965,A964),"&gt;1000"),AL964)</f>
        <v/>
      </c>
    </row>
    <row r="966">
      <c r="A966" s="59">
        <f>IF(B966="","",COUNT($B$32:B966))</f>
        <v/>
      </c>
      <c r="B966" s="58">
        <f>IF(C966&lt;&gt;"G",SUM(B965,1),"")</f>
        <v/>
      </c>
      <c r="C966" s="24">
        <f>IF(O966="",IF(AH965&gt;=$E$22,"G",IF(RAND()&lt;$F$22,"W","L")),O966)</f>
        <v/>
      </c>
      <c r="D966" s="58">
        <f>IF(M966="",IF(G965&lt;5500,G965,5500),M966)</f>
        <v/>
      </c>
      <c r="E966" s="58">
        <f>_xlfn.IFS(C965="W",E965+1,C965="L",0,C965="G",E965)</f>
        <v/>
      </c>
      <c r="F966" s="59">
        <f>_xlfn.IFS(C966="W",_xlfn.IFS(E966=0,LOOKUP(D966,$D$2:$D$17,$F$2:$F$17),E966=1,LOOKUP(D966,$D$2:$D$17,$G$2:$G$17),E966=2,LOOKUP(D966,$D$2:$D$17,$H$2:$H$17),E966=3,LOOKUP(D966,$D$2:$D$17,$I$2:$I$17),E966&gt;=4,LOOKUP(D966,$D$2:$D$17,$J$2:$J$17)),C966="L",LOOKUP(D966,$D$2:$D$17,$E$2:$E$17),C966="G",IF(OR(B965&lt;3,B965=""),0,LOOKUP(D966,$D$2:$D$17,$K$2:$K$17)))</f>
        <v/>
      </c>
      <c r="G966" s="59">
        <f>_xlfn.IFS(F966+D966&lt;0,0,F966+D966&gt;5500,5500,TRUE,F966+D966)</f>
        <v/>
      </c>
      <c r="H966" s="40">
        <f>LOOKUP(G966,$D$2:$D$17,$A$2:$A$17)</f>
        <v/>
      </c>
      <c r="I966" s="58">
        <f>IF(C966="W",1+I965,I965)</f>
        <v/>
      </c>
      <c r="J966" s="58">
        <f>IF(C966="L",1+J965,J965)</f>
        <v/>
      </c>
      <c r="K966" s="25">
        <f>I966/(J966+I966)</f>
        <v/>
      </c>
      <c r="L966" s="44">
        <f>IF(F966&gt;0,F966+L965,L965)</f>
        <v/>
      </c>
      <c r="M966" s="23" t="n"/>
      <c r="N966" s="58">
        <f>IF(M966="","",M966-G965)</f>
        <v/>
      </c>
      <c r="O966" s="58" t="n"/>
      <c r="P966" s="27">
        <f>IF(AI966&gt;AI965,$G$22+(7*AI966),"")</f>
        <v/>
      </c>
      <c r="R966" s="58" t="n"/>
      <c r="S966" s="58" t="n"/>
      <c r="T966" s="58" t="n"/>
      <c r="U966" s="58" t="n"/>
      <c r="V966" s="58" t="n"/>
      <c r="W966" s="58" t="n"/>
      <c r="X966" s="57" t="n"/>
      <c r="Y966" s="49">
        <f>_xlfn.IFS(R966 = "","",V966&gt;0,T966/V966,TRUE,T966/1)</f>
        <v/>
      </c>
      <c r="Z966" s="49">
        <f>_xlfn.IFS(R966 = "","",V966&gt;0,(T966+U966)/V966,TRUE,(T966+U966)/1)</f>
        <v/>
      </c>
      <c r="AA966" s="58" t="n"/>
      <c r="AC966" s="35" t="n"/>
      <c r="AD966">
        <f>IF(G966&gt;=2100,0,IF(C966="G",1,0))</f>
        <v/>
      </c>
      <c r="AE966">
        <f>IF(G966&gt;=5500,0,IF(C966="G",1,0))</f>
        <v/>
      </c>
      <c r="AF966">
        <f>IF(G966&gt;=2100,1,0)</f>
        <v/>
      </c>
      <c r="AG966">
        <f>IF(G966&gt;=5500,1,0)</f>
        <v/>
      </c>
      <c r="AH966">
        <f>IF(C966="G",0,AH965+1)</f>
        <v/>
      </c>
      <c r="AI966">
        <f>IF(C966="G",AI965+1,AI965)</f>
        <v/>
      </c>
      <c r="AJ966">
        <f>IF(AJ965="&gt;1000",IF(AF966&gt;0,IF(A966&lt;&gt;"",A966,A965),"&gt;1000"),AJ965)</f>
        <v/>
      </c>
      <c r="AK966">
        <f>IF(AK965="&gt;1000",IF(AG966&gt;0,IF(A966&lt;&gt;"",A966,A965),"&gt;1000"),AK965)</f>
        <v/>
      </c>
      <c r="AL966">
        <f>IF(AL965="&gt;1000",IF(L966&gt;=3500,IF(A966&lt;&gt;"",A966,A965),"&gt;1000"),AL965)</f>
        <v/>
      </c>
    </row>
    <row r="967">
      <c r="A967" s="59">
        <f>IF(B967="","",COUNT($B$32:B967))</f>
        <v/>
      </c>
      <c r="B967" s="58">
        <f>IF(C967&lt;&gt;"G",SUM(B966,1),"")</f>
        <v/>
      </c>
      <c r="C967" s="24">
        <f>IF(O967="",IF(AH966&gt;=$E$22,"G",IF(RAND()&lt;$F$22,"W","L")),O967)</f>
        <v/>
      </c>
      <c r="D967" s="58">
        <f>IF(M967="",IF(G966&lt;5500,G966,5500),M967)</f>
        <v/>
      </c>
      <c r="E967" s="58">
        <f>_xlfn.IFS(C966="W",E966+1,C966="L",0,C966="G",E966)</f>
        <v/>
      </c>
      <c r="F967" s="59">
        <f>_xlfn.IFS(C967="W",_xlfn.IFS(E967=0,LOOKUP(D967,$D$2:$D$17,$F$2:$F$17),E967=1,LOOKUP(D967,$D$2:$D$17,$G$2:$G$17),E967=2,LOOKUP(D967,$D$2:$D$17,$H$2:$H$17),E967=3,LOOKUP(D967,$D$2:$D$17,$I$2:$I$17),E967&gt;=4,LOOKUP(D967,$D$2:$D$17,$J$2:$J$17)),C967="L",LOOKUP(D967,$D$2:$D$17,$E$2:$E$17),C967="G",IF(OR(B966&lt;3,B966=""),0,LOOKUP(D967,$D$2:$D$17,$K$2:$K$17)))</f>
        <v/>
      </c>
      <c r="G967" s="59">
        <f>_xlfn.IFS(F967+D967&lt;0,0,F967+D967&gt;5500,5500,TRUE,F967+D967)</f>
        <v/>
      </c>
      <c r="H967" s="40">
        <f>LOOKUP(G967,$D$2:$D$17,$A$2:$A$17)</f>
        <v/>
      </c>
      <c r="I967" s="58">
        <f>IF(C967="W",1+I966,I966)</f>
        <v/>
      </c>
      <c r="J967" s="58">
        <f>IF(C967="L",1+J966,J966)</f>
        <v/>
      </c>
      <c r="K967" s="25">
        <f>I967/(J967+I967)</f>
        <v/>
      </c>
      <c r="L967" s="44">
        <f>IF(F967&gt;0,F967+L966,L966)</f>
        <v/>
      </c>
      <c r="M967" s="23" t="n"/>
      <c r="N967" s="58">
        <f>IF(M967="","",M967-G966)</f>
        <v/>
      </c>
      <c r="O967" s="58" t="n"/>
      <c r="P967" s="27">
        <f>IF(AI967&gt;AI966,$G$22+(7*AI967),"")</f>
        <v/>
      </c>
      <c r="R967" s="58" t="n"/>
      <c r="S967" s="58" t="n"/>
      <c r="T967" s="58" t="n"/>
      <c r="U967" s="58" t="n"/>
      <c r="V967" s="58" t="n"/>
      <c r="W967" s="58" t="n"/>
      <c r="X967" s="57" t="n"/>
      <c r="Y967" s="49">
        <f>_xlfn.IFS(R967 = "","",V967&gt;0,T967/V967,TRUE,T967/1)</f>
        <v/>
      </c>
      <c r="Z967" s="49">
        <f>_xlfn.IFS(R967 = "","",V967&gt;0,(T967+U967)/V967,TRUE,(T967+U967)/1)</f>
        <v/>
      </c>
      <c r="AA967" s="58" t="n"/>
      <c r="AC967" s="35" t="n"/>
      <c r="AD967">
        <f>IF(G967&gt;=2100,0,IF(C967="G",1,0))</f>
        <v/>
      </c>
      <c r="AE967">
        <f>IF(G967&gt;=5500,0,IF(C967="G",1,0))</f>
        <v/>
      </c>
      <c r="AF967">
        <f>IF(G967&gt;=2100,1,0)</f>
        <v/>
      </c>
      <c r="AG967">
        <f>IF(G967&gt;=5500,1,0)</f>
        <v/>
      </c>
      <c r="AH967">
        <f>IF(C967="G",0,AH966+1)</f>
        <v/>
      </c>
      <c r="AI967">
        <f>IF(C967="G",AI966+1,AI966)</f>
        <v/>
      </c>
      <c r="AJ967">
        <f>IF(AJ966="&gt;1000",IF(AF967&gt;0,IF(A967&lt;&gt;"",A967,A966),"&gt;1000"),AJ966)</f>
        <v/>
      </c>
      <c r="AK967">
        <f>IF(AK966="&gt;1000",IF(AG967&gt;0,IF(A967&lt;&gt;"",A967,A966),"&gt;1000"),AK966)</f>
        <v/>
      </c>
      <c r="AL967">
        <f>IF(AL966="&gt;1000",IF(L967&gt;=3500,IF(A967&lt;&gt;"",A967,A966),"&gt;1000"),AL966)</f>
        <v/>
      </c>
    </row>
    <row r="968">
      <c r="A968" s="59">
        <f>IF(B968="","",COUNT($B$32:B968))</f>
        <v/>
      </c>
      <c r="B968" s="58">
        <f>IF(C968&lt;&gt;"G",SUM(B967,1),"")</f>
        <v/>
      </c>
      <c r="C968" s="24">
        <f>IF(O968="",IF(AH967&gt;=$E$22,"G",IF(RAND()&lt;$F$22,"W","L")),O968)</f>
        <v/>
      </c>
      <c r="D968" s="58">
        <f>IF(M968="",IF(G967&lt;5500,G967,5500),M968)</f>
        <v/>
      </c>
      <c r="E968" s="58">
        <f>_xlfn.IFS(C967="W",E967+1,C967="L",0,C967="G",E967)</f>
        <v/>
      </c>
      <c r="F968" s="59">
        <f>_xlfn.IFS(C968="W",_xlfn.IFS(E968=0,LOOKUP(D968,$D$2:$D$17,$F$2:$F$17),E968=1,LOOKUP(D968,$D$2:$D$17,$G$2:$G$17),E968=2,LOOKUP(D968,$D$2:$D$17,$H$2:$H$17),E968=3,LOOKUP(D968,$D$2:$D$17,$I$2:$I$17),E968&gt;=4,LOOKUP(D968,$D$2:$D$17,$J$2:$J$17)),C968="L",LOOKUP(D968,$D$2:$D$17,$E$2:$E$17),C968="G",IF(OR(B967&lt;3,B967=""),0,LOOKUP(D968,$D$2:$D$17,$K$2:$K$17)))</f>
        <v/>
      </c>
      <c r="G968" s="59">
        <f>_xlfn.IFS(F968+D968&lt;0,0,F968+D968&gt;5500,5500,TRUE,F968+D968)</f>
        <v/>
      </c>
      <c r="H968" s="40">
        <f>LOOKUP(G968,$D$2:$D$17,$A$2:$A$17)</f>
        <v/>
      </c>
      <c r="I968" s="58">
        <f>IF(C968="W",1+I967,I967)</f>
        <v/>
      </c>
      <c r="J968" s="58">
        <f>IF(C968="L",1+J967,J967)</f>
        <v/>
      </c>
      <c r="K968" s="25">
        <f>I968/(J968+I968)</f>
        <v/>
      </c>
      <c r="L968" s="44">
        <f>IF(F968&gt;0,F968+L967,L967)</f>
        <v/>
      </c>
      <c r="M968" s="23" t="n"/>
      <c r="N968" s="58">
        <f>IF(M968="","",M968-G967)</f>
        <v/>
      </c>
      <c r="O968" s="58" t="n"/>
      <c r="P968" s="27">
        <f>IF(AI968&gt;AI967,$G$22+(7*AI968),"")</f>
        <v/>
      </c>
      <c r="R968" s="58" t="n"/>
      <c r="S968" s="58" t="n"/>
      <c r="T968" s="58" t="n"/>
      <c r="U968" s="58" t="n"/>
      <c r="V968" s="58" t="n"/>
      <c r="W968" s="58" t="n"/>
      <c r="X968" s="57" t="n"/>
      <c r="Y968" s="49">
        <f>_xlfn.IFS(R968 = "","",V968&gt;0,T968/V968,TRUE,T968/1)</f>
        <v/>
      </c>
      <c r="Z968" s="49">
        <f>_xlfn.IFS(R968 = "","",V968&gt;0,(T968+U968)/V968,TRUE,(T968+U968)/1)</f>
        <v/>
      </c>
      <c r="AA968" s="58" t="n"/>
      <c r="AC968" s="35" t="n"/>
      <c r="AD968">
        <f>IF(G968&gt;=2100,0,IF(C968="G",1,0))</f>
        <v/>
      </c>
      <c r="AE968">
        <f>IF(G968&gt;=5500,0,IF(C968="G",1,0))</f>
        <v/>
      </c>
      <c r="AF968">
        <f>IF(G968&gt;=2100,1,0)</f>
        <v/>
      </c>
      <c r="AG968">
        <f>IF(G968&gt;=5500,1,0)</f>
        <v/>
      </c>
      <c r="AH968">
        <f>IF(C968="G",0,AH967+1)</f>
        <v/>
      </c>
      <c r="AI968">
        <f>IF(C968="G",AI967+1,AI967)</f>
        <v/>
      </c>
      <c r="AJ968">
        <f>IF(AJ967="&gt;1000",IF(AF968&gt;0,IF(A968&lt;&gt;"",A968,A967),"&gt;1000"),AJ967)</f>
        <v/>
      </c>
      <c r="AK968">
        <f>IF(AK967="&gt;1000",IF(AG968&gt;0,IF(A968&lt;&gt;"",A968,A967),"&gt;1000"),AK967)</f>
        <v/>
      </c>
      <c r="AL968">
        <f>IF(AL967="&gt;1000",IF(L968&gt;=3500,IF(A968&lt;&gt;"",A968,A967),"&gt;1000"),AL967)</f>
        <v/>
      </c>
    </row>
    <row r="969">
      <c r="A969" s="59">
        <f>IF(B969="","",COUNT($B$32:B969))</f>
        <v/>
      </c>
      <c r="B969" s="58">
        <f>IF(C969&lt;&gt;"G",SUM(B968,1),"")</f>
        <v/>
      </c>
      <c r="C969" s="24">
        <f>IF(O969="",IF(AH968&gt;=$E$22,"G",IF(RAND()&lt;$F$22,"W","L")),O969)</f>
        <v/>
      </c>
      <c r="D969" s="58">
        <f>IF(M969="",IF(G968&lt;5500,G968,5500),M969)</f>
        <v/>
      </c>
      <c r="E969" s="58">
        <f>_xlfn.IFS(C968="W",E968+1,C968="L",0,C968="G",E968)</f>
        <v/>
      </c>
      <c r="F969" s="59">
        <f>_xlfn.IFS(C969="W",_xlfn.IFS(E969=0,LOOKUP(D969,$D$2:$D$17,$F$2:$F$17),E969=1,LOOKUP(D969,$D$2:$D$17,$G$2:$G$17),E969=2,LOOKUP(D969,$D$2:$D$17,$H$2:$H$17),E969=3,LOOKUP(D969,$D$2:$D$17,$I$2:$I$17),E969&gt;=4,LOOKUP(D969,$D$2:$D$17,$J$2:$J$17)),C969="L",LOOKUP(D969,$D$2:$D$17,$E$2:$E$17),C969="G",IF(OR(B968&lt;3,B968=""),0,LOOKUP(D969,$D$2:$D$17,$K$2:$K$17)))</f>
        <v/>
      </c>
      <c r="G969" s="59">
        <f>_xlfn.IFS(F969+D969&lt;0,0,F969+D969&gt;5500,5500,TRUE,F969+D969)</f>
        <v/>
      </c>
      <c r="H969" s="40">
        <f>LOOKUP(G969,$D$2:$D$17,$A$2:$A$17)</f>
        <v/>
      </c>
      <c r="I969" s="58">
        <f>IF(C969="W",1+I968,I968)</f>
        <v/>
      </c>
      <c r="J969" s="58">
        <f>IF(C969="L",1+J968,J968)</f>
        <v/>
      </c>
      <c r="K969" s="25">
        <f>I969/(J969+I969)</f>
        <v/>
      </c>
      <c r="L969" s="44">
        <f>IF(F969&gt;0,F969+L968,L968)</f>
        <v/>
      </c>
      <c r="M969" s="23" t="n"/>
      <c r="N969" s="58">
        <f>IF(M969="","",M969-G968)</f>
        <v/>
      </c>
      <c r="O969" s="58" t="n"/>
      <c r="P969" s="27">
        <f>IF(AI969&gt;AI968,$G$22+(7*AI969),"")</f>
        <v/>
      </c>
      <c r="R969" s="58" t="n"/>
      <c r="S969" s="58" t="n"/>
      <c r="T969" s="58" t="n"/>
      <c r="U969" s="58" t="n"/>
      <c r="V969" s="58" t="n"/>
      <c r="W969" s="58" t="n"/>
      <c r="X969" s="57" t="n"/>
      <c r="Y969" s="49">
        <f>_xlfn.IFS(R969 = "","",V969&gt;0,T969/V969,TRUE,T969/1)</f>
        <v/>
      </c>
      <c r="Z969" s="49">
        <f>_xlfn.IFS(R969 = "","",V969&gt;0,(T969+U969)/V969,TRUE,(T969+U969)/1)</f>
        <v/>
      </c>
      <c r="AA969" s="58" t="n"/>
      <c r="AC969" s="35" t="n"/>
      <c r="AD969">
        <f>IF(G969&gt;=2100,0,IF(C969="G",1,0))</f>
        <v/>
      </c>
      <c r="AE969">
        <f>IF(G969&gt;=5500,0,IF(C969="G",1,0))</f>
        <v/>
      </c>
      <c r="AF969">
        <f>IF(G969&gt;=2100,1,0)</f>
        <v/>
      </c>
      <c r="AG969">
        <f>IF(G969&gt;=5500,1,0)</f>
        <v/>
      </c>
      <c r="AH969">
        <f>IF(C969="G",0,AH968+1)</f>
        <v/>
      </c>
      <c r="AI969">
        <f>IF(C969="G",AI968+1,AI968)</f>
        <v/>
      </c>
      <c r="AJ969">
        <f>IF(AJ968="&gt;1000",IF(AF969&gt;0,IF(A969&lt;&gt;"",A969,A968),"&gt;1000"),AJ968)</f>
        <v/>
      </c>
      <c r="AK969">
        <f>IF(AK968="&gt;1000",IF(AG969&gt;0,IF(A969&lt;&gt;"",A969,A968),"&gt;1000"),AK968)</f>
        <v/>
      </c>
      <c r="AL969">
        <f>IF(AL968="&gt;1000",IF(L969&gt;=3500,IF(A969&lt;&gt;"",A969,A968),"&gt;1000"),AL968)</f>
        <v/>
      </c>
    </row>
    <row r="970">
      <c r="A970" s="59">
        <f>IF(B970="","",COUNT($B$32:B970))</f>
        <v/>
      </c>
      <c r="B970" s="58">
        <f>IF(C970&lt;&gt;"G",SUM(B969,1),"")</f>
        <v/>
      </c>
      <c r="C970" s="24">
        <f>IF(O970="",IF(AH969&gt;=$E$22,"G",IF(RAND()&lt;$F$22,"W","L")),O970)</f>
        <v/>
      </c>
      <c r="D970" s="58">
        <f>IF(M970="",IF(G969&lt;5500,G969,5500),M970)</f>
        <v/>
      </c>
      <c r="E970" s="58">
        <f>_xlfn.IFS(C969="W",E969+1,C969="L",0,C969="G",E969)</f>
        <v/>
      </c>
      <c r="F970" s="59">
        <f>_xlfn.IFS(C970="W",_xlfn.IFS(E970=0,LOOKUP(D970,$D$2:$D$17,$F$2:$F$17),E970=1,LOOKUP(D970,$D$2:$D$17,$G$2:$G$17),E970=2,LOOKUP(D970,$D$2:$D$17,$H$2:$H$17),E970=3,LOOKUP(D970,$D$2:$D$17,$I$2:$I$17),E970&gt;=4,LOOKUP(D970,$D$2:$D$17,$J$2:$J$17)),C970="L",LOOKUP(D970,$D$2:$D$17,$E$2:$E$17),C970="G",IF(OR(B969&lt;3,B969=""),0,LOOKUP(D970,$D$2:$D$17,$K$2:$K$17)))</f>
        <v/>
      </c>
      <c r="G970" s="59">
        <f>_xlfn.IFS(F970+D970&lt;0,0,F970+D970&gt;5500,5500,TRUE,F970+D970)</f>
        <v/>
      </c>
      <c r="H970" s="40">
        <f>LOOKUP(G970,$D$2:$D$17,$A$2:$A$17)</f>
        <v/>
      </c>
      <c r="I970" s="58">
        <f>IF(C970="W",1+I969,I969)</f>
        <v/>
      </c>
      <c r="J970" s="58">
        <f>IF(C970="L",1+J969,J969)</f>
        <v/>
      </c>
      <c r="K970" s="25">
        <f>I970/(J970+I970)</f>
        <v/>
      </c>
      <c r="L970" s="44">
        <f>IF(F970&gt;0,F970+L969,L969)</f>
        <v/>
      </c>
      <c r="M970" s="23" t="n"/>
      <c r="N970" s="58">
        <f>IF(M970="","",M970-G969)</f>
        <v/>
      </c>
      <c r="O970" s="58" t="n"/>
      <c r="P970" s="27">
        <f>IF(AI970&gt;AI969,$G$22+(7*AI970),"")</f>
        <v/>
      </c>
      <c r="R970" s="58" t="n"/>
      <c r="S970" s="58" t="n"/>
      <c r="T970" s="58" t="n"/>
      <c r="U970" s="58" t="n"/>
      <c r="V970" s="58" t="n"/>
      <c r="W970" s="58" t="n"/>
      <c r="X970" s="57" t="n"/>
      <c r="Y970" s="49">
        <f>_xlfn.IFS(R970 = "","",V970&gt;0,T970/V970,TRUE,T970/1)</f>
        <v/>
      </c>
      <c r="Z970" s="49">
        <f>_xlfn.IFS(R970 = "","",V970&gt;0,(T970+U970)/V970,TRUE,(T970+U970)/1)</f>
        <v/>
      </c>
      <c r="AA970" s="58" t="n"/>
      <c r="AC970" s="35" t="n"/>
      <c r="AD970">
        <f>IF(G970&gt;=2100,0,IF(C970="G",1,0))</f>
        <v/>
      </c>
      <c r="AE970">
        <f>IF(G970&gt;=5500,0,IF(C970="G",1,0))</f>
        <v/>
      </c>
      <c r="AF970">
        <f>IF(G970&gt;=2100,1,0)</f>
        <v/>
      </c>
      <c r="AG970">
        <f>IF(G970&gt;=5500,1,0)</f>
        <v/>
      </c>
      <c r="AH970">
        <f>IF(C970="G",0,AH969+1)</f>
        <v/>
      </c>
      <c r="AI970">
        <f>IF(C970="G",AI969+1,AI969)</f>
        <v/>
      </c>
      <c r="AJ970">
        <f>IF(AJ969="&gt;1000",IF(AF970&gt;0,IF(A970&lt;&gt;"",A970,A969),"&gt;1000"),AJ969)</f>
        <v/>
      </c>
      <c r="AK970">
        <f>IF(AK969="&gt;1000",IF(AG970&gt;0,IF(A970&lt;&gt;"",A970,A969),"&gt;1000"),AK969)</f>
        <v/>
      </c>
      <c r="AL970">
        <f>IF(AL969="&gt;1000",IF(L970&gt;=3500,IF(A970&lt;&gt;"",A970,A969),"&gt;1000"),AL969)</f>
        <v/>
      </c>
    </row>
    <row r="971">
      <c r="A971" s="59">
        <f>IF(B971="","",COUNT($B$32:B971))</f>
        <v/>
      </c>
      <c r="B971" s="58">
        <f>IF(C971&lt;&gt;"G",SUM(B970,1),"")</f>
        <v/>
      </c>
      <c r="C971" s="24">
        <f>IF(O971="",IF(AH970&gt;=$E$22,"G",IF(RAND()&lt;$F$22,"W","L")),O971)</f>
        <v/>
      </c>
      <c r="D971" s="58">
        <f>IF(M971="",IF(G970&lt;5500,G970,5500),M971)</f>
        <v/>
      </c>
      <c r="E971" s="58">
        <f>_xlfn.IFS(C970="W",E970+1,C970="L",0,C970="G",E970)</f>
        <v/>
      </c>
      <c r="F971" s="59">
        <f>_xlfn.IFS(C971="W",_xlfn.IFS(E971=0,LOOKUP(D971,$D$2:$D$17,$F$2:$F$17),E971=1,LOOKUP(D971,$D$2:$D$17,$G$2:$G$17),E971=2,LOOKUP(D971,$D$2:$D$17,$H$2:$H$17),E971=3,LOOKUP(D971,$D$2:$D$17,$I$2:$I$17),E971&gt;=4,LOOKUP(D971,$D$2:$D$17,$J$2:$J$17)),C971="L",LOOKUP(D971,$D$2:$D$17,$E$2:$E$17),C971="G",IF(OR(B970&lt;3,B970=""),0,LOOKUP(D971,$D$2:$D$17,$K$2:$K$17)))</f>
        <v/>
      </c>
      <c r="G971" s="59">
        <f>_xlfn.IFS(F971+D971&lt;0,0,F971+D971&gt;5500,5500,TRUE,F971+D971)</f>
        <v/>
      </c>
      <c r="H971" s="40">
        <f>LOOKUP(G971,$D$2:$D$17,$A$2:$A$17)</f>
        <v/>
      </c>
      <c r="I971" s="58">
        <f>IF(C971="W",1+I970,I970)</f>
        <v/>
      </c>
      <c r="J971" s="58">
        <f>IF(C971="L",1+J970,J970)</f>
        <v/>
      </c>
      <c r="K971" s="25">
        <f>I971/(J971+I971)</f>
        <v/>
      </c>
      <c r="L971" s="44">
        <f>IF(F971&gt;0,F971+L970,L970)</f>
        <v/>
      </c>
      <c r="M971" s="23" t="n"/>
      <c r="N971" s="58">
        <f>IF(M971="","",M971-G970)</f>
        <v/>
      </c>
      <c r="O971" s="58" t="n"/>
      <c r="P971" s="27">
        <f>IF(AI971&gt;AI970,$G$22+(7*AI971),"")</f>
        <v/>
      </c>
      <c r="R971" s="58" t="n"/>
      <c r="S971" s="58" t="n"/>
      <c r="T971" s="58" t="n"/>
      <c r="U971" s="58" t="n"/>
      <c r="V971" s="58" t="n"/>
      <c r="W971" s="58" t="n"/>
      <c r="X971" s="57" t="n"/>
      <c r="Y971" s="49">
        <f>_xlfn.IFS(R971 = "","",V971&gt;0,T971/V971,TRUE,T971/1)</f>
        <v/>
      </c>
      <c r="Z971" s="49">
        <f>_xlfn.IFS(R971 = "","",V971&gt;0,(T971+U971)/V971,TRUE,(T971+U971)/1)</f>
        <v/>
      </c>
      <c r="AA971" s="58" t="n"/>
      <c r="AC971" s="35" t="n"/>
      <c r="AD971">
        <f>IF(G971&gt;=2100,0,IF(C971="G",1,0))</f>
        <v/>
      </c>
      <c r="AE971">
        <f>IF(G971&gt;=5500,0,IF(C971="G",1,0))</f>
        <v/>
      </c>
      <c r="AF971">
        <f>IF(G971&gt;=2100,1,0)</f>
        <v/>
      </c>
      <c r="AG971">
        <f>IF(G971&gt;=5500,1,0)</f>
        <v/>
      </c>
      <c r="AH971">
        <f>IF(C971="G",0,AH970+1)</f>
        <v/>
      </c>
      <c r="AI971">
        <f>IF(C971="G",AI970+1,AI970)</f>
        <v/>
      </c>
      <c r="AJ971">
        <f>IF(AJ970="&gt;1000",IF(AF971&gt;0,IF(A971&lt;&gt;"",A971,A970),"&gt;1000"),AJ970)</f>
        <v/>
      </c>
      <c r="AK971">
        <f>IF(AK970="&gt;1000",IF(AG971&gt;0,IF(A971&lt;&gt;"",A971,A970),"&gt;1000"),AK970)</f>
        <v/>
      </c>
      <c r="AL971">
        <f>IF(AL970="&gt;1000",IF(L971&gt;=3500,IF(A971&lt;&gt;"",A971,A970),"&gt;1000"),AL970)</f>
        <v/>
      </c>
    </row>
    <row r="972">
      <c r="A972" s="59">
        <f>IF(B972="","",COUNT($B$32:B972))</f>
        <v/>
      </c>
      <c r="B972" s="58">
        <f>IF(C972&lt;&gt;"G",SUM(B971,1),"")</f>
        <v/>
      </c>
      <c r="C972" s="24">
        <f>IF(O972="",IF(AH971&gt;=$E$22,"G",IF(RAND()&lt;$F$22,"W","L")),O972)</f>
        <v/>
      </c>
      <c r="D972" s="58">
        <f>IF(M972="",IF(G971&lt;5500,G971,5500),M972)</f>
        <v/>
      </c>
      <c r="E972" s="58">
        <f>_xlfn.IFS(C971="W",E971+1,C971="L",0,C971="G",E971)</f>
        <v/>
      </c>
      <c r="F972" s="59">
        <f>_xlfn.IFS(C972="W",_xlfn.IFS(E972=0,LOOKUP(D972,$D$2:$D$17,$F$2:$F$17),E972=1,LOOKUP(D972,$D$2:$D$17,$G$2:$G$17),E972=2,LOOKUP(D972,$D$2:$D$17,$H$2:$H$17),E972=3,LOOKUP(D972,$D$2:$D$17,$I$2:$I$17),E972&gt;=4,LOOKUP(D972,$D$2:$D$17,$J$2:$J$17)),C972="L",LOOKUP(D972,$D$2:$D$17,$E$2:$E$17),C972="G",IF(OR(B971&lt;3,B971=""),0,LOOKUP(D972,$D$2:$D$17,$K$2:$K$17)))</f>
        <v/>
      </c>
      <c r="G972" s="59">
        <f>_xlfn.IFS(F972+D972&lt;0,0,F972+D972&gt;5500,5500,TRUE,F972+D972)</f>
        <v/>
      </c>
      <c r="H972" s="40">
        <f>LOOKUP(G972,$D$2:$D$17,$A$2:$A$17)</f>
        <v/>
      </c>
      <c r="I972" s="58">
        <f>IF(C972="W",1+I971,I971)</f>
        <v/>
      </c>
      <c r="J972" s="58">
        <f>IF(C972="L",1+J971,J971)</f>
        <v/>
      </c>
      <c r="K972" s="25">
        <f>I972/(J972+I972)</f>
        <v/>
      </c>
      <c r="L972" s="44">
        <f>IF(F972&gt;0,F972+L971,L971)</f>
        <v/>
      </c>
      <c r="M972" s="23" t="n"/>
      <c r="N972" s="58">
        <f>IF(M972="","",M972-G971)</f>
        <v/>
      </c>
      <c r="O972" s="58" t="n"/>
      <c r="P972" s="27">
        <f>IF(AI972&gt;AI971,$G$22+(7*AI972),"")</f>
        <v/>
      </c>
      <c r="R972" s="58" t="n"/>
      <c r="S972" s="58" t="n"/>
      <c r="T972" s="58" t="n"/>
      <c r="U972" s="58" t="n"/>
      <c r="V972" s="58" t="n"/>
      <c r="W972" s="58" t="n"/>
      <c r="X972" s="57" t="n"/>
      <c r="Y972" s="49">
        <f>_xlfn.IFS(R972 = "","",V972&gt;0,T972/V972,TRUE,T972/1)</f>
        <v/>
      </c>
      <c r="Z972" s="49">
        <f>_xlfn.IFS(R972 = "","",V972&gt;0,(T972+U972)/V972,TRUE,(T972+U972)/1)</f>
        <v/>
      </c>
      <c r="AA972" s="58" t="n"/>
      <c r="AC972" s="35" t="n"/>
      <c r="AD972">
        <f>IF(G972&gt;=2100,0,IF(C972="G",1,0))</f>
        <v/>
      </c>
      <c r="AE972">
        <f>IF(G972&gt;=5500,0,IF(C972="G",1,0))</f>
        <v/>
      </c>
      <c r="AF972">
        <f>IF(G972&gt;=2100,1,0)</f>
        <v/>
      </c>
      <c r="AG972">
        <f>IF(G972&gt;=5500,1,0)</f>
        <v/>
      </c>
      <c r="AH972">
        <f>IF(C972="G",0,AH971+1)</f>
        <v/>
      </c>
      <c r="AI972">
        <f>IF(C972="G",AI971+1,AI971)</f>
        <v/>
      </c>
      <c r="AJ972">
        <f>IF(AJ971="&gt;1000",IF(AF972&gt;0,IF(A972&lt;&gt;"",A972,A971),"&gt;1000"),AJ971)</f>
        <v/>
      </c>
      <c r="AK972">
        <f>IF(AK971="&gt;1000",IF(AG972&gt;0,IF(A972&lt;&gt;"",A972,A971),"&gt;1000"),AK971)</f>
        <v/>
      </c>
      <c r="AL972">
        <f>IF(AL971="&gt;1000",IF(L972&gt;=3500,IF(A972&lt;&gt;"",A972,A971),"&gt;1000"),AL971)</f>
        <v/>
      </c>
    </row>
    <row r="973">
      <c r="A973" s="59">
        <f>IF(B973="","",COUNT($B$32:B973))</f>
        <v/>
      </c>
      <c r="B973" s="58">
        <f>IF(C973&lt;&gt;"G",SUM(B972,1),"")</f>
        <v/>
      </c>
      <c r="C973" s="24">
        <f>IF(O973="",IF(AH972&gt;=$E$22,"G",IF(RAND()&lt;$F$22,"W","L")),O973)</f>
        <v/>
      </c>
      <c r="D973" s="58">
        <f>IF(M973="",IF(G972&lt;5500,G972,5500),M973)</f>
        <v/>
      </c>
      <c r="E973" s="58">
        <f>_xlfn.IFS(C972="W",E972+1,C972="L",0,C972="G",E972)</f>
        <v/>
      </c>
      <c r="F973" s="59">
        <f>_xlfn.IFS(C973="W",_xlfn.IFS(E973=0,LOOKUP(D973,$D$2:$D$17,$F$2:$F$17),E973=1,LOOKUP(D973,$D$2:$D$17,$G$2:$G$17),E973=2,LOOKUP(D973,$D$2:$D$17,$H$2:$H$17),E973=3,LOOKUP(D973,$D$2:$D$17,$I$2:$I$17),E973&gt;=4,LOOKUP(D973,$D$2:$D$17,$J$2:$J$17)),C973="L",LOOKUP(D973,$D$2:$D$17,$E$2:$E$17),C973="G",IF(OR(B972&lt;3,B972=""),0,LOOKUP(D973,$D$2:$D$17,$K$2:$K$17)))</f>
        <v/>
      </c>
      <c r="G973" s="59">
        <f>_xlfn.IFS(F973+D973&lt;0,0,F973+D973&gt;5500,5500,TRUE,F973+D973)</f>
        <v/>
      </c>
      <c r="H973" s="40">
        <f>LOOKUP(G973,$D$2:$D$17,$A$2:$A$17)</f>
        <v/>
      </c>
      <c r="I973" s="58">
        <f>IF(C973="W",1+I972,I972)</f>
        <v/>
      </c>
      <c r="J973" s="58">
        <f>IF(C973="L",1+J972,J972)</f>
        <v/>
      </c>
      <c r="K973" s="25">
        <f>I973/(J973+I973)</f>
        <v/>
      </c>
      <c r="L973" s="44">
        <f>IF(F973&gt;0,F973+L972,L972)</f>
        <v/>
      </c>
      <c r="M973" s="23" t="n"/>
      <c r="N973" s="58">
        <f>IF(M973="","",M973-G972)</f>
        <v/>
      </c>
      <c r="O973" s="58" t="n"/>
      <c r="P973" s="27">
        <f>IF(AI973&gt;AI972,$G$22+(7*AI973),"")</f>
        <v/>
      </c>
      <c r="R973" s="58" t="n"/>
      <c r="S973" s="58" t="n"/>
      <c r="T973" s="58" t="n"/>
      <c r="U973" s="58" t="n"/>
      <c r="V973" s="58" t="n"/>
      <c r="W973" s="58" t="n"/>
      <c r="X973" s="57" t="n"/>
      <c r="Y973" s="49">
        <f>_xlfn.IFS(R973 = "","",V973&gt;0,T973/V973,TRUE,T973/1)</f>
        <v/>
      </c>
      <c r="Z973" s="49">
        <f>_xlfn.IFS(R973 = "","",V973&gt;0,(T973+U973)/V973,TRUE,(T973+U973)/1)</f>
        <v/>
      </c>
      <c r="AA973" s="58" t="n"/>
      <c r="AC973" s="35" t="n"/>
      <c r="AD973">
        <f>IF(G973&gt;=2100,0,IF(C973="G",1,0))</f>
        <v/>
      </c>
      <c r="AE973">
        <f>IF(G973&gt;=5500,0,IF(C973="G",1,0))</f>
        <v/>
      </c>
      <c r="AF973">
        <f>IF(G973&gt;=2100,1,0)</f>
        <v/>
      </c>
      <c r="AG973">
        <f>IF(G973&gt;=5500,1,0)</f>
        <v/>
      </c>
      <c r="AH973">
        <f>IF(C973="G",0,AH972+1)</f>
        <v/>
      </c>
      <c r="AI973">
        <f>IF(C973="G",AI972+1,AI972)</f>
        <v/>
      </c>
      <c r="AJ973">
        <f>IF(AJ972="&gt;1000",IF(AF973&gt;0,IF(A973&lt;&gt;"",A973,A972),"&gt;1000"),AJ972)</f>
        <v/>
      </c>
      <c r="AK973">
        <f>IF(AK972="&gt;1000",IF(AG973&gt;0,IF(A973&lt;&gt;"",A973,A972),"&gt;1000"),AK972)</f>
        <v/>
      </c>
      <c r="AL973">
        <f>IF(AL972="&gt;1000",IF(L973&gt;=3500,IF(A973&lt;&gt;"",A973,A972),"&gt;1000"),AL972)</f>
        <v/>
      </c>
    </row>
    <row r="974">
      <c r="A974" s="59">
        <f>IF(B974="","",COUNT($B$32:B974))</f>
        <v/>
      </c>
      <c r="B974" s="58">
        <f>IF(C974&lt;&gt;"G",SUM(B973,1),"")</f>
        <v/>
      </c>
      <c r="C974" s="24">
        <f>IF(O974="",IF(AH973&gt;=$E$22,"G",IF(RAND()&lt;$F$22,"W","L")),O974)</f>
        <v/>
      </c>
      <c r="D974" s="58">
        <f>IF(M974="",IF(G973&lt;5500,G973,5500),M974)</f>
        <v/>
      </c>
      <c r="E974" s="58">
        <f>_xlfn.IFS(C973="W",E973+1,C973="L",0,C973="G",E973)</f>
        <v/>
      </c>
      <c r="F974" s="59">
        <f>_xlfn.IFS(C974="W",_xlfn.IFS(E974=0,LOOKUP(D974,$D$2:$D$17,$F$2:$F$17),E974=1,LOOKUP(D974,$D$2:$D$17,$G$2:$G$17),E974=2,LOOKUP(D974,$D$2:$D$17,$H$2:$H$17),E974=3,LOOKUP(D974,$D$2:$D$17,$I$2:$I$17),E974&gt;=4,LOOKUP(D974,$D$2:$D$17,$J$2:$J$17)),C974="L",LOOKUP(D974,$D$2:$D$17,$E$2:$E$17),C974="G",IF(OR(B973&lt;3,B973=""),0,LOOKUP(D974,$D$2:$D$17,$K$2:$K$17)))</f>
        <v/>
      </c>
      <c r="G974" s="59">
        <f>_xlfn.IFS(F974+D974&lt;0,0,F974+D974&gt;5500,5500,TRUE,F974+D974)</f>
        <v/>
      </c>
      <c r="H974" s="40">
        <f>LOOKUP(G974,$D$2:$D$17,$A$2:$A$17)</f>
        <v/>
      </c>
      <c r="I974" s="58">
        <f>IF(C974="W",1+I973,I973)</f>
        <v/>
      </c>
      <c r="J974" s="58">
        <f>IF(C974="L",1+J973,J973)</f>
        <v/>
      </c>
      <c r="K974" s="25">
        <f>I974/(J974+I974)</f>
        <v/>
      </c>
      <c r="L974" s="44">
        <f>IF(F974&gt;0,F974+L973,L973)</f>
        <v/>
      </c>
      <c r="M974" s="23" t="n"/>
      <c r="N974" s="58">
        <f>IF(M974="","",M974-G973)</f>
        <v/>
      </c>
      <c r="O974" s="58" t="n"/>
      <c r="P974" s="27">
        <f>IF(AI974&gt;AI973,$G$22+(7*AI974),"")</f>
        <v/>
      </c>
      <c r="R974" s="58" t="n"/>
      <c r="S974" s="58" t="n"/>
      <c r="T974" s="58" t="n"/>
      <c r="U974" s="58" t="n"/>
      <c r="V974" s="58" t="n"/>
      <c r="W974" s="58" t="n"/>
      <c r="X974" s="57" t="n"/>
      <c r="Y974" s="49">
        <f>_xlfn.IFS(R974 = "","",V974&gt;0,T974/V974,TRUE,T974/1)</f>
        <v/>
      </c>
      <c r="Z974" s="49">
        <f>_xlfn.IFS(R974 = "","",V974&gt;0,(T974+U974)/V974,TRUE,(T974+U974)/1)</f>
        <v/>
      </c>
      <c r="AA974" s="58" t="n"/>
      <c r="AC974" s="35" t="n"/>
      <c r="AD974">
        <f>IF(G974&gt;=2100,0,IF(C974="G",1,0))</f>
        <v/>
      </c>
      <c r="AE974">
        <f>IF(G974&gt;=5500,0,IF(C974="G",1,0))</f>
        <v/>
      </c>
      <c r="AF974">
        <f>IF(G974&gt;=2100,1,0)</f>
        <v/>
      </c>
      <c r="AG974">
        <f>IF(G974&gt;=5500,1,0)</f>
        <v/>
      </c>
      <c r="AH974">
        <f>IF(C974="G",0,AH973+1)</f>
        <v/>
      </c>
      <c r="AI974">
        <f>IF(C974="G",AI973+1,AI973)</f>
        <v/>
      </c>
      <c r="AJ974">
        <f>IF(AJ973="&gt;1000",IF(AF974&gt;0,IF(A974&lt;&gt;"",A974,A973),"&gt;1000"),AJ973)</f>
        <v/>
      </c>
      <c r="AK974">
        <f>IF(AK973="&gt;1000",IF(AG974&gt;0,IF(A974&lt;&gt;"",A974,A973),"&gt;1000"),AK973)</f>
        <v/>
      </c>
      <c r="AL974">
        <f>IF(AL973="&gt;1000",IF(L974&gt;=3500,IF(A974&lt;&gt;"",A974,A973),"&gt;1000"),AL973)</f>
        <v/>
      </c>
    </row>
    <row r="975">
      <c r="A975" s="59">
        <f>IF(B975="","",COUNT($B$32:B975))</f>
        <v/>
      </c>
      <c r="B975" s="58">
        <f>IF(C975&lt;&gt;"G",SUM(B974,1),"")</f>
        <v/>
      </c>
      <c r="C975" s="24">
        <f>IF(O975="",IF(AH974&gt;=$E$22,"G",IF(RAND()&lt;$F$22,"W","L")),O975)</f>
        <v/>
      </c>
      <c r="D975" s="58">
        <f>IF(M975="",IF(G974&lt;5500,G974,5500),M975)</f>
        <v/>
      </c>
      <c r="E975" s="58">
        <f>_xlfn.IFS(C974="W",E974+1,C974="L",0,C974="G",E974)</f>
        <v/>
      </c>
      <c r="F975" s="59">
        <f>_xlfn.IFS(C975="W",_xlfn.IFS(E975=0,LOOKUP(D975,$D$2:$D$17,$F$2:$F$17),E975=1,LOOKUP(D975,$D$2:$D$17,$G$2:$G$17),E975=2,LOOKUP(D975,$D$2:$D$17,$H$2:$H$17),E975=3,LOOKUP(D975,$D$2:$D$17,$I$2:$I$17),E975&gt;=4,LOOKUP(D975,$D$2:$D$17,$J$2:$J$17)),C975="L",LOOKUP(D975,$D$2:$D$17,$E$2:$E$17),C975="G",IF(OR(B974&lt;3,B974=""),0,LOOKUP(D975,$D$2:$D$17,$K$2:$K$17)))</f>
        <v/>
      </c>
      <c r="G975" s="59">
        <f>_xlfn.IFS(F975+D975&lt;0,0,F975+D975&gt;5500,5500,TRUE,F975+D975)</f>
        <v/>
      </c>
      <c r="H975" s="40">
        <f>LOOKUP(G975,$D$2:$D$17,$A$2:$A$17)</f>
        <v/>
      </c>
      <c r="I975" s="58">
        <f>IF(C975="W",1+I974,I974)</f>
        <v/>
      </c>
      <c r="J975" s="58">
        <f>IF(C975="L",1+J974,J974)</f>
        <v/>
      </c>
      <c r="K975" s="25">
        <f>I975/(J975+I975)</f>
        <v/>
      </c>
      <c r="L975" s="44">
        <f>IF(F975&gt;0,F975+L974,L974)</f>
        <v/>
      </c>
      <c r="M975" s="23" t="n"/>
      <c r="N975" s="58">
        <f>IF(M975="","",M975-G974)</f>
        <v/>
      </c>
      <c r="O975" s="58" t="n"/>
      <c r="P975" s="27">
        <f>IF(AI975&gt;AI974,$G$22+(7*AI975),"")</f>
        <v/>
      </c>
      <c r="R975" s="58" t="n"/>
      <c r="S975" s="58" t="n"/>
      <c r="T975" s="58" t="n"/>
      <c r="U975" s="58" t="n"/>
      <c r="V975" s="58" t="n"/>
      <c r="W975" s="58" t="n"/>
      <c r="X975" s="57" t="n"/>
      <c r="Y975" s="49">
        <f>_xlfn.IFS(R975 = "","",V975&gt;0,T975/V975,TRUE,T975/1)</f>
        <v/>
      </c>
      <c r="Z975" s="49">
        <f>_xlfn.IFS(R975 = "","",V975&gt;0,(T975+U975)/V975,TRUE,(T975+U975)/1)</f>
        <v/>
      </c>
      <c r="AA975" s="58" t="n"/>
      <c r="AC975" s="35" t="n"/>
      <c r="AD975">
        <f>IF(G975&gt;=2100,0,IF(C975="G",1,0))</f>
        <v/>
      </c>
      <c r="AE975">
        <f>IF(G975&gt;=5500,0,IF(C975="G",1,0))</f>
        <v/>
      </c>
      <c r="AF975">
        <f>IF(G975&gt;=2100,1,0)</f>
        <v/>
      </c>
      <c r="AG975">
        <f>IF(G975&gt;=5500,1,0)</f>
        <v/>
      </c>
      <c r="AH975">
        <f>IF(C975="G",0,AH974+1)</f>
        <v/>
      </c>
      <c r="AI975">
        <f>IF(C975="G",AI974+1,AI974)</f>
        <v/>
      </c>
      <c r="AJ975">
        <f>IF(AJ974="&gt;1000",IF(AF975&gt;0,IF(A975&lt;&gt;"",A975,A974),"&gt;1000"),AJ974)</f>
        <v/>
      </c>
      <c r="AK975">
        <f>IF(AK974="&gt;1000",IF(AG975&gt;0,IF(A975&lt;&gt;"",A975,A974),"&gt;1000"),AK974)</f>
        <v/>
      </c>
      <c r="AL975">
        <f>IF(AL974="&gt;1000",IF(L975&gt;=3500,IF(A975&lt;&gt;"",A975,A974),"&gt;1000"),AL974)</f>
        <v/>
      </c>
    </row>
    <row r="976">
      <c r="A976" s="59">
        <f>IF(B976="","",COUNT($B$32:B976))</f>
        <v/>
      </c>
      <c r="B976" s="58">
        <f>IF(C976&lt;&gt;"G",SUM(B975,1),"")</f>
        <v/>
      </c>
      <c r="C976" s="24">
        <f>IF(O976="",IF(AH975&gt;=$E$22,"G",IF(RAND()&lt;$F$22,"W","L")),O976)</f>
        <v/>
      </c>
      <c r="D976" s="58">
        <f>IF(M976="",IF(G975&lt;5500,G975,5500),M976)</f>
        <v/>
      </c>
      <c r="E976" s="58">
        <f>_xlfn.IFS(C975="W",E975+1,C975="L",0,C975="G",E975)</f>
        <v/>
      </c>
      <c r="F976" s="59">
        <f>_xlfn.IFS(C976="W",_xlfn.IFS(E976=0,LOOKUP(D976,$D$2:$D$17,$F$2:$F$17),E976=1,LOOKUP(D976,$D$2:$D$17,$G$2:$G$17),E976=2,LOOKUP(D976,$D$2:$D$17,$H$2:$H$17),E976=3,LOOKUP(D976,$D$2:$D$17,$I$2:$I$17),E976&gt;=4,LOOKUP(D976,$D$2:$D$17,$J$2:$J$17)),C976="L",LOOKUP(D976,$D$2:$D$17,$E$2:$E$17),C976="G",IF(OR(B975&lt;3,B975=""),0,LOOKUP(D976,$D$2:$D$17,$K$2:$K$17)))</f>
        <v/>
      </c>
      <c r="G976" s="59">
        <f>_xlfn.IFS(F976+D976&lt;0,0,F976+D976&gt;5500,5500,TRUE,F976+D976)</f>
        <v/>
      </c>
      <c r="H976" s="40">
        <f>LOOKUP(G976,$D$2:$D$17,$A$2:$A$17)</f>
        <v/>
      </c>
      <c r="I976" s="58">
        <f>IF(C976="W",1+I975,I975)</f>
        <v/>
      </c>
      <c r="J976" s="58">
        <f>IF(C976="L",1+J975,J975)</f>
        <v/>
      </c>
      <c r="K976" s="25">
        <f>I976/(J976+I976)</f>
        <v/>
      </c>
      <c r="L976" s="44">
        <f>IF(F976&gt;0,F976+L975,L975)</f>
        <v/>
      </c>
      <c r="M976" s="23" t="n"/>
      <c r="N976" s="58">
        <f>IF(M976="","",M976-G975)</f>
        <v/>
      </c>
      <c r="O976" s="58" t="n"/>
      <c r="P976" s="27">
        <f>IF(AI976&gt;AI975,$G$22+(7*AI976),"")</f>
        <v/>
      </c>
      <c r="R976" s="58" t="n"/>
      <c r="S976" s="58" t="n"/>
      <c r="T976" s="58" t="n"/>
      <c r="U976" s="58" t="n"/>
      <c r="V976" s="58" t="n"/>
      <c r="W976" s="58" t="n"/>
      <c r="X976" s="57" t="n"/>
      <c r="Y976" s="49">
        <f>_xlfn.IFS(R976 = "","",V976&gt;0,T976/V976,TRUE,T976/1)</f>
        <v/>
      </c>
      <c r="Z976" s="49">
        <f>_xlfn.IFS(R976 = "","",V976&gt;0,(T976+U976)/V976,TRUE,(T976+U976)/1)</f>
        <v/>
      </c>
      <c r="AA976" s="58" t="n"/>
      <c r="AC976" s="35" t="n"/>
      <c r="AD976">
        <f>IF(G976&gt;=2100,0,IF(C976="G",1,0))</f>
        <v/>
      </c>
      <c r="AE976">
        <f>IF(G976&gt;=5500,0,IF(C976="G",1,0))</f>
        <v/>
      </c>
      <c r="AF976">
        <f>IF(G976&gt;=2100,1,0)</f>
        <v/>
      </c>
      <c r="AG976">
        <f>IF(G976&gt;=5500,1,0)</f>
        <v/>
      </c>
      <c r="AH976">
        <f>IF(C976="G",0,AH975+1)</f>
        <v/>
      </c>
      <c r="AI976">
        <f>IF(C976="G",AI975+1,AI975)</f>
        <v/>
      </c>
      <c r="AJ976">
        <f>IF(AJ975="&gt;1000",IF(AF976&gt;0,IF(A976&lt;&gt;"",A976,A975),"&gt;1000"),AJ975)</f>
        <v/>
      </c>
      <c r="AK976">
        <f>IF(AK975="&gt;1000",IF(AG976&gt;0,IF(A976&lt;&gt;"",A976,A975),"&gt;1000"),AK975)</f>
        <v/>
      </c>
      <c r="AL976">
        <f>IF(AL975="&gt;1000",IF(L976&gt;=3500,IF(A976&lt;&gt;"",A976,A975),"&gt;1000"),AL975)</f>
        <v/>
      </c>
    </row>
    <row r="977">
      <c r="A977" s="59">
        <f>IF(B977="","",COUNT($B$32:B977))</f>
        <v/>
      </c>
      <c r="B977" s="58">
        <f>IF(C977&lt;&gt;"G",SUM(B976,1),"")</f>
        <v/>
      </c>
      <c r="C977" s="24">
        <f>IF(O977="",IF(AH976&gt;=$E$22,"G",IF(RAND()&lt;$F$22,"W","L")),O977)</f>
        <v/>
      </c>
      <c r="D977" s="58">
        <f>IF(M977="",IF(G976&lt;5500,G976,5500),M977)</f>
        <v/>
      </c>
      <c r="E977" s="58">
        <f>_xlfn.IFS(C976="W",E976+1,C976="L",0,C976="G",E976)</f>
        <v/>
      </c>
      <c r="F977" s="59">
        <f>_xlfn.IFS(C977="W",_xlfn.IFS(E977=0,LOOKUP(D977,$D$2:$D$17,$F$2:$F$17),E977=1,LOOKUP(D977,$D$2:$D$17,$G$2:$G$17),E977=2,LOOKUP(D977,$D$2:$D$17,$H$2:$H$17),E977=3,LOOKUP(D977,$D$2:$D$17,$I$2:$I$17),E977&gt;=4,LOOKUP(D977,$D$2:$D$17,$J$2:$J$17)),C977="L",LOOKUP(D977,$D$2:$D$17,$E$2:$E$17),C977="G",IF(OR(B976&lt;3,B976=""),0,LOOKUP(D977,$D$2:$D$17,$K$2:$K$17)))</f>
        <v/>
      </c>
      <c r="G977" s="59">
        <f>_xlfn.IFS(F977+D977&lt;0,0,F977+D977&gt;5500,5500,TRUE,F977+D977)</f>
        <v/>
      </c>
      <c r="H977" s="40">
        <f>LOOKUP(G977,$D$2:$D$17,$A$2:$A$17)</f>
        <v/>
      </c>
      <c r="I977" s="58">
        <f>IF(C977="W",1+I976,I976)</f>
        <v/>
      </c>
      <c r="J977" s="58">
        <f>IF(C977="L",1+J976,J976)</f>
        <v/>
      </c>
      <c r="K977" s="25">
        <f>I977/(J977+I977)</f>
        <v/>
      </c>
      <c r="L977" s="44">
        <f>IF(F977&gt;0,F977+L976,L976)</f>
        <v/>
      </c>
      <c r="M977" s="23" t="n"/>
      <c r="N977" s="58">
        <f>IF(M977="","",M977-G976)</f>
        <v/>
      </c>
      <c r="O977" s="58" t="n"/>
      <c r="P977" s="27">
        <f>IF(AI977&gt;AI976,$G$22+(7*AI977),"")</f>
        <v/>
      </c>
      <c r="R977" s="58" t="n"/>
      <c r="S977" s="58" t="n"/>
      <c r="T977" s="58" t="n"/>
      <c r="U977" s="58" t="n"/>
      <c r="V977" s="58" t="n"/>
      <c r="W977" s="58" t="n"/>
      <c r="X977" s="57" t="n"/>
      <c r="Y977" s="49">
        <f>_xlfn.IFS(R977 = "","",V977&gt;0,T977/V977,TRUE,T977/1)</f>
        <v/>
      </c>
      <c r="Z977" s="49">
        <f>_xlfn.IFS(R977 = "","",V977&gt;0,(T977+U977)/V977,TRUE,(T977+U977)/1)</f>
        <v/>
      </c>
      <c r="AA977" s="58" t="n"/>
      <c r="AC977" s="35" t="n"/>
      <c r="AD977">
        <f>IF(G977&gt;=2100,0,IF(C977="G",1,0))</f>
        <v/>
      </c>
      <c r="AE977">
        <f>IF(G977&gt;=5500,0,IF(C977="G",1,0))</f>
        <v/>
      </c>
      <c r="AF977">
        <f>IF(G977&gt;=2100,1,0)</f>
        <v/>
      </c>
      <c r="AG977">
        <f>IF(G977&gt;=5500,1,0)</f>
        <v/>
      </c>
      <c r="AH977">
        <f>IF(C977="G",0,AH976+1)</f>
        <v/>
      </c>
      <c r="AI977">
        <f>IF(C977="G",AI976+1,AI976)</f>
        <v/>
      </c>
      <c r="AJ977">
        <f>IF(AJ976="&gt;1000",IF(AF977&gt;0,IF(A977&lt;&gt;"",A977,A976),"&gt;1000"),AJ976)</f>
        <v/>
      </c>
      <c r="AK977">
        <f>IF(AK976="&gt;1000",IF(AG977&gt;0,IF(A977&lt;&gt;"",A977,A976),"&gt;1000"),AK976)</f>
        <v/>
      </c>
      <c r="AL977">
        <f>IF(AL976="&gt;1000",IF(L977&gt;=3500,IF(A977&lt;&gt;"",A977,A976),"&gt;1000"),AL976)</f>
        <v/>
      </c>
    </row>
    <row r="978">
      <c r="A978" s="59">
        <f>IF(B978="","",COUNT($B$32:B978))</f>
        <v/>
      </c>
      <c r="B978" s="58">
        <f>IF(C978&lt;&gt;"G",SUM(B977,1),"")</f>
        <v/>
      </c>
      <c r="C978" s="24">
        <f>IF(O978="",IF(AH977&gt;=$E$22,"G",IF(RAND()&lt;$F$22,"W","L")),O978)</f>
        <v/>
      </c>
      <c r="D978" s="58">
        <f>IF(M978="",IF(G977&lt;5500,G977,5500),M978)</f>
        <v/>
      </c>
      <c r="E978" s="58">
        <f>_xlfn.IFS(C977="W",E977+1,C977="L",0,C977="G",E977)</f>
        <v/>
      </c>
      <c r="F978" s="59">
        <f>_xlfn.IFS(C978="W",_xlfn.IFS(E978=0,LOOKUP(D978,$D$2:$D$17,$F$2:$F$17),E978=1,LOOKUP(D978,$D$2:$D$17,$G$2:$G$17),E978=2,LOOKUP(D978,$D$2:$D$17,$H$2:$H$17),E978=3,LOOKUP(D978,$D$2:$D$17,$I$2:$I$17),E978&gt;=4,LOOKUP(D978,$D$2:$D$17,$J$2:$J$17)),C978="L",LOOKUP(D978,$D$2:$D$17,$E$2:$E$17),C978="G",IF(OR(B977&lt;3,B977=""),0,LOOKUP(D978,$D$2:$D$17,$K$2:$K$17)))</f>
        <v/>
      </c>
      <c r="G978" s="59">
        <f>_xlfn.IFS(F978+D978&lt;0,0,F978+D978&gt;5500,5500,TRUE,F978+D978)</f>
        <v/>
      </c>
      <c r="H978" s="40">
        <f>LOOKUP(G978,$D$2:$D$17,$A$2:$A$17)</f>
        <v/>
      </c>
      <c r="I978" s="58">
        <f>IF(C978="W",1+I977,I977)</f>
        <v/>
      </c>
      <c r="J978" s="58">
        <f>IF(C978="L",1+J977,J977)</f>
        <v/>
      </c>
      <c r="K978" s="25">
        <f>I978/(J978+I978)</f>
        <v/>
      </c>
      <c r="L978" s="44">
        <f>IF(F978&gt;0,F978+L977,L977)</f>
        <v/>
      </c>
      <c r="M978" s="23" t="n"/>
      <c r="N978" s="58">
        <f>IF(M978="","",M978-G977)</f>
        <v/>
      </c>
      <c r="O978" s="58" t="n"/>
      <c r="P978" s="27">
        <f>IF(AI978&gt;AI977,$G$22+(7*AI978),"")</f>
        <v/>
      </c>
      <c r="R978" s="58" t="n"/>
      <c r="S978" s="58" t="n"/>
      <c r="T978" s="58" t="n"/>
      <c r="U978" s="58" t="n"/>
      <c r="V978" s="58" t="n"/>
      <c r="W978" s="58" t="n"/>
      <c r="X978" s="57" t="n"/>
      <c r="Y978" s="49">
        <f>_xlfn.IFS(R978 = "","",V978&gt;0,T978/V978,TRUE,T978/1)</f>
        <v/>
      </c>
      <c r="Z978" s="49">
        <f>_xlfn.IFS(R978 = "","",V978&gt;0,(T978+U978)/V978,TRUE,(T978+U978)/1)</f>
        <v/>
      </c>
      <c r="AA978" s="58" t="n"/>
      <c r="AC978" s="35" t="n"/>
      <c r="AD978">
        <f>IF(G978&gt;=2100,0,IF(C978="G",1,0))</f>
        <v/>
      </c>
      <c r="AE978">
        <f>IF(G978&gt;=5500,0,IF(C978="G",1,0))</f>
        <v/>
      </c>
      <c r="AF978">
        <f>IF(G978&gt;=2100,1,0)</f>
        <v/>
      </c>
      <c r="AG978">
        <f>IF(G978&gt;=5500,1,0)</f>
        <v/>
      </c>
      <c r="AH978">
        <f>IF(C978="G",0,AH977+1)</f>
        <v/>
      </c>
      <c r="AI978">
        <f>IF(C978="G",AI977+1,AI977)</f>
        <v/>
      </c>
      <c r="AJ978">
        <f>IF(AJ977="&gt;1000",IF(AF978&gt;0,IF(A978&lt;&gt;"",A978,A977),"&gt;1000"),AJ977)</f>
        <v/>
      </c>
      <c r="AK978">
        <f>IF(AK977="&gt;1000",IF(AG978&gt;0,IF(A978&lt;&gt;"",A978,A977),"&gt;1000"),AK977)</f>
        <v/>
      </c>
      <c r="AL978">
        <f>IF(AL977="&gt;1000",IF(L978&gt;=3500,IF(A978&lt;&gt;"",A978,A977),"&gt;1000"),AL977)</f>
        <v/>
      </c>
    </row>
    <row r="979">
      <c r="A979" s="59">
        <f>IF(B979="","",COUNT($B$32:B979))</f>
        <v/>
      </c>
      <c r="B979" s="58">
        <f>IF(C979&lt;&gt;"G",SUM(B978,1),"")</f>
        <v/>
      </c>
      <c r="C979" s="24">
        <f>IF(O979="",IF(AH978&gt;=$E$22,"G",IF(RAND()&lt;$F$22,"W","L")),O979)</f>
        <v/>
      </c>
      <c r="D979" s="58">
        <f>IF(M979="",IF(G978&lt;5500,G978,5500),M979)</f>
        <v/>
      </c>
      <c r="E979" s="58">
        <f>_xlfn.IFS(C978="W",E978+1,C978="L",0,C978="G",E978)</f>
        <v/>
      </c>
      <c r="F979" s="59">
        <f>_xlfn.IFS(C979="W",_xlfn.IFS(E979=0,LOOKUP(D979,$D$2:$D$17,$F$2:$F$17),E979=1,LOOKUP(D979,$D$2:$D$17,$G$2:$G$17),E979=2,LOOKUP(D979,$D$2:$D$17,$H$2:$H$17),E979=3,LOOKUP(D979,$D$2:$D$17,$I$2:$I$17),E979&gt;=4,LOOKUP(D979,$D$2:$D$17,$J$2:$J$17)),C979="L",LOOKUP(D979,$D$2:$D$17,$E$2:$E$17),C979="G",IF(OR(B978&lt;3,B978=""),0,LOOKUP(D979,$D$2:$D$17,$K$2:$K$17)))</f>
        <v/>
      </c>
      <c r="G979" s="59">
        <f>_xlfn.IFS(F979+D979&lt;0,0,F979+D979&gt;5500,5500,TRUE,F979+D979)</f>
        <v/>
      </c>
      <c r="H979" s="40">
        <f>LOOKUP(G979,$D$2:$D$17,$A$2:$A$17)</f>
        <v/>
      </c>
      <c r="I979" s="58">
        <f>IF(C979="W",1+I978,I978)</f>
        <v/>
      </c>
      <c r="J979" s="58">
        <f>IF(C979="L",1+J978,J978)</f>
        <v/>
      </c>
      <c r="K979" s="25">
        <f>I979/(J979+I979)</f>
        <v/>
      </c>
      <c r="L979" s="44">
        <f>IF(F979&gt;0,F979+L978,L978)</f>
        <v/>
      </c>
      <c r="M979" s="23" t="n"/>
      <c r="N979" s="58">
        <f>IF(M979="","",M979-G978)</f>
        <v/>
      </c>
      <c r="O979" s="58" t="n"/>
      <c r="P979" s="27">
        <f>IF(AI979&gt;AI978,$G$22+(7*AI979),"")</f>
        <v/>
      </c>
      <c r="R979" s="58" t="n"/>
      <c r="S979" s="58" t="n"/>
      <c r="T979" s="58" t="n"/>
      <c r="U979" s="58" t="n"/>
      <c r="V979" s="58" t="n"/>
      <c r="W979" s="58" t="n"/>
      <c r="X979" s="57" t="n"/>
      <c r="Y979" s="49">
        <f>_xlfn.IFS(R979 = "","",V979&gt;0,T979/V979,TRUE,T979/1)</f>
        <v/>
      </c>
      <c r="Z979" s="49">
        <f>_xlfn.IFS(R979 = "","",V979&gt;0,(T979+U979)/V979,TRUE,(T979+U979)/1)</f>
        <v/>
      </c>
      <c r="AA979" s="58" t="n"/>
      <c r="AC979" s="35" t="n"/>
      <c r="AD979">
        <f>IF(G979&gt;=2100,0,IF(C979="G",1,0))</f>
        <v/>
      </c>
      <c r="AE979">
        <f>IF(G979&gt;=5500,0,IF(C979="G",1,0))</f>
        <v/>
      </c>
      <c r="AF979">
        <f>IF(G979&gt;=2100,1,0)</f>
        <v/>
      </c>
      <c r="AG979">
        <f>IF(G979&gt;=5500,1,0)</f>
        <v/>
      </c>
      <c r="AH979">
        <f>IF(C979="G",0,AH978+1)</f>
        <v/>
      </c>
      <c r="AI979">
        <f>IF(C979="G",AI978+1,AI978)</f>
        <v/>
      </c>
      <c r="AJ979">
        <f>IF(AJ978="&gt;1000",IF(AF979&gt;0,IF(A979&lt;&gt;"",A979,A978),"&gt;1000"),AJ978)</f>
        <v/>
      </c>
      <c r="AK979">
        <f>IF(AK978="&gt;1000",IF(AG979&gt;0,IF(A979&lt;&gt;"",A979,A978),"&gt;1000"),AK978)</f>
        <v/>
      </c>
      <c r="AL979">
        <f>IF(AL978="&gt;1000",IF(L979&gt;=3500,IF(A979&lt;&gt;"",A979,A978),"&gt;1000"),AL978)</f>
        <v/>
      </c>
    </row>
    <row r="980">
      <c r="A980" s="59">
        <f>IF(B980="","",COUNT($B$32:B980))</f>
        <v/>
      </c>
      <c r="B980" s="58">
        <f>IF(C980&lt;&gt;"G",SUM(B979,1),"")</f>
        <v/>
      </c>
      <c r="C980" s="24">
        <f>IF(O980="",IF(AH979&gt;=$E$22,"G",IF(RAND()&lt;$F$22,"W","L")),O980)</f>
        <v/>
      </c>
      <c r="D980" s="58">
        <f>IF(M980="",IF(G979&lt;5500,G979,5500),M980)</f>
        <v/>
      </c>
      <c r="E980" s="58">
        <f>_xlfn.IFS(C979="W",E979+1,C979="L",0,C979="G",E979)</f>
        <v/>
      </c>
      <c r="F980" s="59">
        <f>_xlfn.IFS(C980="W",_xlfn.IFS(E980=0,LOOKUP(D980,$D$2:$D$17,$F$2:$F$17),E980=1,LOOKUP(D980,$D$2:$D$17,$G$2:$G$17),E980=2,LOOKUP(D980,$D$2:$D$17,$H$2:$H$17),E980=3,LOOKUP(D980,$D$2:$D$17,$I$2:$I$17),E980&gt;=4,LOOKUP(D980,$D$2:$D$17,$J$2:$J$17)),C980="L",LOOKUP(D980,$D$2:$D$17,$E$2:$E$17),C980="G",IF(OR(B979&lt;3,B979=""),0,LOOKUP(D980,$D$2:$D$17,$K$2:$K$17)))</f>
        <v/>
      </c>
      <c r="G980" s="59">
        <f>_xlfn.IFS(F980+D980&lt;0,0,F980+D980&gt;5500,5500,TRUE,F980+D980)</f>
        <v/>
      </c>
      <c r="H980" s="40">
        <f>LOOKUP(G980,$D$2:$D$17,$A$2:$A$17)</f>
        <v/>
      </c>
      <c r="I980" s="58">
        <f>IF(C980="W",1+I979,I979)</f>
        <v/>
      </c>
      <c r="J980" s="58">
        <f>IF(C980="L",1+J979,J979)</f>
        <v/>
      </c>
      <c r="K980" s="25">
        <f>I980/(J980+I980)</f>
        <v/>
      </c>
      <c r="L980" s="44">
        <f>IF(F980&gt;0,F980+L979,L979)</f>
        <v/>
      </c>
      <c r="M980" s="23" t="n"/>
      <c r="N980" s="58">
        <f>IF(M980="","",M980-G979)</f>
        <v/>
      </c>
      <c r="O980" s="58" t="n"/>
      <c r="P980" s="27">
        <f>IF(AI980&gt;AI979,$G$22+(7*AI980),"")</f>
        <v/>
      </c>
      <c r="R980" s="58" t="n"/>
      <c r="S980" s="58" t="n"/>
      <c r="T980" s="58" t="n"/>
      <c r="U980" s="58" t="n"/>
      <c r="V980" s="58" t="n"/>
      <c r="W980" s="58" t="n"/>
      <c r="X980" s="57" t="n"/>
      <c r="Y980" s="49">
        <f>_xlfn.IFS(R980 = "","",V980&gt;0,T980/V980,TRUE,T980/1)</f>
        <v/>
      </c>
      <c r="Z980" s="49">
        <f>_xlfn.IFS(R980 = "","",V980&gt;0,(T980+U980)/V980,TRUE,(T980+U980)/1)</f>
        <v/>
      </c>
      <c r="AA980" s="58" t="n"/>
      <c r="AC980" s="35" t="n"/>
      <c r="AD980">
        <f>IF(G980&gt;=2100,0,IF(C980="G",1,0))</f>
        <v/>
      </c>
      <c r="AE980">
        <f>IF(G980&gt;=5500,0,IF(C980="G",1,0))</f>
        <v/>
      </c>
      <c r="AF980">
        <f>IF(G980&gt;=2100,1,0)</f>
        <v/>
      </c>
      <c r="AG980">
        <f>IF(G980&gt;=5500,1,0)</f>
        <v/>
      </c>
      <c r="AH980">
        <f>IF(C980="G",0,AH979+1)</f>
        <v/>
      </c>
      <c r="AI980">
        <f>IF(C980="G",AI979+1,AI979)</f>
        <v/>
      </c>
      <c r="AJ980">
        <f>IF(AJ979="&gt;1000",IF(AF980&gt;0,IF(A980&lt;&gt;"",A980,A979),"&gt;1000"),AJ979)</f>
        <v/>
      </c>
      <c r="AK980">
        <f>IF(AK979="&gt;1000",IF(AG980&gt;0,IF(A980&lt;&gt;"",A980,A979),"&gt;1000"),AK979)</f>
        <v/>
      </c>
      <c r="AL980">
        <f>IF(AL979="&gt;1000",IF(L980&gt;=3500,IF(A980&lt;&gt;"",A980,A979),"&gt;1000"),AL979)</f>
        <v/>
      </c>
    </row>
    <row r="981">
      <c r="A981" s="59">
        <f>IF(B981="","",COUNT($B$32:B981))</f>
        <v/>
      </c>
      <c r="B981" s="58">
        <f>IF(C981&lt;&gt;"G",SUM(B980,1),"")</f>
        <v/>
      </c>
      <c r="C981" s="24">
        <f>IF(O981="",IF(AH980&gt;=$E$22,"G",IF(RAND()&lt;$F$22,"W","L")),O981)</f>
        <v/>
      </c>
      <c r="D981" s="58">
        <f>IF(M981="",IF(G980&lt;5500,G980,5500),M981)</f>
        <v/>
      </c>
      <c r="E981" s="58">
        <f>_xlfn.IFS(C980="W",E980+1,C980="L",0,C980="G",E980)</f>
        <v/>
      </c>
      <c r="F981" s="59">
        <f>_xlfn.IFS(C981="W",_xlfn.IFS(E981=0,LOOKUP(D981,$D$2:$D$17,$F$2:$F$17),E981=1,LOOKUP(D981,$D$2:$D$17,$G$2:$G$17),E981=2,LOOKUP(D981,$D$2:$D$17,$H$2:$H$17),E981=3,LOOKUP(D981,$D$2:$D$17,$I$2:$I$17),E981&gt;=4,LOOKUP(D981,$D$2:$D$17,$J$2:$J$17)),C981="L",LOOKUP(D981,$D$2:$D$17,$E$2:$E$17),C981="G",IF(OR(B980&lt;3,B980=""),0,LOOKUP(D981,$D$2:$D$17,$K$2:$K$17)))</f>
        <v/>
      </c>
      <c r="G981" s="59">
        <f>_xlfn.IFS(F981+D981&lt;0,0,F981+D981&gt;5500,5500,TRUE,F981+D981)</f>
        <v/>
      </c>
      <c r="H981" s="40">
        <f>LOOKUP(G981,$D$2:$D$17,$A$2:$A$17)</f>
        <v/>
      </c>
      <c r="I981" s="58">
        <f>IF(C981="W",1+I980,I980)</f>
        <v/>
      </c>
      <c r="J981" s="58">
        <f>IF(C981="L",1+J980,J980)</f>
        <v/>
      </c>
      <c r="K981" s="25">
        <f>I981/(J981+I981)</f>
        <v/>
      </c>
      <c r="L981" s="44">
        <f>IF(F981&gt;0,F981+L980,L980)</f>
        <v/>
      </c>
      <c r="M981" s="23" t="n"/>
      <c r="N981" s="58">
        <f>IF(M981="","",M981-G980)</f>
        <v/>
      </c>
      <c r="O981" s="58" t="n"/>
      <c r="P981" s="27">
        <f>IF(AI981&gt;AI980,$G$22+(7*AI981),"")</f>
        <v/>
      </c>
      <c r="R981" s="58" t="n"/>
      <c r="S981" s="58" t="n"/>
      <c r="T981" s="58" t="n"/>
      <c r="U981" s="58" t="n"/>
      <c r="V981" s="58" t="n"/>
      <c r="W981" s="58" t="n"/>
      <c r="X981" s="57" t="n"/>
      <c r="Y981" s="49">
        <f>_xlfn.IFS(R981 = "","",V981&gt;0,T981/V981,TRUE,T981/1)</f>
        <v/>
      </c>
      <c r="Z981" s="49">
        <f>_xlfn.IFS(R981 = "","",V981&gt;0,(T981+U981)/V981,TRUE,(T981+U981)/1)</f>
        <v/>
      </c>
      <c r="AA981" s="58" t="n"/>
      <c r="AC981" s="35" t="n"/>
      <c r="AD981">
        <f>IF(G981&gt;=2100,0,IF(C981="G",1,0))</f>
        <v/>
      </c>
      <c r="AE981">
        <f>IF(G981&gt;=5500,0,IF(C981="G",1,0))</f>
        <v/>
      </c>
      <c r="AF981">
        <f>IF(G981&gt;=2100,1,0)</f>
        <v/>
      </c>
      <c r="AG981">
        <f>IF(G981&gt;=5500,1,0)</f>
        <v/>
      </c>
      <c r="AH981">
        <f>IF(C981="G",0,AH980+1)</f>
        <v/>
      </c>
      <c r="AI981">
        <f>IF(C981="G",AI980+1,AI980)</f>
        <v/>
      </c>
      <c r="AJ981">
        <f>IF(AJ980="&gt;1000",IF(AF981&gt;0,IF(A981&lt;&gt;"",A981,A980),"&gt;1000"),AJ980)</f>
        <v/>
      </c>
      <c r="AK981">
        <f>IF(AK980="&gt;1000",IF(AG981&gt;0,IF(A981&lt;&gt;"",A981,A980),"&gt;1000"),AK980)</f>
        <v/>
      </c>
      <c r="AL981">
        <f>IF(AL980="&gt;1000",IF(L981&gt;=3500,IF(A981&lt;&gt;"",A981,A980),"&gt;1000"),AL980)</f>
        <v/>
      </c>
    </row>
    <row r="982">
      <c r="A982" s="59">
        <f>IF(B982="","",COUNT($B$32:B982))</f>
        <v/>
      </c>
      <c r="B982" s="58">
        <f>IF(C982&lt;&gt;"G",SUM(B981,1),"")</f>
        <v/>
      </c>
      <c r="C982" s="24">
        <f>IF(O982="",IF(AH981&gt;=$E$22,"G",IF(RAND()&lt;$F$22,"W","L")),O982)</f>
        <v/>
      </c>
      <c r="D982" s="58">
        <f>IF(M982="",IF(G981&lt;5500,G981,5500),M982)</f>
        <v/>
      </c>
      <c r="E982" s="58">
        <f>_xlfn.IFS(C981="W",E981+1,C981="L",0,C981="G",E981)</f>
        <v/>
      </c>
      <c r="F982" s="59">
        <f>_xlfn.IFS(C982="W",_xlfn.IFS(E982=0,LOOKUP(D982,$D$2:$D$17,$F$2:$F$17),E982=1,LOOKUP(D982,$D$2:$D$17,$G$2:$G$17),E982=2,LOOKUP(D982,$D$2:$D$17,$H$2:$H$17),E982=3,LOOKUP(D982,$D$2:$D$17,$I$2:$I$17),E982&gt;=4,LOOKUP(D982,$D$2:$D$17,$J$2:$J$17)),C982="L",LOOKUP(D982,$D$2:$D$17,$E$2:$E$17),C982="G",IF(OR(B981&lt;3,B981=""),0,LOOKUP(D982,$D$2:$D$17,$K$2:$K$17)))</f>
        <v/>
      </c>
      <c r="G982" s="59">
        <f>_xlfn.IFS(F982+D982&lt;0,0,F982+D982&gt;5500,5500,TRUE,F982+D982)</f>
        <v/>
      </c>
      <c r="H982" s="40">
        <f>LOOKUP(G982,$D$2:$D$17,$A$2:$A$17)</f>
        <v/>
      </c>
      <c r="I982" s="58">
        <f>IF(C982="W",1+I981,I981)</f>
        <v/>
      </c>
      <c r="J982" s="58">
        <f>IF(C982="L",1+J981,J981)</f>
        <v/>
      </c>
      <c r="K982" s="25">
        <f>I982/(J982+I982)</f>
        <v/>
      </c>
      <c r="L982" s="44">
        <f>IF(F982&gt;0,F982+L981,L981)</f>
        <v/>
      </c>
      <c r="M982" s="23" t="n"/>
      <c r="N982" s="58">
        <f>IF(M982="","",M982-G981)</f>
        <v/>
      </c>
      <c r="O982" s="58" t="n"/>
      <c r="P982" s="27">
        <f>IF(AI982&gt;AI981,$G$22+(7*AI982),"")</f>
        <v/>
      </c>
      <c r="R982" s="58" t="n"/>
      <c r="S982" s="58" t="n"/>
      <c r="T982" s="58" t="n"/>
      <c r="U982" s="58" t="n"/>
      <c r="V982" s="58" t="n"/>
      <c r="W982" s="58" t="n"/>
      <c r="X982" s="57" t="n"/>
      <c r="Y982" s="49">
        <f>_xlfn.IFS(R982 = "","",V982&gt;0,T982/V982,TRUE,T982/1)</f>
        <v/>
      </c>
      <c r="Z982" s="49">
        <f>_xlfn.IFS(R982 = "","",V982&gt;0,(T982+U982)/V982,TRUE,(T982+U982)/1)</f>
        <v/>
      </c>
      <c r="AA982" s="58" t="n"/>
      <c r="AC982" s="35" t="n"/>
      <c r="AD982">
        <f>IF(G982&gt;=2100,0,IF(C982="G",1,0))</f>
        <v/>
      </c>
      <c r="AE982">
        <f>IF(G982&gt;=5500,0,IF(C982="G",1,0))</f>
        <v/>
      </c>
      <c r="AF982">
        <f>IF(G982&gt;=2100,1,0)</f>
        <v/>
      </c>
      <c r="AG982">
        <f>IF(G982&gt;=5500,1,0)</f>
        <v/>
      </c>
      <c r="AH982">
        <f>IF(C982="G",0,AH981+1)</f>
        <v/>
      </c>
      <c r="AI982">
        <f>IF(C982="G",AI981+1,AI981)</f>
        <v/>
      </c>
      <c r="AJ982">
        <f>IF(AJ981="&gt;1000",IF(AF982&gt;0,IF(A982&lt;&gt;"",A982,A981),"&gt;1000"),AJ981)</f>
        <v/>
      </c>
      <c r="AK982">
        <f>IF(AK981="&gt;1000",IF(AG982&gt;0,IF(A982&lt;&gt;"",A982,A981),"&gt;1000"),AK981)</f>
        <v/>
      </c>
      <c r="AL982">
        <f>IF(AL981="&gt;1000",IF(L982&gt;=3500,IF(A982&lt;&gt;"",A982,A981),"&gt;1000"),AL981)</f>
        <v/>
      </c>
    </row>
    <row r="983">
      <c r="A983" s="59">
        <f>IF(B983="","",COUNT($B$32:B983))</f>
        <v/>
      </c>
      <c r="B983" s="58">
        <f>IF(C983&lt;&gt;"G",SUM(B982,1),"")</f>
        <v/>
      </c>
      <c r="C983" s="24">
        <f>IF(O983="",IF(AH982&gt;=$E$22,"G",IF(RAND()&lt;$F$22,"W","L")),O983)</f>
        <v/>
      </c>
      <c r="D983" s="58">
        <f>IF(M983="",IF(G982&lt;5500,G982,5500),M983)</f>
        <v/>
      </c>
      <c r="E983" s="58">
        <f>_xlfn.IFS(C982="W",E982+1,C982="L",0,C982="G",E982)</f>
        <v/>
      </c>
      <c r="F983" s="59">
        <f>_xlfn.IFS(C983="W",_xlfn.IFS(E983=0,LOOKUP(D983,$D$2:$D$17,$F$2:$F$17),E983=1,LOOKUP(D983,$D$2:$D$17,$G$2:$G$17),E983=2,LOOKUP(D983,$D$2:$D$17,$H$2:$H$17),E983=3,LOOKUP(D983,$D$2:$D$17,$I$2:$I$17),E983&gt;=4,LOOKUP(D983,$D$2:$D$17,$J$2:$J$17)),C983="L",LOOKUP(D983,$D$2:$D$17,$E$2:$E$17),C983="G",IF(OR(B982&lt;3,B982=""),0,LOOKUP(D983,$D$2:$D$17,$K$2:$K$17)))</f>
        <v/>
      </c>
      <c r="G983" s="59">
        <f>_xlfn.IFS(F983+D983&lt;0,0,F983+D983&gt;5500,5500,TRUE,F983+D983)</f>
        <v/>
      </c>
      <c r="H983" s="40">
        <f>LOOKUP(G983,$D$2:$D$17,$A$2:$A$17)</f>
        <v/>
      </c>
      <c r="I983" s="58">
        <f>IF(C983="W",1+I982,I982)</f>
        <v/>
      </c>
      <c r="J983" s="58">
        <f>IF(C983="L",1+J982,J982)</f>
        <v/>
      </c>
      <c r="K983" s="25">
        <f>I983/(J983+I983)</f>
        <v/>
      </c>
      <c r="L983" s="44">
        <f>IF(F983&gt;0,F983+L982,L982)</f>
        <v/>
      </c>
      <c r="M983" s="23" t="n"/>
      <c r="N983" s="58">
        <f>IF(M983="","",M983-G982)</f>
        <v/>
      </c>
      <c r="O983" s="58" t="n"/>
      <c r="P983" s="27">
        <f>IF(AI983&gt;AI982,$G$22+(7*AI983),"")</f>
        <v/>
      </c>
      <c r="R983" s="58" t="n"/>
      <c r="S983" s="58" t="n"/>
      <c r="T983" s="58" t="n"/>
      <c r="U983" s="58" t="n"/>
      <c r="V983" s="58" t="n"/>
      <c r="W983" s="58" t="n"/>
      <c r="X983" s="57" t="n"/>
      <c r="Y983" s="49">
        <f>_xlfn.IFS(R983 = "","",V983&gt;0,T983/V983,TRUE,T983/1)</f>
        <v/>
      </c>
      <c r="Z983" s="49">
        <f>_xlfn.IFS(R983 = "","",V983&gt;0,(T983+U983)/V983,TRUE,(T983+U983)/1)</f>
        <v/>
      </c>
      <c r="AA983" s="58" t="n"/>
      <c r="AC983" s="35" t="n"/>
      <c r="AD983">
        <f>IF(G983&gt;=2100,0,IF(C983="G",1,0))</f>
        <v/>
      </c>
      <c r="AE983">
        <f>IF(G983&gt;=5500,0,IF(C983="G",1,0))</f>
        <v/>
      </c>
      <c r="AF983">
        <f>IF(G983&gt;=2100,1,0)</f>
        <v/>
      </c>
      <c r="AG983">
        <f>IF(G983&gt;=5500,1,0)</f>
        <v/>
      </c>
      <c r="AH983">
        <f>IF(C983="G",0,AH982+1)</f>
        <v/>
      </c>
      <c r="AI983">
        <f>IF(C983="G",AI982+1,AI982)</f>
        <v/>
      </c>
      <c r="AJ983">
        <f>IF(AJ982="&gt;1000",IF(AF983&gt;0,IF(A983&lt;&gt;"",A983,A982),"&gt;1000"),AJ982)</f>
        <v/>
      </c>
      <c r="AK983">
        <f>IF(AK982="&gt;1000",IF(AG983&gt;0,IF(A983&lt;&gt;"",A983,A982),"&gt;1000"),AK982)</f>
        <v/>
      </c>
      <c r="AL983">
        <f>IF(AL982="&gt;1000",IF(L983&gt;=3500,IF(A983&lt;&gt;"",A983,A982),"&gt;1000"),AL982)</f>
        <v/>
      </c>
    </row>
    <row r="984">
      <c r="A984" s="59">
        <f>IF(B984="","",COUNT($B$32:B984))</f>
        <v/>
      </c>
      <c r="B984" s="58">
        <f>IF(C984&lt;&gt;"G",SUM(B983,1),"")</f>
        <v/>
      </c>
      <c r="C984" s="24">
        <f>IF(O984="",IF(AH983&gt;=$E$22,"G",IF(RAND()&lt;$F$22,"W","L")),O984)</f>
        <v/>
      </c>
      <c r="D984" s="58">
        <f>IF(M984="",IF(G983&lt;5500,G983,5500),M984)</f>
        <v/>
      </c>
      <c r="E984" s="58">
        <f>_xlfn.IFS(C983="W",E983+1,C983="L",0,C983="G",E983)</f>
        <v/>
      </c>
      <c r="F984" s="59">
        <f>_xlfn.IFS(C984="W",_xlfn.IFS(E984=0,LOOKUP(D984,$D$2:$D$17,$F$2:$F$17),E984=1,LOOKUP(D984,$D$2:$D$17,$G$2:$G$17),E984=2,LOOKUP(D984,$D$2:$D$17,$H$2:$H$17),E984=3,LOOKUP(D984,$D$2:$D$17,$I$2:$I$17),E984&gt;=4,LOOKUP(D984,$D$2:$D$17,$J$2:$J$17)),C984="L",LOOKUP(D984,$D$2:$D$17,$E$2:$E$17),C984="G",IF(OR(B983&lt;3,B983=""),0,LOOKUP(D984,$D$2:$D$17,$K$2:$K$17)))</f>
        <v/>
      </c>
      <c r="G984" s="59">
        <f>_xlfn.IFS(F984+D984&lt;0,0,F984+D984&gt;5500,5500,TRUE,F984+D984)</f>
        <v/>
      </c>
      <c r="H984" s="40">
        <f>LOOKUP(G984,$D$2:$D$17,$A$2:$A$17)</f>
        <v/>
      </c>
      <c r="I984" s="58">
        <f>IF(C984="W",1+I983,I983)</f>
        <v/>
      </c>
      <c r="J984" s="58">
        <f>IF(C984="L",1+J983,J983)</f>
        <v/>
      </c>
      <c r="K984" s="25">
        <f>I984/(J984+I984)</f>
        <v/>
      </c>
      <c r="L984" s="44">
        <f>IF(F984&gt;0,F984+L983,L983)</f>
        <v/>
      </c>
      <c r="M984" s="23" t="n"/>
      <c r="N984" s="58">
        <f>IF(M984="","",M984-G983)</f>
        <v/>
      </c>
      <c r="O984" s="58" t="n"/>
      <c r="P984" s="27">
        <f>IF(AI984&gt;AI983,$G$22+(7*AI984),"")</f>
        <v/>
      </c>
      <c r="R984" s="58" t="n"/>
      <c r="S984" s="58" t="n"/>
      <c r="T984" s="58" t="n"/>
      <c r="U984" s="58" t="n"/>
      <c r="V984" s="58" t="n"/>
      <c r="W984" s="58" t="n"/>
      <c r="X984" s="57" t="n"/>
      <c r="Y984" s="49">
        <f>_xlfn.IFS(R984 = "","",V984&gt;0,T984/V984,TRUE,T984/1)</f>
        <v/>
      </c>
      <c r="Z984" s="49">
        <f>_xlfn.IFS(R984 = "","",V984&gt;0,(T984+U984)/V984,TRUE,(T984+U984)/1)</f>
        <v/>
      </c>
      <c r="AA984" s="58" t="n"/>
      <c r="AC984" s="35" t="n"/>
      <c r="AD984">
        <f>IF(G984&gt;=2100,0,IF(C984="G",1,0))</f>
        <v/>
      </c>
      <c r="AE984">
        <f>IF(G984&gt;=5500,0,IF(C984="G",1,0))</f>
        <v/>
      </c>
      <c r="AF984">
        <f>IF(G984&gt;=2100,1,0)</f>
        <v/>
      </c>
      <c r="AG984">
        <f>IF(G984&gt;=5500,1,0)</f>
        <v/>
      </c>
      <c r="AH984">
        <f>IF(C984="G",0,AH983+1)</f>
        <v/>
      </c>
      <c r="AI984">
        <f>IF(C984="G",AI983+1,AI983)</f>
        <v/>
      </c>
      <c r="AJ984">
        <f>IF(AJ983="&gt;1000",IF(AF984&gt;0,IF(A984&lt;&gt;"",A984,A983),"&gt;1000"),AJ983)</f>
        <v/>
      </c>
      <c r="AK984">
        <f>IF(AK983="&gt;1000",IF(AG984&gt;0,IF(A984&lt;&gt;"",A984,A983),"&gt;1000"),AK983)</f>
        <v/>
      </c>
      <c r="AL984">
        <f>IF(AL983="&gt;1000",IF(L984&gt;=3500,IF(A984&lt;&gt;"",A984,A983),"&gt;1000"),AL983)</f>
        <v/>
      </c>
    </row>
    <row r="985">
      <c r="A985" s="59">
        <f>IF(B985="","",COUNT($B$32:B985))</f>
        <v/>
      </c>
      <c r="B985" s="58">
        <f>IF(C985&lt;&gt;"G",SUM(B984,1),"")</f>
        <v/>
      </c>
      <c r="C985" s="24">
        <f>IF(O985="",IF(AH984&gt;=$E$22,"G",IF(RAND()&lt;$F$22,"W","L")),O985)</f>
        <v/>
      </c>
      <c r="D985" s="58">
        <f>IF(M985="",IF(G984&lt;5500,G984,5500),M985)</f>
        <v/>
      </c>
      <c r="E985" s="58">
        <f>_xlfn.IFS(C984="W",E984+1,C984="L",0,C984="G",E984)</f>
        <v/>
      </c>
      <c r="F985" s="59">
        <f>_xlfn.IFS(C985="W",_xlfn.IFS(E985=0,LOOKUP(D985,$D$2:$D$17,$F$2:$F$17),E985=1,LOOKUP(D985,$D$2:$D$17,$G$2:$G$17),E985=2,LOOKUP(D985,$D$2:$D$17,$H$2:$H$17),E985=3,LOOKUP(D985,$D$2:$D$17,$I$2:$I$17),E985&gt;=4,LOOKUP(D985,$D$2:$D$17,$J$2:$J$17)),C985="L",LOOKUP(D985,$D$2:$D$17,$E$2:$E$17),C985="G",IF(OR(B984&lt;3,B984=""),0,LOOKUP(D985,$D$2:$D$17,$K$2:$K$17)))</f>
        <v/>
      </c>
      <c r="G985" s="59">
        <f>_xlfn.IFS(F985+D985&lt;0,0,F985+D985&gt;5500,5500,TRUE,F985+D985)</f>
        <v/>
      </c>
      <c r="H985" s="40">
        <f>LOOKUP(G985,$D$2:$D$17,$A$2:$A$17)</f>
        <v/>
      </c>
      <c r="I985" s="58">
        <f>IF(C985="W",1+I984,I984)</f>
        <v/>
      </c>
      <c r="J985" s="58">
        <f>IF(C985="L",1+J984,J984)</f>
        <v/>
      </c>
      <c r="K985" s="25">
        <f>I985/(J985+I985)</f>
        <v/>
      </c>
      <c r="L985" s="44">
        <f>IF(F985&gt;0,F985+L984,L984)</f>
        <v/>
      </c>
      <c r="M985" s="23" t="n"/>
      <c r="N985" s="58">
        <f>IF(M985="","",M985-G984)</f>
        <v/>
      </c>
      <c r="O985" s="58" t="n"/>
      <c r="P985" s="27">
        <f>IF(AI985&gt;AI984,$G$22+(7*AI985),"")</f>
        <v/>
      </c>
      <c r="R985" s="58" t="n"/>
      <c r="S985" s="58" t="n"/>
      <c r="T985" s="58" t="n"/>
      <c r="U985" s="58" t="n"/>
      <c r="V985" s="58" t="n"/>
      <c r="W985" s="58" t="n"/>
      <c r="X985" s="57" t="n"/>
      <c r="Y985" s="49">
        <f>_xlfn.IFS(R985 = "","",V985&gt;0,T985/V985,TRUE,T985/1)</f>
        <v/>
      </c>
      <c r="Z985" s="49">
        <f>_xlfn.IFS(R985 = "","",V985&gt;0,(T985+U985)/V985,TRUE,(T985+U985)/1)</f>
        <v/>
      </c>
      <c r="AA985" s="58" t="n"/>
      <c r="AC985" s="35" t="n"/>
      <c r="AD985">
        <f>IF(G985&gt;=2100,0,IF(C985="G",1,0))</f>
        <v/>
      </c>
      <c r="AE985">
        <f>IF(G985&gt;=5500,0,IF(C985="G",1,0))</f>
        <v/>
      </c>
      <c r="AF985">
        <f>IF(G985&gt;=2100,1,0)</f>
        <v/>
      </c>
      <c r="AG985">
        <f>IF(G985&gt;=5500,1,0)</f>
        <v/>
      </c>
      <c r="AH985">
        <f>IF(C985="G",0,AH984+1)</f>
        <v/>
      </c>
      <c r="AI985">
        <f>IF(C985="G",AI984+1,AI984)</f>
        <v/>
      </c>
      <c r="AJ985">
        <f>IF(AJ984="&gt;1000",IF(AF985&gt;0,IF(A985&lt;&gt;"",A985,A984),"&gt;1000"),AJ984)</f>
        <v/>
      </c>
      <c r="AK985">
        <f>IF(AK984="&gt;1000",IF(AG985&gt;0,IF(A985&lt;&gt;"",A985,A984),"&gt;1000"),AK984)</f>
        <v/>
      </c>
      <c r="AL985">
        <f>IF(AL984="&gt;1000",IF(L985&gt;=3500,IF(A985&lt;&gt;"",A985,A984),"&gt;1000"),AL984)</f>
        <v/>
      </c>
    </row>
    <row r="986">
      <c r="A986" s="59">
        <f>IF(B986="","",COUNT($B$32:B986))</f>
        <v/>
      </c>
      <c r="B986" s="58">
        <f>IF(C986&lt;&gt;"G",SUM(B985,1),"")</f>
        <v/>
      </c>
      <c r="C986" s="24">
        <f>IF(O986="",IF(AH985&gt;=$E$22,"G",IF(RAND()&lt;$F$22,"W","L")),O986)</f>
        <v/>
      </c>
      <c r="D986" s="58">
        <f>IF(M986="",IF(G985&lt;5500,G985,5500),M986)</f>
        <v/>
      </c>
      <c r="E986" s="58">
        <f>_xlfn.IFS(C985="W",E985+1,C985="L",0,C985="G",E985)</f>
        <v/>
      </c>
      <c r="F986" s="59">
        <f>_xlfn.IFS(C986="W",_xlfn.IFS(E986=0,LOOKUP(D986,$D$2:$D$17,$F$2:$F$17),E986=1,LOOKUP(D986,$D$2:$D$17,$G$2:$G$17),E986=2,LOOKUP(D986,$D$2:$D$17,$H$2:$H$17),E986=3,LOOKUP(D986,$D$2:$D$17,$I$2:$I$17),E986&gt;=4,LOOKUP(D986,$D$2:$D$17,$J$2:$J$17)),C986="L",LOOKUP(D986,$D$2:$D$17,$E$2:$E$17),C986="G",IF(OR(B985&lt;3,B985=""),0,LOOKUP(D986,$D$2:$D$17,$K$2:$K$17)))</f>
        <v/>
      </c>
      <c r="G986" s="59">
        <f>_xlfn.IFS(F986+D986&lt;0,0,F986+D986&gt;5500,5500,TRUE,F986+D986)</f>
        <v/>
      </c>
      <c r="H986" s="40">
        <f>LOOKUP(G986,$D$2:$D$17,$A$2:$A$17)</f>
        <v/>
      </c>
      <c r="I986" s="58">
        <f>IF(C986="W",1+I985,I985)</f>
        <v/>
      </c>
      <c r="J986" s="58">
        <f>IF(C986="L",1+J985,J985)</f>
        <v/>
      </c>
      <c r="K986" s="25">
        <f>I986/(J986+I986)</f>
        <v/>
      </c>
      <c r="L986" s="44">
        <f>IF(F986&gt;0,F986+L985,L985)</f>
        <v/>
      </c>
      <c r="M986" s="23" t="n"/>
      <c r="N986" s="58">
        <f>IF(M986="","",M986-G985)</f>
        <v/>
      </c>
      <c r="O986" s="58" t="n"/>
      <c r="P986" s="27">
        <f>IF(AI986&gt;AI985,$G$22+(7*AI986),"")</f>
        <v/>
      </c>
      <c r="R986" s="58" t="n"/>
      <c r="S986" s="58" t="n"/>
      <c r="T986" s="58" t="n"/>
      <c r="U986" s="58" t="n"/>
      <c r="V986" s="58" t="n"/>
      <c r="W986" s="58" t="n"/>
      <c r="X986" s="57" t="n"/>
      <c r="Y986" s="49">
        <f>_xlfn.IFS(R986 = "","",V986&gt;0,T986/V986,TRUE,T986/1)</f>
        <v/>
      </c>
      <c r="Z986" s="49">
        <f>_xlfn.IFS(R986 = "","",V986&gt;0,(T986+U986)/V986,TRUE,(T986+U986)/1)</f>
        <v/>
      </c>
      <c r="AA986" s="58" t="n"/>
      <c r="AC986" s="35" t="n"/>
      <c r="AD986">
        <f>IF(G986&gt;=2100,0,IF(C986="G",1,0))</f>
        <v/>
      </c>
      <c r="AE986">
        <f>IF(G986&gt;=5500,0,IF(C986="G",1,0))</f>
        <v/>
      </c>
      <c r="AF986">
        <f>IF(G986&gt;=2100,1,0)</f>
        <v/>
      </c>
      <c r="AG986">
        <f>IF(G986&gt;=5500,1,0)</f>
        <v/>
      </c>
      <c r="AH986">
        <f>IF(C986="G",0,AH985+1)</f>
        <v/>
      </c>
      <c r="AI986">
        <f>IF(C986="G",AI985+1,AI985)</f>
        <v/>
      </c>
      <c r="AJ986">
        <f>IF(AJ985="&gt;1000",IF(AF986&gt;0,IF(A986&lt;&gt;"",A986,A985),"&gt;1000"),AJ985)</f>
        <v/>
      </c>
      <c r="AK986">
        <f>IF(AK985="&gt;1000",IF(AG986&gt;0,IF(A986&lt;&gt;"",A986,A985),"&gt;1000"),AK985)</f>
        <v/>
      </c>
      <c r="AL986">
        <f>IF(AL985="&gt;1000",IF(L986&gt;=3500,IF(A986&lt;&gt;"",A986,A985),"&gt;1000"),AL985)</f>
        <v/>
      </c>
    </row>
    <row r="987">
      <c r="A987" s="59">
        <f>IF(B987="","",COUNT($B$32:B987))</f>
        <v/>
      </c>
      <c r="B987" s="58">
        <f>IF(C987&lt;&gt;"G",SUM(B986,1),"")</f>
        <v/>
      </c>
      <c r="C987" s="24">
        <f>IF(O987="",IF(AH986&gt;=$E$22,"G",IF(RAND()&lt;$F$22,"W","L")),O987)</f>
        <v/>
      </c>
      <c r="D987" s="58">
        <f>IF(M987="",IF(G986&lt;5500,G986,5500),M987)</f>
        <v/>
      </c>
      <c r="E987" s="58">
        <f>_xlfn.IFS(C986="W",E986+1,C986="L",0,C986="G",E986)</f>
        <v/>
      </c>
      <c r="F987" s="59">
        <f>_xlfn.IFS(C987="W",_xlfn.IFS(E987=0,LOOKUP(D987,$D$2:$D$17,$F$2:$F$17),E987=1,LOOKUP(D987,$D$2:$D$17,$G$2:$G$17),E987=2,LOOKUP(D987,$D$2:$D$17,$H$2:$H$17),E987=3,LOOKUP(D987,$D$2:$D$17,$I$2:$I$17),E987&gt;=4,LOOKUP(D987,$D$2:$D$17,$J$2:$J$17)),C987="L",LOOKUP(D987,$D$2:$D$17,$E$2:$E$17),C987="G",IF(OR(B986&lt;3,B986=""),0,LOOKUP(D987,$D$2:$D$17,$K$2:$K$17)))</f>
        <v/>
      </c>
      <c r="G987" s="59">
        <f>_xlfn.IFS(F987+D987&lt;0,0,F987+D987&gt;5500,5500,TRUE,F987+D987)</f>
        <v/>
      </c>
      <c r="H987" s="40">
        <f>LOOKUP(G987,$D$2:$D$17,$A$2:$A$17)</f>
        <v/>
      </c>
      <c r="I987" s="58">
        <f>IF(C987="W",1+I986,I986)</f>
        <v/>
      </c>
      <c r="J987" s="58">
        <f>IF(C987="L",1+J986,J986)</f>
        <v/>
      </c>
      <c r="K987" s="25">
        <f>I987/(J987+I987)</f>
        <v/>
      </c>
      <c r="L987" s="44">
        <f>IF(F987&gt;0,F987+L986,L986)</f>
        <v/>
      </c>
      <c r="M987" s="23" t="n"/>
      <c r="N987" s="58">
        <f>IF(M987="","",M987-G986)</f>
        <v/>
      </c>
      <c r="O987" s="58" t="n"/>
      <c r="P987" s="27">
        <f>IF(AI987&gt;AI986,$G$22+(7*AI987),"")</f>
        <v/>
      </c>
      <c r="R987" s="58" t="n"/>
      <c r="S987" s="58" t="n"/>
      <c r="T987" s="58" t="n"/>
      <c r="U987" s="58" t="n"/>
      <c r="V987" s="58" t="n"/>
      <c r="W987" s="58" t="n"/>
      <c r="X987" s="57" t="n"/>
      <c r="Y987" s="49">
        <f>_xlfn.IFS(R987 = "","",V987&gt;0,T987/V987,TRUE,T987/1)</f>
        <v/>
      </c>
      <c r="Z987" s="49">
        <f>_xlfn.IFS(R987 = "","",V987&gt;0,(T987+U987)/V987,TRUE,(T987+U987)/1)</f>
        <v/>
      </c>
      <c r="AA987" s="58" t="n"/>
      <c r="AC987" s="35" t="n"/>
      <c r="AD987">
        <f>IF(G987&gt;=2100,0,IF(C987="G",1,0))</f>
        <v/>
      </c>
      <c r="AE987">
        <f>IF(G987&gt;=5500,0,IF(C987="G",1,0))</f>
        <v/>
      </c>
      <c r="AF987">
        <f>IF(G987&gt;=2100,1,0)</f>
        <v/>
      </c>
      <c r="AG987">
        <f>IF(G987&gt;=5500,1,0)</f>
        <v/>
      </c>
      <c r="AH987">
        <f>IF(C987="G",0,AH986+1)</f>
        <v/>
      </c>
      <c r="AI987">
        <f>IF(C987="G",AI986+1,AI986)</f>
        <v/>
      </c>
      <c r="AJ987">
        <f>IF(AJ986="&gt;1000",IF(AF987&gt;0,IF(A987&lt;&gt;"",A987,A986),"&gt;1000"),AJ986)</f>
        <v/>
      </c>
      <c r="AK987">
        <f>IF(AK986="&gt;1000",IF(AG987&gt;0,IF(A987&lt;&gt;"",A987,A986),"&gt;1000"),AK986)</f>
        <v/>
      </c>
      <c r="AL987">
        <f>IF(AL986="&gt;1000",IF(L987&gt;=3500,IF(A987&lt;&gt;"",A987,A986),"&gt;1000"),AL986)</f>
        <v/>
      </c>
    </row>
    <row r="988">
      <c r="A988" s="59">
        <f>IF(B988="","",COUNT($B$32:B988))</f>
        <v/>
      </c>
      <c r="B988" s="58">
        <f>IF(C988&lt;&gt;"G",SUM(B987,1),"")</f>
        <v/>
      </c>
      <c r="C988" s="24">
        <f>IF(O988="",IF(AH987&gt;=$E$22,"G",IF(RAND()&lt;$F$22,"W","L")),O988)</f>
        <v/>
      </c>
      <c r="D988" s="58">
        <f>IF(M988="",IF(G987&lt;5500,G987,5500),M988)</f>
        <v/>
      </c>
      <c r="E988" s="58">
        <f>_xlfn.IFS(C987="W",E987+1,C987="L",0,C987="G",E987)</f>
        <v/>
      </c>
      <c r="F988" s="59">
        <f>_xlfn.IFS(C988="W",_xlfn.IFS(E988=0,LOOKUP(D988,$D$2:$D$17,$F$2:$F$17),E988=1,LOOKUP(D988,$D$2:$D$17,$G$2:$G$17),E988=2,LOOKUP(D988,$D$2:$D$17,$H$2:$H$17),E988=3,LOOKUP(D988,$D$2:$D$17,$I$2:$I$17),E988&gt;=4,LOOKUP(D988,$D$2:$D$17,$J$2:$J$17)),C988="L",LOOKUP(D988,$D$2:$D$17,$E$2:$E$17),C988="G",IF(OR(B987&lt;3,B987=""),0,LOOKUP(D988,$D$2:$D$17,$K$2:$K$17)))</f>
        <v/>
      </c>
      <c r="G988" s="59">
        <f>_xlfn.IFS(F988+D988&lt;0,0,F988+D988&gt;5500,5500,TRUE,F988+D988)</f>
        <v/>
      </c>
      <c r="H988" s="40">
        <f>LOOKUP(G988,$D$2:$D$17,$A$2:$A$17)</f>
        <v/>
      </c>
      <c r="I988" s="58">
        <f>IF(C988="W",1+I987,I987)</f>
        <v/>
      </c>
      <c r="J988" s="58">
        <f>IF(C988="L",1+J987,J987)</f>
        <v/>
      </c>
      <c r="K988" s="25">
        <f>I988/(J988+I988)</f>
        <v/>
      </c>
      <c r="L988" s="44">
        <f>IF(F988&gt;0,F988+L987,L987)</f>
        <v/>
      </c>
      <c r="M988" s="23" t="n"/>
      <c r="N988" s="58">
        <f>IF(M988="","",M988-G987)</f>
        <v/>
      </c>
      <c r="O988" s="58" t="n"/>
      <c r="P988" s="27">
        <f>IF(AI988&gt;AI987,$G$22+(7*AI988),"")</f>
        <v/>
      </c>
      <c r="R988" s="58" t="n"/>
      <c r="S988" s="58" t="n"/>
      <c r="T988" s="58" t="n"/>
      <c r="U988" s="58" t="n"/>
      <c r="V988" s="58" t="n"/>
      <c r="W988" s="58" t="n"/>
      <c r="X988" s="57" t="n"/>
      <c r="Y988" s="49">
        <f>_xlfn.IFS(R988 = "","",V988&gt;0,T988/V988,TRUE,T988/1)</f>
        <v/>
      </c>
      <c r="Z988" s="49">
        <f>_xlfn.IFS(R988 = "","",V988&gt;0,(T988+U988)/V988,TRUE,(T988+U988)/1)</f>
        <v/>
      </c>
      <c r="AA988" s="58" t="n"/>
      <c r="AC988" s="35" t="n"/>
      <c r="AD988">
        <f>IF(G988&gt;=2100,0,IF(C988="G",1,0))</f>
        <v/>
      </c>
      <c r="AE988">
        <f>IF(G988&gt;=5500,0,IF(C988="G",1,0))</f>
        <v/>
      </c>
      <c r="AF988">
        <f>IF(G988&gt;=2100,1,0)</f>
        <v/>
      </c>
      <c r="AG988">
        <f>IF(G988&gt;=5500,1,0)</f>
        <v/>
      </c>
      <c r="AH988">
        <f>IF(C988="G",0,AH987+1)</f>
        <v/>
      </c>
      <c r="AI988">
        <f>IF(C988="G",AI987+1,AI987)</f>
        <v/>
      </c>
      <c r="AJ988">
        <f>IF(AJ987="&gt;1000",IF(AF988&gt;0,IF(A988&lt;&gt;"",A988,A987),"&gt;1000"),AJ987)</f>
        <v/>
      </c>
      <c r="AK988">
        <f>IF(AK987="&gt;1000",IF(AG988&gt;0,IF(A988&lt;&gt;"",A988,A987),"&gt;1000"),AK987)</f>
        <v/>
      </c>
      <c r="AL988">
        <f>IF(AL987="&gt;1000",IF(L988&gt;=3500,IF(A988&lt;&gt;"",A988,A987),"&gt;1000"),AL987)</f>
        <v/>
      </c>
    </row>
    <row r="989">
      <c r="A989" s="59">
        <f>IF(B989="","",COUNT($B$32:B989))</f>
        <v/>
      </c>
      <c r="B989" s="58">
        <f>IF(C989&lt;&gt;"G",SUM(B988,1),"")</f>
        <v/>
      </c>
      <c r="C989" s="24">
        <f>IF(O989="",IF(AH988&gt;=$E$22,"G",IF(RAND()&lt;$F$22,"W","L")),O989)</f>
        <v/>
      </c>
      <c r="D989" s="58">
        <f>IF(M989="",IF(G988&lt;5500,G988,5500),M989)</f>
        <v/>
      </c>
      <c r="E989" s="58">
        <f>_xlfn.IFS(C988="W",E988+1,C988="L",0,C988="G",E988)</f>
        <v/>
      </c>
      <c r="F989" s="59">
        <f>_xlfn.IFS(C989="W",_xlfn.IFS(E989=0,LOOKUP(D989,$D$2:$D$17,$F$2:$F$17),E989=1,LOOKUP(D989,$D$2:$D$17,$G$2:$G$17),E989=2,LOOKUP(D989,$D$2:$D$17,$H$2:$H$17),E989=3,LOOKUP(D989,$D$2:$D$17,$I$2:$I$17),E989&gt;=4,LOOKUP(D989,$D$2:$D$17,$J$2:$J$17)),C989="L",LOOKUP(D989,$D$2:$D$17,$E$2:$E$17),C989="G",IF(OR(B988&lt;3,B988=""),0,LOOKUP(D989,$D$2:$D$17,$K$2:$K$17)))</f>
        <v/>
      </c>
      <c r="G989" s="59">
        <f>_xlfn.IFS(F989+D989&lt;0,0,F989+D989&gt;5500,5500,TRUE,F989+D989)</f>
        <v/>
      </c>
      <c r="H989" s="40">
        <f>LOOKUP(G989,$D$2:$D$17,$A$2:$A$17)</f>
        <v/>
      </c>
      <c r="I989" s="58">
        <f>IF(C989="W",1+I988,I988)</f>
        <v/>
      </c>
      <c r="J989" s="58">
        <f>IF(C989="L",1+J988,J988)</f>
        <v/>
      </c>
      <c r="K989" s="25">
        <f>I989/(J989+I989)</f>
        <v/>
      </c>
      <c r="L989" s="44">
        <f>IF(F989&gt;0,F989+L988,L988)</f>
        <v/>
      </c>
      <c r="M989" s="23" t="n"/>
      <c r="N989" s="58">
        <f>IF(M989="","",M989-G988)</f>
        <v/>
      </c>
      <c r="O989" s="58" t="n"/>
      <c r="P989" s="27">
        <f>IF(AI989&gt;AI988,$G$22+(7*AI989),"")</f>
        <v/>
      </c>
      <c r="R989" s="58" t="n"/>
      <c r="S989" s="58" t="n"/>
      <c r="T989" s="58" t="n"/>
      <c r="U989" s="58" t="n"/>
      <c r="V989" s="58" t="n"/>
      <c r="W989" s="58" t="n"/>
      <c r="X989" s="57" t="n"/>
      <c r="Y989" s="49">
        <f>_xlfn.IFS(R989 = "","",V989&gt;0,T989/V989,TRUE,T989/1)</f>
        <v/>
      </c>
      <c r="Z989" s="49">
        <f>_xlfn.IFS(R989 = "","",V989&gt;0,(T989+U989)/V989,TRUE,(T989+U989)/1)</f>
        <v/>
      </c>
      <c r="AA989" s="58" t="n"/>
      <c r="AC989" s="35" t="n"/>
      <c r="AD989">
        <f>IF(G989&gt;=2100,0,IF(C989="G",1,0))</f>
        <v/>
      </c>
      <c r="AE989">
        <f>IF(G989&gt;=5500,0,IF(C989="G",1,0))</f>
        <v/>
      </c>
      <c r="AF989">
        <f>IF(G989&gt;=2100,1,0)</f>
        <v/>
      </c>
      <c r="AG989">
        <f>IF(G989&gt;=5500,1,0)</f>
        <v/>
      </c>
      <c r="AH989">
        <f>IF(C989="G",0,AH988+1)</f>
        <v/>
      </c>
      <c r="AI989">
        <f>IF(C989="G",AI988+1,AI988)</f>
        <v/>
      </c>
      <c r="AJ989">
        <f>IF(AJ988="&gt;1000",IF(AF989&gt;0,IF(A989&lt;&gt;"",A989,A988),"&gt;1000"),AJ988)</f>
        <v/>
      </c>
      <c r="AK989">
        <f>IF(AK988="&gt;1000",IF(AG989&gt;0,IF(A989&lt;&gt;"",A989,A988),"&gt;1000"),AK988)</f>
        <v/>
      </c>
      <c r="AL989">
        <f>IF(AL988="&gt;1000",IF(L989&gt;=3500,IF(A989&lt;&gt;"",A989,A988),"&gt;1000"),AL988)</f>
        <v/>
      </c>
    </row>
    <row r="990">
      <c r="A990" s="59">
        <f>IF(B990="","",COUNT($B$32:B990))</f>
        <v/>
      </c>
      <c r="B990" s="58">
        <f>IF(C990&lt;&gt;"G",SUM(B989,1),"")</f>
        <v/>
      </c>
      <c r="C990" s="24">
        <f>IF(O990="",IF(AH989&gt;=$E$22,"G",IF(RAND()&lt;$F$22,"W","L")),O990)</f>
        <v/>
      </c>
      <c r="D990" s="58">
        <f>IF(M990="",IF(G989&lt;5500,G989,5500),M990)</f>
        <v/>
      </c>
      <c r="E990" s="58">
        <f>_xlfn.IFS(C989="W",E989+1,C989="L",0,C989="G",E989)</f>
        <v/>
      </c>
      <c r="F990" s="59">
        <f>_xlfn.IFS(C990="W",_xlfn.IFS(E990=0,LOOKUP(D990,$D$2:$D$17,$F$2:$F$17),E990=1,LOOKUP(D990,$D$2:$D$17,$G$2:$G$17),E990=2,LOOKUP(D990,$D$2:$D$17,$H$2:$H$17),E990=3,LOOKUP(D990,$D$2:$D$17,$I$2:$I$17),E990&gt;=4,LOOKUP(D990,$D$2:$D$17,$J$2:$J$17)),C990="L",LOOKUP(D990,$D$2:$D$17,$E$2:$E$17),C990="G",IF(OR(B989&lt;3,B989=""),0,LOOKUP(D990,$D$2:$D$17,$K$2:$K$17)))</f>
        <v/>
      </c>
      <c r="G990" s="59">
        <f>_xlfn.IFS(F990+D990&lt;0,0,F990+D990&gt;5500,5500,TRUE,F990+D990)</f>
        <v/>
      </c>
      <c r="H990" s="40">
        <f>LOOKUP(G990,$D$2:$D$17,$A$2:$A$17)</f>
        <v/>
      </c>
      <c r="I990" s="58">
        <f>IF(C990="W",1+I989,I989)</f>
        <v/>
      </c>
      <c r="J990" s="58">
        <f>IF(C990="L",1+J989,J989)</f>
        <v/>
      </c>
      <c r="K990" s="25">
        <f>I990/(J990+I990)</f>
        <v/>
      </c>
      <c r="L990" s="44">
        <f>IF(F990&gt;0,F990+L989,L989)</f>
        <v/>
      </c>
      <c r="M990" s="23" t="n"/>
      <c r="N990" s="58">
        <f>IF(M990="","",M990-G989)</f>
        <v/>
      </c>
      <c r="O990" s="58" t="n"/>
      <c r="P990" s="27">
        <f>IF(AI990&gt;AI989,$G$22+(7*AI990),"")</f>
        <v/>
      </c>
      <c r="R990" s="58" t="n"/>
      <c r="S990" s="58" t="n"/>
      <c r="T990" s="58" t="n"/>
      <c r="U990" s="58" t="n"/>
      <c r="V990" s="58" t="n"/>
      <c r="W990" s="58" t="n"/>
      <c r="X990" s="57" t="n"/>
      <c r="Y990" s="49">
        <f>_xlfn.IFS(R990 = "","",V990&gt;0,T990/V990,TRUE,T990/1)</f>
        <v/>
      </c>
      <c r="Z990" s="49">
        <f>_xlfn.IFS(R990 = "","",V990&gt;0,(T990+U990)/V990,TRUE,(T990+U990)/1)</f>
        <v/>
      </c>
      <c r="AA990" s="58" t="n"/>
      <c r="AC990" s="35" t="n"/>
      <c r="AD990">
        <f>IF(G990&gt;=2100,0,IF(C990="G",1,0))</f>
        <v/>
      </c>
      <c r="AE990">
        <f>IF(G990&gt;=5500,0,IF(C990="G",1,0))</f>
        <v/>
      </c>
      <c r="AF990">
        <f>IF(G990&gt;=2100,1,0)</f>
        <v/>
      </c>
      <c r="AG990">
        <f>IF(G990&gt;=5500,1,0)</f>
        <v/>
      </c>
      <c r="AH990">
        <f>IF(C990="G",0,AH989+1)</f>
        <v/>
      </c>
      <c r="AI990">
        <f>IF(C990="G",AI989+1,AI989)</f>
        <v/>
      </c>
      <c r="AJ990">
        <f>IF(AJ989="&gt;1000",IF(AF990&gt;0,IF(A990&lt;&gt;"",A990,A989),"&gt;1000"),AJ989)</f>
        <v/>
      </c>
      <c r="AK990">
        <f>IF(AK989="&gt;1000",IF(AG990&gt;0,IF(A990&lt;&gt;"",A990,A989),"&gt;1000"),AK989)</f>
        <v/>
      </c>
      <c r="AL990">
        <f>IF(AL989="&gt;1000",IF(L990&gt;=3500,IF(A990&lt;&gt;"",A990,A989),"&gt;1000"),AL989)</f>
        <v/>
      </c>
    </row>
    <row r="991">
      <c r="A991" s="59">
        <f>IF(B991="","",COUNT($B$32:B991))</f>
        <v/>
      </c>
      <c r="B991" s="58">
        <f>IF(C991&lt;&gt;"G",SUM(B990,1),"")</f>
        <v/>
      </c>
      <c r="C991" s="24">
        <f>IF(O991="",IF(AH990&gt;=$E$22,"G",IF(RAND()&lt;$F$22,"W","L")),O991)</f>
        <v/>
      </c>
      <c r="D991" s="58">
        <f>IF(M991="",IF(G990&lt;5500,G990,5500),M991)</f>
        <v/>
      </c>
      <c r="E991" s="58">
        <f>_xlfn.IFS(C990="W",E990+1,C990="L",0,C990="G",E990)</f>
        <v/>
      </c>
      <c r="F991" s="59">
        <f>_xlfn.IFS(C991="W",_xlfn.IFS(E991=0,LOOKUP(D991,$D$2:$D$17,$F$2:$F$17),E991=1,LOOKUP(D991,$D$2:$D$17,$G$2:$G$17),E991=2,LOOKUP(D991,$D$2:$D$17,$H$2:$H$17),E991=3,LOOKUP(D991,$D$2:$D$17,$I$2:$I$17),E991&gt;=4,LOOKUP(D991,$D$2:$D$17,$J$2:$J$17)),C991="L",LOOKUP(D991,$D$2:$D$17,$E$2:$E$17),C991="G",IF(OR(B990&lt;3,B990=""),0,LOOKUP(D991,$D$2:$D$17,$K$2:$K$17)))</f>
        <v/>
      </c>
      <c r="G991" s="59">
        <f>_xlfn.IFS(F991+D991&lt;0,0,F991+D991&gt;5500,5500,TRUE,F991+D991)</f>
        <v/>
      </c>
      <c r="H991" s="40">
        <f>LOOKUP(G991,$D$2:$D$17,$A$2:$A$17)</f>
        <v/>
      </c>
      <c r="I991" s="58">
        <f>IF(C991="W",1+I990,I990)</f>
        <v/>
      </c>
      <c r="J991" s="58">
        <f>IF(C991="L",1+J990,J990)</f>
        <v/>
      </c>
      <c r="K991" s="25">
        <f>I991/(J991+I991)</f>
        <v/>
      </c>
      <c r="L991" s="44">
        <f>IF(F991&gt;0,F991+L990,L990)</f>
        <v/>
      </c>
      <c r="M991" s="23" t="n"/>
      <c r="N991" s="58">
        <f>IF(M991="","",M991-G990)</f>
        <v/>
      </c>
      <c r="O991" s="58" t="n"/>
      <c r="P991" s="27">
        <f>IF(AI991&gt;AI990,$G$22+(7*AI991),"")</f>
        <v/>
      </c>
      <c r="R991" s="58" t="n"/>
      <c r="S991" s="58" t="n"/>
      <c r="T991" s="58" t="n"/>
      <c r="U991" s="58" t="n"/>
      <c r="V991" s="58" t="n"/>
      <c r="W991" s="58" t="n"/>
      <c r="X991" s="57" t="n"/>
      <c r="Y991" s="49">
        <f>_xlfn.IFS(R991 = "","",V991&gt;0,T991/V991,TRUE,T991/1)</f>
        <v/>
      </c>
      <c r="Z991" s="49">
        <f>_xlfn.IFS(R991 = "","",V991&gt;0,(T991+U991)/V991,TRUE,(T991+U991)/1)</f>
        <v/>
      </c>
      <c r="AA991" s="58" t="n"/>
      <c r="AC991" s="35" t="n"/>
      <c r="AD991">
        <f>IF(G991&gt;=2100,0,IF(C991="G",1,0))</f>
        <v/>
      </c>
      <c r="AE991">
        <f>IF(G991&gt;=5500,0,IF(C991="G",1,0))</f>
        <v/>
      </c>
      <c r="AF991">
        <f>IF(G991&gt;=2100,1,0)</f>
        <v/>
      </c>
      <c r="AG991">
        <f>IF(G991&gt;=5500,1,0)</f>
        <v/>
      </c>
      <c r="AH991">
        <f>IF(C991="G",0,AH990+1)</f>
        <v/>
      </c>
      <c r="AI991">
        <f>IF(C991="G",AI990+1,AI990)</f>
        <v/>
      </c>
      <c r="AJ991">
        <f>IF(AJ990="&gt;1000",IF(AF991&gt;0,IF(A991&lt;&gt;"",A991,A990),"&gt;1000"),AJ990)</f>
        <v/>
      </c>
      <c r="AK991">
        <f>IF(AK990="&gt;1000",IF(AG991&gt;0,IF(A991&lt;&gt;"",A991,A990),"&gt;1000"),AK990)</f>
        <v/>
      </c>
      <c r="AL991">
        <f>IF(AL990="&gt;1000",IF(L991&gt;=3500,IF(A991&lt;&gt;"",A991,A990),"&gt;1000"),AL990)</f>
        <v/>
      </c>
    </row>
    <row r="992">
      <c r="A992" s="59">
        <f>IF(B992="","",COUNT($B$32:B992))</f>
        <v/>
      </c>
      <c r="B992" s="58">
        <f>IF(C992&lt;&gt;"G",SUM(B991,1),"")</f>
        <v/>
      </c>
      <c r="C992" s="24">
        <f>IF(O992="",IF(AH991&gt;=$E$22,"G",IF(RAND()&lt;$F$22,"W","L")),O992)</f>
        <v/>
      </c>
      <c r="D992" s="58">
        <f>IF(M992="",IF(G991&lt;5500,G991,5500),M992)</f>
        <v/>
      </c>
      <c r="E992" s="58">
        <f>_xlfn.IFS(C991="W",E991+1,C991="L",0,C991="G",E991)</f>
        <v/>
      </c>
      <c r="F992" s="59">
        <f>_xlfn.IFS(C992="W",_xlfn.IFS(E992=0,LOOKUP(D992,$D$2:$D$17,$F$2:$F$17),E992=1,LOOKUP(D992,$D$2:$D$17,$G$2:$G$17),E992=2,LOOKUP(D992,$D$2:$D$17,$H$2:$H$17),E992=3,LOOKUP(D992,$D$2:$D$17,$I$2:$I$17),E992&gt;=4,LOOKUP(D992,$D$2:$D$17,$J$2:$J$17)),C992="L",LOOKUP(D992,$D$2:$D$17,$E$2:$E$17),C992="G",IF(OR(B991&lt;3,B991=""),0,LOOKUP(D992,$D$2:$D$17,$K$2:$K$17)))</f>
        <v/>
      </c>
      <c r="G992" s="59">
        <f>_xlfn.IFS(F992+D992&lt;0,0,F992+D992&gt;5500,5500,TRUE,F992+D992)</f>
        <v/>
      </c>
      <c r="H992" s="40">
        <f>LOOKUP(G992,$D$2:$D$17,$A$2:$A$17)</f>
        <v/>
      </c>
      <c r="I992" s="58">
        <f>IF(C992="W",1+I991,I991)</f>
        <v/>
      </c>
      <c r="J992" s="58">
        <f>IF(C992="L",1+J991,J991)</f>
        <v/>
      </c>
      <c r="K992" s="25">
        <f>I992/(J992+I992)</f>
        <v/>
      </c>
      <c r="L992" s="44">
        <f>IF(F992&gt;0,F992+L991,L991)</f>
        <v/>
      </c>
      <c r="M992" s="23" t="n"/>
      <c r="N992" s="58">
        <f>IF(M992="","",M992-G991)</f>
        <v/>
      </c>
      <c r="O992" s="58" t="n"/>
      <c r="P992" s="27">
        <f>IF(AI992&gt;AI991,$G$22+(7*AI992),"")</f>
        <v/>
      </c>
      <c r="R992" s="58" t="n"/>
      <c r="S992" s="58" t="n"/>
      <c r="T992" s="58" t="n"/>
      <c r="U992" s="58" t="n"/>
      <c r="V992" s="58" t="n"/>
      <c r="W992" s="58" t="n"/>
      <c r="X992" s="57" t="n"/>
      <c r="Y992" s="49">
        <f>_xlfn.IFS(R992 = "","",V992&gt;0,T992/V992,TRUE,T992/1)</f>
        <v/>
      </c>
      <c r="Z992" s="49">
        <f>_xlfn.IFS(R992 = "","",V992&gt;0,(T992+U992)/V992,TRUE,(T992+U992)/1)</f>
        <v/>
      </c>
      <c r="AA992" s="58" t="n"/>
      <c r="AC992" s="35" t="n"/>
      <c r="AD992">
        <f>IF(G992&gt;=2100,0,IF(C992="G",1,0))</f>
        <v/>
      </c>
      <c r="AE992">
        <f>IF(G992&gt;=5500,0,IF(C992="G",1,0))</f>
        <v/>
      </c>
      <c r="AF992">
        <f>IF(G992&gt;=2100,1,0)</f>
        <v/>
      </c>
      <c r="AG992">
        <f>IF(G992&gt;=5500,1,0)</f>
        <v/>
      </c>
      <c r="AH992">
        <f>IF(C992="G",0,AH991+1)</f>
        <v/>
      </c>
      <c r="AI992">
        <f>IF(C992="G",AI991+1,AI991)</f>
        <v/>
      </c>
      <c r="AJ992">
        <f>IF(AJ991="&gt;1000",IF(AF992&gt;0,IF(A992&lt;&gt;"",A992,A991),"&gt;1000"),AJ991)</f>
        <v/>
      </c>
      <c r="AK992">
        <f>IF(AK991="&gt;1000",IF(AG992&gt;0,IF(A992&lt;&gt;"",A992,A991),"&gt;1000"),AK991)</f>
        <v/>
      </c>
      <c r="AL992">
        <f>IF(AL991="&gt;1000",IF(L992&gt;=3500,IF(A992&lt;&gt;"",A992,A991),"&gt;1000"),AL991)</f>
        <v/>
      </c>
    </row>
    <row r="993">
      <c r="A993" s="59">
        <f>IF(B993="","",COUNT($B$32:B993))</f>
        <v/>
      </c>
      <c r="B993" s="58">
        <f>IF(C993&lt;&gt;"G",SUM(B992,1),"")</f>
        <v/>
      </c>
      <c r="C993" s="24">
        <f>IF(O993="",IF(AH992&gt;=$E$22,"G",IF(RAND()&lt;$F$22,"W","L")),O993)</f>
        <v/>
      </c>
      <c r="D993" s="58">
        <f>IF(M993="",IF(G992&lt;5500,G992,5500),M993)</f>
        <v/>
      </c>
      <c r="E993" s="58">
        <f>_xlfn.IFS(C992="W",E992+1,C992="L",0,C992="G",E992)</f>
        <v/>
      </c>
      <c r="F993" s="59">
        <f>_xlfn.IFS(C993="W",_xlfn.IFS(E993=0,LOOKUP(D993,$D$2:$D$17,$F$2:$F$17),E993=1,LOOKUP(D993,$D$2:$D$17,$G$2:$G$17),E993=2,LOOKUP(D993,$D$2:$D$17,$H$2:$H$17),E993=3,LOOKUP(D993,$D$2:$D$17,$I$2:$I$17),E993&gt;=4,LOOKUP(D993,$D$2:$D$17,$J$2:$J$17)),C993="L",LOOKUP(D993,$D$2:$D$17,$E$2:$E$17),C993="G",IF(OR(B992&lt;3,B992=""),0,LOOKUP(D993,$D$2:$D$17,$K$2:$K$17)))</f>
        <v/>
      </c>
      <c r="G993" s="59">
        <f>_xlfn.IFS(F993+D993&lt;0,0,F993+D993&gt;5500,5500,TRUE,F993+D993)</f>
        <v/>
      </c>
      <c r="H993" s="40">
        <f>LOOKUP(G993,$D$2:$D$17,$A$2:$A$17)</f>
        <v/>
      </c>
      <c r="I993" s="58">
        <f>IF(C993="W",1+I992,I992)</f>
        <v/>
      </c>
      <c r="J993" s="58">
        <f>IF(C993="L",1+J992,J992)</f>
        <v/>
      </c>
      <c r="K993" s="25">
        <f>I993/(J993+I993)</f>
        <v/>
      </c>
      <c r="L993" s="44">
        <f>IF(F993&gt;0,F993+L992,L992)</f>
        <v/>
      </c>
      <c r="M993" s="23" t="n"/>
      <c r="N993" s="58">
        <f>IF(M993="","",M993-G992)</f>
        <v/>
      </c>
      <c r="O993" s="58" t="n"/>
      <c r="P993" s="27">
        <f>IF(AI993&gt;AI992,$G$22+(7*AI993),"")</f>
        <v/>
      </c>
      <c r="R993" s="58" t="n"/>
      <c r="S993" s="58" t="n"/>
      <c r="T993" s="58" t="n"/>
      <c r="U993" s="58" t="n"/>
      <c r="V993" s="58" t="n"/>
      <c r="W993" s="58" t="n"/>
      <c r="X993" s="57" t="n"/>
      <c r="Y993" s="49">
        <f>_xlfn.IFS(R993 = "","",V993&gt;0,T993/V993,TRUE,T993/1)</f>
        <v/>
      </c>
      <c r="Z993" s="49">
        <f>_xlfn.IFS(R993 = "","",V993&gt;0,(T993+U993)/V993,TRUE,(T993+U993)/1)</f>
        <v/>
      </c>
      <c r="AA993" s="58" t="n"/>
      <c r="AC993" s="35" t="n"/>
      <c r="AD993">
        <f>IF(G993&gt;=2100,0,IF(C993="G",1,0))</f>
        <v/>
      </c>
      <c r="AE993">
        <f>IF(G993&gt;=5500,0,IF(C993="G",1,0))</f>
        <v/>
      </c>
      <c r="AF993">
        <f>IF(G993&gt;=2100,1,0)</f>
        <v/>
      </c>
      <c r="AG993">
        <f>IF(G993&gt;=5500,1,0)</f>
        <v/>
      </c>
      <c r="AH993">
        <f>IF(C993="G",0,AH992+1)</f>
        <v/>
      </c>
      <c r="AI993">
        <f>IF(C993="G",AI992+1,AI992)</f>
        <v/>
      </c>
      <c r="AJ993">
        <f>IF(AJ992="&gt;1000",IF(AF993&gt;0,IF(A993&lt;&gt;"",A993,A992),"&gt;1000"),AJ992)</f>
        <v/>
      </c>
      <c r="AK993">
        <f>IF(AK992="&gt;1000",IF(AG993&gt;0,IF(A993&lt;&gt;"",A993,A992),"&gt;1000"),AK992)</f>
        <v/>
      </c>
      <c r="AL993">
        <f>IF(AL992="&gt;1000",IF(L993&gt;=3500,IF(A993&lt;&gt;"",A993,A992),"&gt;1000"),AL992)</f>
        <v/>
      </c>
    </row>
    <row r="994">
      <c r="A994" s="59">
        <f>IF(B994="","",COUNT($B$32:B994))</f>
        <v/>
      </c>
      <c r="B994" s="58">
        <f>IF(C994&lt;&gt;"G",SUM(B993,1),"")</f>
        <v/>
      </c>
      <c r="C994" s="24">
        <f>IF(O994="",IF(AH993&gt;=$E$22,"G",IF(RAND()&lt;$F$22,"W","L")),O994)</f>
        <v/>
      </c>
      <c r="D994" s="58">
        <f>IF(M994="",IF(G993&lt;5500,G993,5500),M994)</f>
        <v/>
      </c>
      <c r="E994" s="58">
        <f>_xlfn.IFS(C993="W",E993+1,C993="L",0,C993="G",E993)</f>
        <v/>
      </c>
      <c r="F994" s="59">
        <f>_xlfn.IFS(C994="W",_xlfn.IFS(E994=0,LOOKUP(D994,$D$2:$D$17,$F$2:$F$17),E994=1,LOOKUP(D994,$D$2:$D$17,$G$2:$G$17),E994=2,LOOKUP(D994,$D$2:$D$17,$H$2:$H$17),E994=3,LOOKUP(D994,$D$2:$D$17,$I$2:$I$17),E994&gt;=4,LOOKUP(D994,$D$2:$D$17,$J$2:$J$17)),C994="L",LOOKUP(D994,$D$2:$D$17,$E$2:$E$17),C994="G",IF(OR(B993&lt;3,B993=""),0,LOOKUP(D994,$D$2:$D$17,$K$2:$K$17)))</f>
        <v/>
      </c>
      <c r="G994" s="59">
        <f>_xlfn.IFS(F994+D994&lt;0,0,F994+D994&gt;5500,5500,TRUE,F994+D994)</f>
        <v/>
      </c>
      <c r="H994" s="40">
        <f>LOOKUP(G994,$D$2:$D$17,$A$2:$A$17)</f>
        <v/>
      </c>
      <c r="I994" s="58">
        <f>IF(C994="W",1+I993,I993)</f>
        <v/>
      </c>
      <c r="J994" s="58">
        <f>IF(C994="L",1+J993,J993)</f>
        <v/>
      </c>
      <c r="K994" s="25">
        <f>I994/(J994+I994)</f>
        <v/>
      </c>
      <c r="L994" s="44">
        <f>IF(F994&gt;0,F994+L993,L993)</f>
        <v/>
      </c>
      <c r="M994" s="23" t="n"/>
      <c r="N994" s="58">
        <f>IF(M994="","",M994-G993)</f>
        <v/>
      </c>
      <c r="O994" s="58" t="n"/>
      <c r="P994" s="27">
        <f>IF(AI994&gt;AI993,$G$22+(7*AI994),"")</f>
        <v/>
      </c>
      <c r="R994" s="58" t="n"/>
      <c r="S994" s="58" t="n"/>
      <c r="T994" s="58" t="n"/>
      <c r="U994" s="58" t="n"/>
      <c r="V994" s="58" t="n"/>
      <c r="W994" s="58" t="n"/>
      <c r="X994" s="57" t="n"/>
      <c r="Y994" s="49">
        <f>_xlfn.IFS(R994 = "","",V994&gt;0,T994/V994,TRUE,T994/1)</f>
        <v/>
      </c>
      <c r="Z994" s="49">
        <f>_xlfn.IFS(R994 = "","",V994&gt;0,(T994+U994)/V994,TRUE,(T994+U994)/1)</f>
        <v/>
      </c>
      <c r="AA994" s="58" t="n"/>
      <c r="AC994" s="35" t="n"/>
      <c r="AD994">
        <f>IF(G994&gt;=2100,0,IF(C994="G",1,0))</f>
        <v/>
      </c>
      <c r="AE994">
        <f>IF(G994&gt;=5500,0,IF(C994="G",1,0))</f>
        <v/>
      </c>
      <c r="AF994">
        <f>IF(G994&gt;=2100,1,0)</f>
        <v/>
      </c>
      <c r="AG994">
        <f>IF(G994&gt;=5500,1,0)</f>
        <v/>
      </c>
      <c r="AH994">
        <f>IF(C994="G",0,AH993+1)</f>
        <v/>
      </c>
      <c r="AI994">
        <f>IF(C994="G",AI993+1,AI993)</f>
        <v/>
      </c>
      <c r="AJ994">
        <f>IF(AJ993="&gt;1000",IF(AF994&gt;0,IF(A994&lt;&gt;"",A994,A993),"&gt;1000"),AJ993)</f>
        <v/>
      </c>
      <c r="AK994">
        <f>IF(AK993="&gt;1000",IF(AG994&gt;0,IF(A994&lt;&gt;"",A994,A993),"&gt;1000"),AK993)</f>
        <v/>
      </c>
      <c r="AL994">
        <f>IF(AL993="&gt;1000",IF(L994&gt;=3500,IF(A994&lt;&gt;"",A994,A993),"&gt;1000"),AL993)</f>
        <v/>
      </c>
    </row>
    <row r="995">
      <c r="A995" s="59">
        <f>IF(B995="","",COUNT($B$32:B995))</f>
        <v/>
      </c>
      <c r="B995" s="58">
        <f>IF(C995&lt;&gt;"G",SUM(B994,1),"")</f>
        <v/>
      </c>
      <c r="C995" s="24">
        <f>IF(O995="",IF(AH994&gt;=$E$22,"G",IF(RAND()&lt;$F$22,"W","L")),O995)</f>
        <v/>
      </c>
      <c r="D995" s="58">
        <f>IF(M995="",IF(G994&lt;5500,G994,5500),M995)</f>
        <v/>
      </c>
      <c r="E995" s="58">
        <f>_xlfn.IFS(C994="W",E994+1,C994="L",0,C994="G",E994)</f>
        <v/>
      </c>
      <c r="F995" s="59">
        <f>_xlfn.IFS(C995="W",_xlfn.IFS(E995=0,LOOKUP(D995,$D$2:$D$17,$F$2:$F$17),E995=1,LOOKUP(D995,$D$2:$D$17,$G$2:$G$17),E995=2,LOOKUP(D995,$D$2:$D$17,$H$2:$H$17),E995=3,LOOKUP(D995,$D$2:$D$17,$I$2:$I$17),E995&gt;=4,LOOKUP(D995,$D$2:$D$17,$J$2:$J$17)),C995="L",LOOKUP(D995,$D$2:$D$17,$E$2:$E$17),C995="G",IF(OR(B994&lt;3,B994=""),0,LOOKUP(D995,$D$2:$D$17,$K$2:$K$17)))</f>
        <v/>
      </c>
      <c r="G995" s="59">
        <f>_xlfn.IFS(F995+D995&lt;0,0,F995+D995&gt;5500,5500,TRUE,F995+D995)</f>
        <v/>
      </c>
      <c r="H995" s="40">
        <f>LOOKUP(G995,$D$2:$D$17,$A$2:$A$17)</f>
        <v/>
      </c>
      <c r="I995" s="58">
        <f>IF(C995="W",1+I994,I994)</f>
        <v/>
      </c>
      <c r="J995" s="58">
        <f>IF(C995="L",1+J994,J994)</f>
        <v/>
      </c>
      <c r="K995" s="25">
        <f>I995/(J995+I995)</f>
        <v/>
      </c>
      <c r="L995" s="44">
        <f>IF(F995&gt;0,F995+L994,L994)</f>
        <v/>
      </c>
      <c r="M995" s="23" t="n"/>
      <c r="N995" s="58">
        <f>IF(M995="","",M995-G994)</f>
        <v/>
      </c>
      <c r="O995" s="58" t="n"/>
      <c r="P995" s="27">
        <f>IF(AI995&gt;AI994,$G$22+(7*AI995),"")</f>
        <v/>
      </c>
      <c r="R995" s="58" t="n"/>
      <c r="S995" s="58" t="n"/>
      <c r="T995" s="58" t="n"/>
      <c r="U995" s="58" t="n"/>
      <c r="V995" s="58" t="n"/>
      <c r="W995" s="58" t="n"/>
      <c r="X995" s="57" t="n"/>
      <c r="Y995" s="49">
        <f>_xlfn.IFS(R995 = "","",V995&gt;0,T995/V995,TRUE,T995/1)</f>
        <v/>
      </c>
      <c r="Z995" s="49">
        <f>_xlfn.IFS(R995 = "","",V995&gt;0,(T995+U995)/V995,TRUE,(T995+U995)/1)</f>
        <v/>
      </c>
      <c r="AA995" s="58" t="n"/>
      <c r="AC995" s="35" t="n"/>
      <c r="AD995">
        <f>IF(G995&gt;=2100,0,IF(C995="G",1,0))</f>
        <v/>
      </c>
      <c r="AE995">
        <f>IF(G995&gt;=5500,0,IF(C995="G",1,0))</f>
        <v/>
      </c>
      <c r="AF995">
        <f>IF(G995&gt;=2100,1,0)</f>
        <v/>
      </c>
      <c r="AG995">
        <f>IF(G995&gt;=5500,1,0)</f>
        <v/>
      </c>
      <c r="AH995">
        <f>IF(C995="G",0,AH994+1)</f>
        <v/>
      </c>
      <c r="AI995">
        <f>IF(C995="G",AI994+1,AI994)</f>
        <v/>
      </c>
      <c r="AJ995">
        <f>IF(AJ994="&gt;1000",IF(AF995&gt;0,IF(A995&lt;&gt;"",A995,A994),"&gt;1000"),AJ994)</f>
        <v/>
      </c>
      <c r="AK995">
        <f>IF(AK994="&gt;1000",IF(AG995&gt;0,IF(A995&lt;&gt;"",A995,A994),"&gt;1000"),AK994)</f>
        <v/>
      </c>
      <c r="AL995">
        <f>IF(AL994="&gt;1000",IF(L995&gt;=3500,IF(A995&lt;&gt;"",A995,A994),"&gt;1000"),AL994)</f>
        <v/>
      </c>
    </row>
    <row r="996">
      <c r="A996" s="59">
        <f>IF(B996="","",COUNT($B$32:B996))</f>
        <v/>
      </c>
      <c r="B996" s="58">
        <f>IF(C996&lt;&gt;"G",SUM(B995,1),"")</f>
        <v/>
      </c>
      <c r="C996" s="24">
        <f>IF(O996="",IF(AH995&gt;=$E$22,"G",IF(RAND()&lt;$F$22,"W","L")),O996)</f>
        <v/>
      </c>
      <c r="D996" s="58">
        <f>IF(M996="",IF(G995&lt;5500,G995,5500),M996)</f>
        <v/>
      </c>
      <c r="E996" s="58">
        <f>_xlfn.IFS(C995="W",E995+1,C995="L",0,C995="G",E995)</f>
        <v/>
      </c>
      <c r="F996" s="59">
        <f>_xlfn.IFS(C996="W",_xlfn.IFS(E996=0,LOOKUP(D996,$D$2:$D$17,$F$2:$F$17),E996=1,LOOKUP(D996,$D$2:$D$17,$G$2:$G$17),E996=2,LOOKUP(D996,$D$2:$D$17,$H$2:$H$17),E996=3,LOOKUP(D996,$D$2:$D$17,$I$2:$I$17),E996&gt;=4,LOOKUP(D996,$D$2:$D$17,$J$2:$J$17)),C996="L",LOOKUP(D996,$D$2:$D$17,$E$2:$E$17),C996="G",IF(OR(B995&lt;3,B995=""),0,LOOKUP(D996,$D$2:$D$17,$K$2:$K$17)))</f>
        <v/>
      </c>
      <c r="G996" s="59">
        <f>_xlfn.IFS(F996+D996&lt;0,0,F996+D996&gt;5500,5500,TRUE,F996+D996)</f>
        <v/>
      </c>
      <c r="H996" s="40">
        <f>LOOKUP(G996,$D$2:$D$17,$A$2:$A$17)</f>
        <v/>
      </c>
      <c r="I996" s="58">
        <f>IF(C996="W",1+I995,I995)</f>
        <v/>
      </c>
      <c r="J996" s="58">
        <f>IF(C996="L",1+J995,J995)</f>
        <v/>
      </c>
      <c r="K996" s="25">
        <f>I996/(J996+I996)</f>
        <v/>
      </c>
      <c r="L996" s="44">
        <f>IF(F996&gt;0,F996+L995,L995)</f>
        <v/>
      </c>
      <c r="M996" s="23" t="n"/>
      <c r="N996" s="58">
        <f>IF(M996="","",M996-G995)</f>
        <v/>
      </c>
      <c r="O996" s="58" t="n"/>
      <c r="P996" s="27">
        <f>IF(AI996&gt;AI995,$G$22+(7*AI996),"")</f>
        <v/>
      </c>
      <c r="R996" s="58" t="n"/>
      <c r="S996" s="58" t="n"/>
      <c r="T996" s="58" t="n"/>
      <c r="U996" s="58" t="n"/>
      <c r="V996" s="58" t="n"/>
      <c r="W996" s="58" t="n"/>
      <c r="X996" s="57" t="n"/>
      <c r="Y996" s="49">
        <f>_xlfn.IFS(R996 = "","",V996&gt;0,T996/V996,TRUE,T996/1)</f>
        <v/>
      </c>
      <c r="Z996" s="49">
        <f>_xlfn.IFS(R996 = "","",V996&gt;0,(T996+U996)/V996,TRUE,(T996+U996)/1)</f>
        <v/>
      </c>
      <c r="AA996" s="58" t="n"/>
      <c r="AC996" s="35" t="n"/>
      <c r="AD996">
        <f>IF(G996&gt;=2100,0,IF(C996="G",1,0))</f>
        <v/>
      </c>
      <c r="AE996">
        <f>IF(G996&gt;=5500,0,IF(C996="G",1,0))</f>
        <v/>
      </c>
      <c r="AF996">
        <f>IF(G996&gt;=2100,1,0)</f>
        <v/>
      </c>
      <c r="AG996">
        <f>IF(G996&gt;=5500,1,0)</f>
        <v/>
      </c>
      <c r="AH996">
        <f>IF(C996="G",0,AH995+1)</f>
        <v/>
      </c>
      <c r="AI996">
        <f>IF(C996="G",AI995+1,AI995)</f>
        <v/>
      </c>
      <c r="AJ996">
        <f>IF(AJ995="&gt;1000",IF(AF996&gt;0,IF(A996&lt;&gt;"",A996,A995),"&gt;1000"),AJ995)</f>
        <v/>
      </c>
      <c r="AK996">
        <f>IF(AK995="&gt;1000",IF(AG996&gt;0,IF(A996&lt;&gt;"",A996,A995),"&gt;1000"),AK995)</f>
        <v/>
      </c>
      <c r="AL996">
        <f>IF(AL995="&gt;1000",IF(L996&gt;=3500,IF(A996&lt;&gt;"",A996,A995),"&gt;1000"),AL995)</f>
        <v/>
      </c>
    </row>
    <row r="997">
      <c r="A997" s="59">
        <f>IF(B997="","",COUNT($B$32:B997))</f>
        <v/>
      </c>
      <c r="B997" s="58">
        <f>IF(C997&lt;&gt;"G",SUM(B996,1),"")</f>
        <v/>
      </c>
      <c r="C997" s="24">
        <f>IF(O997="",IF(AH996&gt;=$E$22,"G",IF(RAND()&lt;$F$22,"W","L")),O997)</f>
        <v/>
      </c>
      <c r="D997" s="58">
        <f>IF(M997="",IF(G996&lt;5500,G996,5500),M997)</f>
        <v/>
      </c>
      <c r="E997" s="58">
        <f>_xlfn.IFS(C996="W",E996+1,C996="L",0,C996="G",E996)</f>
        <v/>
      </c>
      <c r="F997" s="59">
        <f>_xlfn.IFS(C997="W",_xlfn.IFS(E997=0,LOOKUP(D997,$D$2:$D$17,$F$2:$F$17),E997=1,LOOKUP(D997,$D$2:$D$17,$G$2:$G$17),E997=2,LOOKUP(D997,$D$2:$D$17,$H$2:$H$17),E997=3,LOOKUP(D997,$D$2:$D$17,$I$2:$I$17),E997&gt;=4,LOOKUP(D997,$D$2:$D$17,$J$2:$J$17)),C997="L",LOOKUP(D997,$D$2:$D$17,$E$2:$E$17),C997="G",IF(OR(B996&lt;3,B996=""),0,LOOKUP(D997,$D$2:$D$17,$K$2:$K$17)))</f>
        <v/>
      </c>
      <c r="G997" s="59">
        <f>_xlfn.IFS(F997+D997&lt;0,0,F997+D997&gt;5500,5500,TRUE,F997+D997)</f>
        <v/>
      </c>
      <c r="H997" s="40">
        <f>LOOKUP(G997,$D$2:$D$17,$A$2:$A$17)</f>
        <v/>
      </c>
      <c r="I997" s="58">
        <f>IF(C997="W",1+I996,I996)</f>
        <v/>
      </c>
      <c r="J997" s="58">
        <f>IF(C997="L",1+J996,J996)</f>
        <v/>
      </c>
      <c r="K997" s="25">
        <f>I997/(J997+I997)</f>
        <v/>
      </c>
      <c r="L997" s="44">
        <f>IF(F997&gt;0,F997+L996,L996)</f>
        <v/>
      </c>
      <c r="M997" s="23" t="n"/>
      <c r="N997" s="58">
        <f>IF(M997="","",M997-G996)</f>
        <v/>
      </c>
      <c r="O997" s="58" t="n"/>
      <c r="P997" s="27">
        <f>IF(AI997&gt;AI996,$G$22+(7*AI997),"")</f>
        <v/>
      </c>
      <c r="R997" s="58" t="n"/>
      <c r="S997" s="58" t="n"/>
      <c r="T997" s="58" t="n"/>
      <c r="U997" s="58" t="n"/>
      <c r="V997" s="58" t="n"/>
      <c r="W997" s="58" t="n"/>
      <c r="X997" s="57" t="n"/>
      <c r="Y997" s="49">
        <f>_xlfn.IFS(R997 = "","",V997&gt;0,T997/V997,TRUE,T997/1)</f>
        <v/>
      </c>
      <c r="Z997" s="49">
        <f>_xlfn.IFS(R997 = "","",V997&gt;0,(T997+U997)/V997,TRUE,(T997+U997)/1)</f>
        <v/>
      </c>
      <c r="AA997" s="58" t="n"/>
      <c r="AC997" s="35" t="n"/>
      <c r="AD997">
        <f>IF(G997&gt;=2100,0,IF(C997="G",1,0))</f>
        <v/>
      </c>
      <c r="AE997">
        <f>IF(G997&gt;=5500,0,IF(C997="G",1,0))</f>
        <v/>
      </c>
      <c r="AF997">
        <f>IF(G997&gt;=2100,1,0)</f>
        <v/>
      </c>
      <c r="AG997">
        <f>IF(G997&gt;=5500,1,0)</f>
        <v/>
      </c>
      <c r="AH997">
        <f>IF(C997="G",0,AH996+1)</f>
        <v/>
      </c>
      <c r="AI997">
        <f>IF(C997="G",AI996+1,AI996)</f>
        <v/>
      </c>
      <c r="AJ997">
        <f>IF(AJ996="&gt;1000",IF(AF997&gt;0,IF(A997&lt;&gt;"",A997,A996),"&gt;1000"),AJ996)</f>
        <v/>
      </c>
      <c r="AK997">
        <f>IF(AK996="&gt;1000",IF(AG997&gt;0,IF(A997&lt;&gt;"",A997,A996),"&gt;1000"),AK996)</f>
        <v/>
      </c>
      <c r="AL997">
        <f>IF(AL996="&gt;1000",IF(L997&gt;=3500,IF(A997&lt;&gt;"",A997,A996),"&gt;1000"),AL996)</f>
        <v/>
      </c>
    </row>
    <row r="998">
      <c r="A998" s="59">
        <f>IF(B998="","",COUNT($B$32:B998))</f>
        <v/>
      </c>
      <c r="B998" s="58">
        <f>IF(C998&lt;&gt;"G",SUM(B997,1),"")</f>
        <v/>
      </c>
      <c r="C998" s="24">
        <f>IF(O998="",IF(AH997&gt;=$E$22,"G",IF(RAND()&lt;$F$22,"W","L")),O998)</f>
        <v/>
      </c>
      <c r="D998" s="58">
        <f>IF(M998="",IF(G997&lt;5500,G997,5500),M998)</f>
        <v/>
      </c>
      <c r="E998" s="58">
        <f>_xlfn.IFS(C997="W",E997+1,C997="L",0,C997="G",E997)</f>
        <v/>
      </c>
      <c r="F998" s="59">
        <f>_xlfn.IFS(C998="W",_xlfn.IFS(E998=0,LOOKUP(D998,$D$2:$D$17,$F$2:$F$17),E998=1,LOOKUP(D998,$D$2:$D$17,$G$2:$G$17),E998=2,LOOKUP(D998,$D$2:$D$17,$H$2:$H$17),E998=3,LOOKUP(D998,$D$2:$D$17,$I$2:$I$17),E998&gt;=4,LOOKUP(D998,$D$2:$D$17,$J$2:$J$17)),C998="L",LOOKUP(D998,$D$2:$D$17,$E$2:$E$17),C998="G",IF(OR(B997&lt;3,B997=""),0,LOOKUP(D998,$D$2:$D$17,$K$2:$K$17)))</f>
        <v/>
      </c>
      <c r="G998" s="59">
        <f>_xlfn.IFS(F998+D998&lt;0,0,F998+D998&gt;5500,5500,TRUE,F998+D998)</f>
        <v/>
      </c>
      <c r="H998" s="40">
        <f>LOOKUP(G998,$D$2:$D$17,$A$2:$A$17)</f>
        <v/>
      </c>
      <c r="I998" s="58">
        <f>IF(C998="W",1+I997,I997)</f>
        <v/>
      </c>
      <c r="J998" s="58">
        <f>IF(C998="L",1+J997,J997)</f>
        <v/>
      </c>
      <c r="K998" s="25">
        <f>I998/(J998+I998)</f>
        <v/>
      </c>
      <c r="L998" s="44">
        <f>IF(F998&gt;0,F998+L997,L997)</f>
        <v/>
      </c>
      <c r="M998" s="23" t="n"/>
      <c r="N998" s="58">
        <f>IF(M998="","",M998-G997)</f>
        <v/>
      </c>
      <c r="O998" s="58" t="n"/>
      <c r="P998" s="27">
        <f>IF(AI998&gt;AI997,$G$22+(7*AI998),"")</f>
        <v/>
      </c>
      <c r="R998" s="58" t="n"/>
      <c r="S998" s="58" t="n"/>
      <c r="T998" s="58" t="n"/>
      <c r="U998" s="58" t="n"/>
      <c r="V998" s="58" t="n"/>
      <c r="W998" s="58" t="n"/>
      <c r="X998" s="57" t="n"/>
      <c r="Y998" s="49">
        <f>_xlfn.IFS(R998 = "","",V998&gt;0,T998/V998,TRUE,T998/1)</f>
        <v/>
      </c>
      <c r="Z998" s="49">
        <f>_xlfn.IFS(R998 = "","",V998&gt;0,(T998+U998)/V998,TRUE,(T998+U998)/1)</f>
        <v/>
      </c>
      <c r="AA998" s="58" t="n"/>
      <c r="AC998" s="35" t="n"/>
      <c r="AD998">
        <f>IF(G998&gt;=2100,0,IF(C998="G",1,0))</f>
        <v/>
      </c>
      <c r="AE998">
        <f>IF(G998&gt;=5500,0,IF(C998="G",1,0))</f>
        <v/>
      </c>
      <c r="AF998">
        <f>IF(G998&gt;=2100,1,0)</f>
        <v/>
      </c>
      <c r="AG998">
        <f>IF(G998&gt;=5500,1,0)</f>
        <v/>
      </c>
      <c r="AH998">
        <f>IF(C998="G",0,AH997+1)</f>
        <v/>
      </c>
      <c r="AI998">
        <f>IF(C998="G",AI997+1,AI997)</f>
        <v/>
      </c>
      <c r="AJ998">
        <f>IF(AJ997="&gt;1000",IF(AF998&gt;0,IF(A998&lt;&gt;"",A998,A997),"&gt;1000"),AJ997)</f>
        <v/>
      </c>
      <c r="AK998">
        <f>IF(AK997="&gt;1000",IF(AG998&gt;0,IF(A998&lt;&gt;"",A998,A997),"&gt;1000"),AK997)</f>
        <v/>
      </c>
      <c r="AL998">
        <f>IF(AL997="&gt;1000",IF(L998&gt;=3500,IF(A998&lt;&gt;"",A998,A997),"&gt;1000"),AL997)</f>
        <v/>
      </c>
    </row>
    <row r="999">
      <c r="A999" s="59">
        <f>IF(B999="","",COUNT($B$32:B999))</f>
        <v/>
      </c>
      <c r="B999" s="58">
        <f>IF(C999&lt;&gt;"G",SUM(B998,1),"")</f>
        <v/>
      </c>
      <c r="C999" s="24">
        <f>IF(O999="",IF(AH998&gt;=$E$22,"G",IF(RAND()&lt;$F$22,"W","L")),O999)</f>
        <v/>
      </c>
      <c r="D999" s="58">
        <f>IF(M999="",IF(G998&lt;5500,G998,5500),M999)</f>
        <v/>
      </c>
      <c r="E999" s="58">
        <f>_xlfn.IFS(C998="W",E998+1,C998="L",0,C998="G",E998)</f>
        <v/>
      </c>
      <c r="F999" s="59">
        <f>_xlfn.IFS(C999="W",_xlfn.IFS(E999=0,LOOKUP(D999,$D$2:$D$17,$F$2:$F$17),E999=1,LOOKUP(D999,$D$2:$D$17,$G$2:$G$17),E999=2,LOOKUP(D999,$D$2:$D$17,$H$2:$H$17),E999=3,LOOKUP(D999,$D$2:$D$17,$I$2:$I$17),E999&gt;=4,LOOKUP(D999,$D$2:$D$17,$J$2:$J$17)),C999="L",LOOKUP(D999,$D$2:$D$17,$E$2:$E$17),C999="G",IF(OR(B998&lt;3,B998=""),0,LOOKUP(D999,$D$2:$D$17,$K$2:$K$17)))</f>
        <v/>
      </c>
      <c r="G999" s="59">
        <f>_xlfn.IFS(F999+D999&lt;0,0,F999+D999&gt;5500,5500,TRUE,F999+D999)</f>
        <v/>
      </c>
      <c r="H999" s="40">
        <f>LOOKUP(G999,$D$2:$D$17,$A$2:$A$17)</f>
        <v/>
      </c>
      <c r="I999" s="58">
        <f>IF(C999="W",1+I998,I998)</f>
        <v/>
      </c>
      <c r="J999" s="58">
        <f>IF(C999="L",1+J998,J998)</f>
        <v/>
      </c>
      <c r="K999" s="25">
        <f>I999/(J999+I999)</f>
        <v/>
      </c>
      <c r="L999" s="44">
        <f>IF(F999&gt;0,F999+L998,L998)</f>
        <v/>
      </c>
      <c r="M999" s="23" t="n"/>
      <c r="N999" s="58">
        <f>IF(M999="","",M999-G998)</f>
        <v/>
      </c>
      <c r="O999" s="58" t="n"/>
      <c r="P999" s="27">
        <f>IF(AI999&gt;AI998,$G$22+(7*AI999),"")</f>
        <v/>
      </c>
      <c r="R999" s="58" t="n"/>
      <c r="S999" s="58" t="n"/>
      <c r="T999" s="58" t="n"/>
      <c r="U999" s="58" t="n"/>
      <c r="V999" s="58" t="n"/>
      <c r="W999" s="58" t="n"/>
      <c r="X999" s="57" t="n"/>
      <c r="Y999" s="49">
        <f>_xlfn.IFS(R999 = "","",V999&gt;0,T999/V999,TRUE,T999/1)</f>
        <v/>
      </c>
      <c r="Z999" s="49">
        <f>_xlfn.IFS(R999 = "","",V999&gt;0,(T999+U999)/V999,TRUE,(T999+U999)/1)</f>
        <v/>
      </c>
      <c r="AA999" s="58" t="n"/>
      <c r="AC999" s="35" t="n"/>
      <c r="AD999">
        <f>IF(G999&gt;=2100,0,IF(C999="G",1,0))</f>
        <v/>
      </c>
      <c r="AE999">
        <f>IF(G999&gt;=5500,0,IF(C999="G",1,0))</f>
        <v/>
      </c>
      <c r="AF999">
        <f>IF(G999&gt;=2100,1,0)</f>
        <v/>
      </c>
      <c r="AG999">
        <f>IF(G999&gt;=5500,1,0)</f>
        <v/>
      </c>
      <c r="AH999">
        <f>IF(C999="G",0,AH998+1)</f>
        <v/>
      </c>
      <c r="AI999">
        <f>IF(C999="G",AI998+1,AI998)</f>
        <v/>
      </c>
      <c r="AJ999">
        <f>IF(AJ998="&gt;1000",IF(AF999&gt;0,IF(A999&lt;&gt;"",A999,A998),"&gt;1000"),AJ998)</f>
        <v/>
      </c>
      <c r="AK999">
        <f>IF(AK998="&gt;1000",IF(AG999&gt;0,IF(A999&lt;&gt;"",A999,A998),"&gt;1000"),AK998)</f>
        <v/>
      </c>
      <c r="AL999">
        <f>IF(AL998="&gt;1000",IF(L999&gt;=3500,IF(A999&lt;&gt;"",A999,A998),"&gt;1000"),AL998)</f>
        <v/>
      </c>
    </row>
    <row r="1000">
      <c r="A1000" s="59">
        <f>IF(B1000="","",COUNT($B$32:B1000))</f>
        <v/>
      </c>
      <c r="B1000" s="58">
        <f>IF(C1000&lt;&gt;"G",SUM(B999,1),"")</f>
        <v/>
      </c>
      <c r="C1000" s="24">
        <f>IF(O1000="",IF(AH999&gt;=$E$22,"G",IF(RAND()&lt;$F$22,"W","L")),O1000)</f>
        <v/>
      </c>
      <c r="D1000" s="58">
        <f>IF(M1000="",IF(G999&lt;5500,G999,5500),M1000)</f>
        <v/>
      </c>
      <c r="E1000" s="58">
        <f>_xlfn.IFS(C999="W",E999+1,C999="L",0,C999="G",E999)</f>
        <v/>
      </c>
      <c r="F1000" s="59">
        <f>_xlfn.IFS(C1000="W",_xlfn.IFS(E1000=0,LOOKUP(D1000,$D$2:$D$17,$F$2:$F$17),E1000=1,LOOKUP(D1000,$D$2:$D$17,$G$2:$G$17),E1000=2,LOOKUP(D1000,$D$2:$D$17,$H$2:$H$17),E1000=3,LOOKUP(D1000,$D$2:$D$17,$I$2:$I$17),E1000&gt;=4,LOOKUP(D1000,$D$2:$D$17,$J$2:$J$17)),C1000="L",LOOKUP(D1000,$D$2:$D$17,$E$2:$E$17),C1000="G",IF(OR(B999&lt;3,B999=""),0,LOOKUP(D1000,$D$2:$D$17,$K$2:$K$17)))</f>
        <v/>
      </c>
      <c r="G1000" s="59">
        <f>_xlfn.IFS(F1000+D1000&lt;0,0,F1000+D1000&gt;5500,5500,TRUE,F1000+D1000)</f>
        <v/>
      </c>
      <c r="H1000" s="40">
        <f>LOOKUP(G1000,$D$2:$D$17,$A$2:$A$17)</f>
        <v/>
      </c>
      <c r="I1000" s="58">
        <f>IF(C1000="W",1+I999,I999)</f>
        <v/>
      </c>
      <c r="J1000" s="58">
        <f>IF(C1000="L",1+J999,J999)</f>
        <v/>
      </c>
      <c r="K1000" s="25">
        <f>I1000/(J1000+I1000)</f>
        <v/>
      </c>
      <c r="L1000" s="44">
        <f>IF(F1000&gt;0,F1000+L999,L999)</f>
        <v/>
      </c>
      <c r="M1000" s="23" t="n"/>
      <c r="N1000" s="58">
        <f>IF(M1000="","",M1000-G999)</f>
        <v/>
      </c>
      <c r="O1000" s="58" t="n"/>
      <c r="P1000" s="27">
        <f>IF(AI1000&gt;AI999,$G$22+(7*AI1000),"")</f>
        <v/>
      </c>
      <c r="R1000" s="58" t="n"/>
      <c r="S1000" s="58" t="n"/>
      <c r="T1000" s="58" t="n"/>
      <c r="U1000" s="58" t="n"/>
      <c r="V1000" s="58" t="n"/>
      <c r="W1000" s="58" t="n"/>
      <c r="X1000" s="57" t="n"/>
      <c r="Y1000" s="49">
        <f>_xlfn.IFS(R1000 = "","",V1000&gt;0,T1000/V1000,TRUE,T1000/1)</f>
        <v/>
      </c>
      <c r="Z1000" s="49">
        <f>_xlfn.IFS(R1000 = "","",V1000&gt;0,(T1000+U1000)/V1000,TRUE,(T1000+U1000)/1)</f>
        <v/>
      </c>
      <c r="AA1000" s="58" t="n"/>
      <c r="AC1000" s="35" t="n"/>
      <c r="AD1000">
        <f>IF(G1000&gt;=2100,0,IF(C1000="G",1,0))</f>
        <v/>
      </c>
      <c r="AE1000">
        <f>IF(G1000&gt;=5500,0,IF(C1000="G",1,0))</f>
        <v/>
      </c>
      <c r="AF1000">
        <f>IF(G1000&gt;=2100,1,0)</f>
        <v/>
      </c>
      <c r="AG1000">
        <f>IF(G1000&gt;=5500,1,0)</f>
        <v/>
      </c>
      <c r="AH1000">
        <f>IF(C1000="G",0,AH999+1)</f>
        <v/>
      </c>
      <c r="AI1000">
        <f>IF(C1000="G",AI999+1,AI999)</f>
        <v/>
      </c>
      <c r="AJ1000">
        <f>IF(AJ999="&gt;1000",IF(AF1000&gt;0,IF(A1000&lt;&gt;"",A1000,A999),"&gt;1000"),AJ999)</f>
        <v/>
      </c>
      <c r="AK1000">
        <f>IF(AK999="&gt;1000",IF(AG1000&gt;0,IF(A1000&lt;&gt;"",A1000,A999),"&gt;1000"),AK999)</f>
        <v/>
      </c>
      <c r="AL1000">
        <f>IF(AL999="&gt;1000",IF(L1000&gt;=3500,IF(A1000&lt;&gt;"",A1000,A999),"&gt;1000"),AL999)</f>
        <v/>
      </c>
    </row>
    <row r="1001">
      <c r="A1001" s="59">
        <f>IF(B1001="","",COUNT($B$32:B1001))</f>
        <v/>
      </c>
      <c r="B1001" s="58">
        <f>IF(C1001&lt;&gt;"G",SUM(B1000,1),"")</f>
        <v/>
      </c>
      <c r="C1001" s="24">
        <f>IF(O1001="",IF(AH1000&gt;=$E$22,"G",IF(RAND()&lt;$F$22,"W","L")),O1001)</f>
        <v/>
      </c>
      <c r="D1001" s="58">
        <f>IF(M1001="",IF(G1000&lt;5500,G1000,5500),M1001)</f>
        <v/>
      </c>
      <c r="E1001" s="58">
        <f>_xlfn.IFS(C1000="W",E1000+1,C1000="L",0,C1000="G",E1000)</f>
        <v/>
      </c>
      <c r="F1001" s="59">
        <f>_xlfn.IFS(C1001="W",_xlfn.IFS(E1001=0,LOOKUP(D1001,$D$2:$D$17,$F$2:$F$17),E1001=1,LOOKUP(D1001,$D$2:$D$17,$G$2:$G$17),E1001=2,LOOKUP(D1001,$D$2:$D$17,$H$2:$H$17),E1001=3,LOOKUP(D1001,$D$2:$D$17,$I$2:$I$17),E1001&gt;=4,LOOKUP(D1001,$D$2:$D$17,$J$2:$J$17)),C1001="L",LOOKUP(D1001,$D$2:$D$17,$E$2:$E$17),C1001="G",IF(OR(B1000&lt;3,B1000=""),0,LOOKUP(D1001,$D$2:$D$17,$K$2:$K$17)))</f>
        <v/>
      </c>
      <c r="G1001" s="59">
        <f>_xlfn.IFS(F1001+D1001&lt;0,0,F1001+D1001&gt;5500,5500,TRUE,F1001+D1001)</f>
        <v/>
      </c>
      <c r="H1001" s="40">
        <f>LOOKUP(G1001,$D$2:$D$17,$A$2:$A$17)</f>
        <v/>
      </c>
      <c r="I1001" s="58">
        <f>IF(C1001="W",1+I1000,I1000)</f>
        <v/>
      </c>
      <c r="J1001" s="58">
        <f>IF(C1001="L",1+J1000,J1000)</f>
        <v/>
      </c>
      <c r="K1001" s="25">
        <f>I1001/(J1001+I1001)</f>
        <v/>
      </c>
      <c r="L1001" s="44">
        <f>IF(F1001&gt;0,F1001+L1000,L1000)</f>
        <v/>
      </c>
      <c r="M1001" s="23" t="n"/>
      <c r="N1001" s="58">
        <f>IF(M1001="","",M1001-G1000)</f>
        <v/>
      </c>
      <c r="O1001" s="58" t="n"/>
      <c r="P1001" s="27">
        <f>IF(AI1001&gt;AI1000,$G$22+(7*AI1001),"")</f>
        <v/>
      </c>
      <c r="R1001" s="58" t="n"/>
      <c r="S1001" s="58" t="n"/>
      <c r="T1001" s="58" t="n"/>
      <c r="U1001" s="58" t="n"/>
      <c r="V1001" s="58" t="n"/>
      <c r="W1001" s="58" t="n"/>
      <c r="X1001" s="57" t="n"/>
      <c r="Y1001" s="49">
        <f>_xlfn.IFS(R1001 = "","",V1001&gt;0,T1001/V1001,TRUE,T1001/1)</f>
        <v/>
      </c>
      <c r="Z1001" s="49">
        <f>_xlfn.IFS(R1001 = "","",V1001&gt;0,(T1001+U1001)/V1001,TRUE,(T1001+U1001)/1)</f>
        <v/>
      </c>
      <c r="AA1001" s="58" t="n"/>
      <c r="AC1001" s="35" t="n"/>
      <c r="AD1001">
        <f>IF(G1001&gt;=2100,0,IF(C1001="G",1,0))</f>
        <v/>
      </c>
      <c r="AE1001">
        <f>IF(G1001&gt;=5500,0,IF(C1001="G",1,0))</f>
        <v/>
      </c>
      <c r="AF1001">
        <f>IF(G1001&gt;=2100,1,0)</f>
        <v/>
      </c>
      <c r="AG1001">
        <f>IF(G1001&gt;=5500,1,0)</f>
        <v/>
      </c>
      <c r="AH1001">
        <f>IF(C1001="G",0,AH1000+1)</f>
        <v/>
      </c>
      <c r="AI1001">
        <f>IF(C1001="G",AI1000+1,AI1000)</f>
        <v/>
      </c>
      <c r="AJ1001">
        <f>IF(AJ1000="&gt;1000",IF(AF1001&gt;0,IF(A1001&lt;&gt;"",A1001,A1000),"&gt;1000"),AJ1000)</f>
        <v/>
      </c>
      <c r="AK1001">
        <f>IF(AK1000="&gt;1000",IF(AG1001&gt;0,IF(A1001&lt;&gt;"",A1001,A1000),"&gt;1000"),AK1000)</f>
        <v/>
      </c>
      <c r="AL1001">
        <f>IF(AL1000="&gt;1000",IF(L1001&gt;=3500,IF(A1001&lt;&gt;"",A1001,A1000),"&gt;1000"),AL1000)</f>
        <v/>
      </c>
    </row>
    <row r="1002">
      <c r="A1002" s="59">
        <f>IF(B1002="","",COUNT($B$32:B1002))</f>
        <v/>
      </c>
      <c r="B1002" s="58">
        <f>IF(C1002&lt;&gt;"G",SUM(B1001,1),"")</f>
        <v/>
      </c>
      <c r="C1002" s="24">
        <f>IF(O1002="",IF(AH1001&gt;=$E$22,"G",IF(RAND()&lt;$F$22,"W","L")),O1002)</f>
        <v/>
      </c>
      <c r="D1002" s="58">
        <f>IF(M1002="",IF(G1001&lt;5500,G1001,5500),M1002)</f>
        <v/>
      </c>
      <c r="E1002" s="58">
        <f>_xlfn.IFS(C1001="W",E1001+1,C1001="L",0,C1001="G",E1001)</f>
        <v/>
      </c>
      <c r="F1002" s="59">
        <f>_xlfn.IFS(C1002="W",_xlfn.IFS(E1002=0,LOOKUP(D1002,$D$2:$D$17,$F$2:$F$17),E1002=1,LOOKUP(D1002,$D$2:$D$17,$G$2:$G$17),E1002=2,LOOKUP(D1002,$D$2:$D$17,$H$2:$H$17),E1002=3,LOOKUP(D1002,$D$2:$D$17,$I$2:$I$17),E1002&gt;=4,LOOKUP(D1002,$D$2:$D$17,$J$2:$J$17)),C1002="L",LOOKUP(D1002,$D$2:$D$17,$E$2:$E$17),C1002="G",IF(OR(B1001&lt;3,B1001=""),0,LOOKUP(D1002,$D$2:$D$17,$K$2:$K$17)))</f>
        <v/>
      </c>
      <c r="G1002" s="59">
        <f>_xlfn.IFS(F1002+D1002&lt;0,0,F1002+D1002&gt;5500,5500,TRUE,F1002+D1002)</f>
        <v/>
      </c>
      <c r="H1002" s="40">
        <f>LOOKUP(G1002,$D$2:$D$17,$A$2:$A$17)</f>
        <v/>
      </c>
      <c r="I1002" s="58">
        <f>IF(C1002="W",1+I1001,I1001)</f>
        <v/>
      </c>
      <c r="J1002" s="58">
        <f>IF(C1002="L",1+J1001,J1001)</f>
        <v/>
      </c>
      <c r="K1002" s="25">
        <f>I1002/(J1002+I1002)</f>
        <v/>
      </c>
      <c r="L1002" s="44">
        <f>IF(F1002&gt;0,F1002+L1001,L1001)</f>
        <v/>
      </c>
      <c r="M1002" s="23" t="n"/>
      <c r="N1002" s="58">
        <f>IF(M1002="","",M1002-G1001)</f>
        <v/>
      </c>
      <c r="O1002" s="58" t="n"/>
      <c r="P1002" s="27">
        <f>IF(AI1002&gt;AI1001,$G$22+(7*AI1002),"")</f>
        <v/>
      </c>
      <c r="R1002" s="58" t="n"/>
      <c r="S1002" s="58" t="n"/>
      <c r="T1002" s="58" t="n"/>
      <c r="U1002" s="58" t="n"/>
      <c r="V1002" s="58" t="n"/>
      <c r="W1002" s="58" t="n"/>
      <c r="X1002" s="57" t="n"/>
      <c r="Y1002" s="49">
        <f>_xlfn.IFS(R1002 = "","",V1002&gt;0,T1002/V1002,TRUE,T1002/1)</f>
        <v/>
      </c>
      <c r="Z1002" s="49">
        <f>_xlfn.IFS(R1002 = "","",V1002&gt;0,(T1002+U1002)/V1002,TRUE,(T1002+U1002)/1)</f>
        <v/>
      </c>
      <c r="AA1002" s="58" t="n"/>
      <c r="AC1002" s="35" t="n"/>
      <c r="AD1002">
        <f>IF(G1002&gt;=2100,0,IF(C1002="G",1,0))</f>
        <v/>
      </c>
      <c r="AE1002">
        <f>IF(G1002&gt;=5500,0,IF(C1002="G",1,0))</f>
        <v/>
      </c>
      <c r="AF1002">
        <f>IF(G1002&gt;=2100,1,0)</f>
        <v/>
      </c>
      <c r="AG1002">
        <f>IF(G1002&gt;=5500,1,0)</f>
        <v/>
      </c>
      <c r="AH1002">
        <f>IF(C1002="G",0,AH1001+1)</f>
        <v/>
      </c>
      <c r="AI1002">
        <f>IF(C1002="G",AI1001+1,AI1001)</f>
        <v/>
      </c>
      <c r="AJ1002">
        <f>IF(AJ1001="&gt;1000",IF(AF1002&gt;0,IF(A1002&lt;&gt;"",A1002,A1001),"&gt;1000"),AJ1001)</f>
        <v/>
      </c>
      <c r="AK1002">
        <f>IF(AK1001="&gt;1000",IF(AG1002&gt;0,IF(A1002&lt;&gt;"",A1002,A1001),"&gt;1000"),AK1001)</f>
        <v/>
      </c>
      <c r="AL1002">
        <f>IF(AL1001="&gt;1000",IF(L1002&gt;=3500,IF(A1002&lt;&gt;"",A1002,A1001),"&gt;1000"),AL1001)</f>
        <v/>
      </c>
    </row>
    <row r="1003">
      <c r="A1003" s="59">
        <f>IF(B1003="","",COUNT($B$32:B1003))</f>
        <v/>
      </c>
      <c r="B1003" s="58">
        <f>IF(C1003&lt;&gt;"G",SUM(B1002,1),"")</f>
        <v/>
      </c>
      <c r="C1003" s="24">
        <f>IF(O1003="",IF(AH1002&gt;=$E$22,"G",IF(RAND()&lt;$F$22,"W","L")),O1003)</f>
        <v/>
      </c>
      <c r="D1003" s="58">
        <f>IF(M1003="",IF(G1002&lt;5500,G1002,5500),M1003)</f>
        <v/>
      </c>
      <c r="E1003" s="58">
        <f>_xlfn.IFS(C1002="W",E1002+1,C1002="L",0,C1002="G",E1002)</f>
        <v/>
      </c>
      <c r="F1003" s="59">
        <f>_xlfn.IFS(C1003="W",_xlfn.IFS(E1003=0,LOOKUP(D1003,$D$2:$D$17,$F$2:$F$17),E1003=1,LOOKUP(D1003,$D$2:$D$17,$G$2:$G$17),E1003=2,LOOKUP(D1003,$D$2:$D$17,$H$2:$H$17),E1003=3,LOOKUP(D1003,$D$2:$D$17,$I$2:$I$17),E1003&gt;=4,LOOKUP(D1003,$D$2:$D$17,$J$2:$J$17)),C1003="L",LOOKUP(D1003,$D$2:$D$17,$E$2:$E$17),C1003="G",IF(OR(B1002&lt;3,B1002=""),0,LOOKUP(D1003,$D$2:$D$17,$K$2:$K$17)))</f>
        <v/>
      </c>
      <c r="G1003" s="59">
        <f>_xlfn.IFS(F1003+D1003&lt;0,0,F1003+D1003&gt;5500,5500,TRUE,F1003+D1003)</f>
        <v/>
      </c>
      <c r="H1003" s="40">
        <f>LOOKUP(G1003,$D$2:$D$17,$A$2:$A$17)</f>
        <v/>
      </c>
      <c r="I1003" s="58">
        <f>IF(C1003="W",1+I1002,I1002)</f>
        <v/>
      </c>
      <c r="J1003" s="58">
        <f>IF(C1003="L",1+J1002,J1002)</f>
        <v/>
      </c>
      <c r="K1003" s="25">
        <f>I1003/(J1003+I1003)</f>
        <v/>
      </c>
      <c r="L1003" s="44">
        <f>IF(F1003&gt;0,F1003+L1002,L1002)</f>
        <v/>
      </c>
      <c r="M1003" s="23" t="n"/>
      <c r="N1003" s="58">
        <f>IF(M1003="","",M1003-G1002)</f>
        <v/>
      </c>
      <c r="O1003" s="58" t="n"/>
      <c r="P1003" s="27">
        <f>IF(AI1003&gt;AI1002,$G$22+(7*AI1003),"")</f>
        <v/>
      </c>
      <c r="R1003" s="58" t="n"/>
      <c r="S1003" s="58" t="n"/>
      <c r="T1003" s="58" t="n"/>
      <c r="U1003" s="58" t="n"/>
      <c r="V1003" s="58" t="n"/>
      <c r="W1003" s="58" t="n"/>
      <c r="X1003" s="57" t="n"/>
      <c r="Y1003" s="49">
        <f>_xlfn.IFS(R1003 = "","",V1003&gt;0,T1003/V1003,TRUE,T1003/1)</f>
        <v/>
      </c>
      <c r="Z1003" s="49">
        <f>_xlfn.IFS(R1003 = "","",V1003&gt;0,(T1003+U1003)/V1003,TRUE,(T1003+U1003)/1)</f>
        <v/>
      </c>
      <c r="AA1003" s="58" t="n"/>
      <c r="AC1003" s="35" t="n"/>
      <c r="AD1003">
        <f>IF(G1003&gt;=2100,0,IF(C1003="G",1,0))</f>
        <v/>
      </c>
      <c r="AE1003">
        <f>IF(G1003&gt;=5500,0,IF(C1003="G",1,0))</f>
        <v/>
      </c>
      <c r="AF1003">
        <f>IF(G1003&gt;=2100,1,0)</f>
        <v/>
      </c>
      <c r="AG1003">
        <f>IF(G1003&gt;=5500,1,0)</f>
        <v/>
      </c>
      <c r="AH1003">
        <f>IF(C1003="G",0,AH1002+1)</f>
        <v/>
      </c>
      <c r="AI1003">
        <f>IF(C1003="G",AI1002+1,AI1002)</f>
        <v/>
      </c>
      <c r="AJ1003">
        <f>IF(AJ1002="&gt;1000",IF(AF1003&gt;0,IF(A1003&lt;&gt;"",A1003,A1002),"&gt;1000"),AJ1002)</f>
        <v/>
      </c>
      <c r="AK1003">
        <f>IF(AK1002="&gt;1000",IF(AG1003&gt;0,IF(A1003&lt;&gt;"",A1003,A1002),"&gt;1000"),AK1002)</f>
        <v/>
      </c>
      <c r="AL1003">
        <f>IF(AL1002="&gt;1000",IF(L1003&gt;=3500,IF(A1003&lt;&gt;"",A1003,A1002),"&gt;1000"),AL1002)</f>
        <v/>
      </c>
    </row>
    <row r="1004">
      <c r="A1004" s="59">
        <f>IF(B1004="","",COUNT($B$32:B1004))</f>
        <v/>
      </c>
      <c r="B1004" s="58">
        <f>IF(C1004&lt;&gt;"G",SUM(B1003,1),"")</f>
        <v/>
      </c>
      <c r="C1004" s="24">
        <f>IF(O1004="",IF(AH1003&gt;=$E$22,"G",IF(RAND()&lt;$F$22,"W","L")),O1004)</f>
        <v/>
      </c>
      <c r="D1004" s="58">
        <f>IF(M1004="",IF(G1003&lt;5500,G1003,5500),M1004)</f>
        <v/>
      </c>
      <c r="E1004" s="58">
        <f>_xlfn.IFS(C1003="W",E1003+1,C1003="L",0,C1003="G",E1003)</f>
        <v/>
      </c>
      <c r="F1004" s="59">
        <f>_xlfn.IFS(C1004="W",_xlfn.IFS(E1004=0,LOOKUP(D1004,$D$2:$D$17,$F$2:$F$17),E1004=1,LOOKUP(D1004,$D$2:$D$17,$G$2:$G$17),E1004=2,LOOKUP(D1004,$D$2:$D$17,$H$2:$H$17),E1004=3,LOOKUP(D1004,$D$2:$D$17,$I$2:$I$17),E1004&gt;=4,LOOKUP(D1004,$D$2:$D$17,$J$2:$J$17)),C1004="L",LOOKUP(D1004,$D$2:$D$17,$E$2:$E$17),C1004="G",IF(OR(B1003&lt;3,B1003=""),0,LOOKUP(D1004,$D$2:$D$17,$K$2:$K$17)))</f>
        <v/>
      </c>
      <c r="G1004" s="59">
        <f>_xlfn.IFS(F1004+D1004&lt;0,0,F1004+D1004&gt;5500,5500,TRUE,F1004+D1004)</f>
        <v/>
      </c>
      <c r="H1004" s="40">
        <f>LOOKUP(G1004,$D$2:$D$17,$A$2:$A$17)</f>
        <v/>
      </c>
      <c r="I1004" s="58">
        <f>IF(C1004="W",1+I1003,I1003)</f>
        <v/>
      </c>
      <c r="J1004" s="58">
        <f>IF(C1004="L",1+J1003,J1003)</f>
        <v/>
      </c>
      <c r="K1004" s="25">
        <f>I1004/(J1004+I1004)</f>
        <v/>
      </c>
      <c r="L1004" s="44">
        <f>IF(F1004&gt;0,F1004+L1003,L1003)</f>
        <v/>
      </c>
      <c r="M1004" s="23" t="n"/>
      <c r="N1004" s="58">
        <f>IF(M1004="","",M1004-G1003)</f>
        <v/>
      </c>
      <c r="O1004" s="58" t="n"/>
      <c r="P1004" s="27">
        <f>IF(AI1004&gt;AI1003,$G$22+(7*AI1004),"")</f>
        <v/>
      </c>
      <c r="R1004" s="58" t="n"/>
      <c r="S1004" s="58" t="n"/>
      <c r="T1004" s="58" t="n"/>
      <c r="U1004" s="58" t="n"/>
      <c r="V1004" s="58" t="n"/>
      <c r="W1004" s="58" t="n"/>
      <c r="X1004" s="57" t="n"/>
      <c r="Y1004" s="49">
        <f>_xlfn.IFS(R1004 = "","",V1004&gt;0,T1004/V1004,TRUE,T1004/1)</f>
        <v/>
      </c>
      <c r="Z1004" s="49">
        <f>_xlfn.IFS(R1004 = "","",V1004&gt;0,(T1004+U1004)/V1004,TRUE,(T1004+U1004)/1)</f>
        <v/>
      </c>
      <c r="AA1004" s="58" t="n"/>
      <c r="AC1004" s="35" t="n"/>
      <c r="AD1004">
        <f>IF(G1004&gt;=2100,0,IF(C1004="G",1,0))</f>
        <v/>
      </c>
      <c r="AE1004">
        <f>IF(G1004&gt;=5500,0,IF(C1004="G",1,0))</f>
        <v/>
      </c>
      <c r="AF1004">
        <f>IF(G1004&gt;=2100,1,0)</f>
        <v/>
      </c>
      <c r="AG1004">
        <f>IF(G1004&gt;=5500,1,0)</f>
        <v/>
      </c>
      <c r="AH1004">
        <f>IF(C1004="G",0,AH1003+1)</f>
        <v/>
      </c>
      <c r="AI1004">
        <f>IF(C1004="G",AI1003+1,AI1003)</f>
        <v/>
      </c>
      <c r="AJ1004">
        <f>IF(AJ1003="&gt;1000",IF(AF1004&gt;0,IF(A1004&lt;&gt;"",A1004,A1003),"&gt;1000"),AJ1003)</f>
        <v/>
      </c>
      <c r="AK1004">
        <f>IF(AK1003="&gt;1000",IF(AG1004&gt;0,IF(A1004&lt;&gt;"",A1004,A1003),"&gt;1000"),AK1003)</f>
        <v/>
      </c>
      <c r="AL1004">
        <f>IF(AL1003="&gt;1000",IF(L1004&gt;=3500,IF(A1004&lt;&gt;"",A1004,A1003),"&gt;1000"),AL1003)</f>
        <v/>
      </c>
    </row>
    <row r="1005">
      <c r="A1005" s="59">
        <f>IF(B1005="","",COUNT($B$32:B1005))</f>
        <v/>
      </c>
      <c r="B1005" s="58">
        <f>IF(C1005&lt;&gt;"G",SUM(B1004,1),"")</f>
        <v/>
      </c>
      <c r="C1005" s="24">
        <f>IF(O1005="",IF(AH1004&gt;=$E$22,"G",IF(RAND()&lt;$F$22,"W","L")),O1005)</f>
        <v/>
      </c>
      <c r="D1005" s="58">
        <f>IF(M1005="",IF(G1004&lt;5500,G1004,5500),M1005)</f>
        <v/>
      </c>
      <c r="E1005" s="58">
        <f>_xlfn.IFS(C1004="W",E1004+1,C1004="L",0,C1004="G",E1004)</f>
        <v/>
      </c>
      <c r="F1005" s="59">
        <f>_xlfn.IFS(C1005="W",_xlfn.IFS(E1005=0,LOOKUP(D1005,$D$2:$D$17,$F$2:$F$17),E1005=1,LOOKUP(D1005,$D$2:$D$17,$G$2:$G$17),E1005=2,LOOKUP(D1005,$D$2:$D$17,$H$2:$H$17),E1005=3,LOOKUP(D1005,$D$2:$D$17,$I$2:$I$17),E1005&gt;=4,LOOKUP(D1005,$D$2:$D$17,$J$2:$J$17)),C1005="L",LOOKUP(D1005,$D$2:$D$17,$E$2:$E$17),C1005="G",IF(OR(B1004&lt;3,B1004=""),0,LOOKUP(D1005,$D$2:$D$17,$K$2:$K$17)))</f>
        <v/>
      </c>
      <c r="G1005" s="59">
        <f>_xlfn.IFS(F1005+D1005&lt;0,0,F1005+D1005&gt;5500,5500,TRUE,F1005+D1005)</f>
        <v/>
      </c>
      <c r="H1005" s="40">
        <f>LOOKUP(G1005,$D$2:$D$17,$A$2:$A$17)</f>
        <v/>
      </c>
      <c r="I1005" s="58">
        <f>IF(C1005="W",1+I1004,I1004)</f>
        <v/>
      </c>
      <c r="J1005" s="58">
        <f>IF(C1005="L",1+J1004,J1004)</f>
        <v/>
      </c>
      <c r="K1005" s="25">
        <f>I1005/(J1005+I1005)</f>
        <v/>
      </c>
      <c r="L1005" s="44">
        <f>IF(F1005&gt;0,F1005+L1004,L1004)</f>
        <v/>
      </c>
      <c r="M1005" s="23" t="n"/>
      <c r="N1005" s="58">
        <f>IF(M1005="","",M1005-G1004)</f>
        <v/>
      </c>
      <c r="O1005" s="58" t="n"/>
      <c r="P1005" s="27">
        <f>IF(AI1005&gt;AI1004,$G$22+(7*AI1005),"")</f>
        <v/>
      </c>
      <c r="R1005" s="58" t="n"/>
      <c r="S1005" s="58" t="n"/>
      <c r="T1005" s="58" t="n"/>
      <c r="U1005" s="58" t="n"/>
      <c r="V1005" s="58" t="n"/>
      <c r="W1005" s="58" t="n"/>
      <c r="X1005" s="57" t="n"/>
      <c r="Y1005" s="49">
        <f>_xlfn.IFS(R1005 = "","",V1005&gt;0,T1005/V1005,TRUE,T1005/1)</f>
        <v/>
      </c>
      <c r="Z1005" s="49">
        <f>_xlfn.IFS(R1005 = "","",V1005&gt;0,(T1005+U1005)/V1005,TRUE,(T1005+U1005)/1)</f>
        <v/>
      </c>
      <c r="AA1005" s="58" t="n"/>
      <c r="AC1005" s="35" t="n"/>
      <c r="AD1005">
        <f>IF(G1005&gt;=2100,0,IF(C1005="G",1,0))</f>
        <v/>
      </c>
      <c r="AE1005">
        <f>IF(G1005&gt;=5500,0,IF(C1005="G",1,0))</f>
        <v/>
      </c>
      <c r="AF1005">
        <f>IF(G1005&gt;=2100,1,0)</f>
        <v/>
      </c>
      <c r="AG1005">
        <f>IF(G1005&gt;=5500,1,0)</f>
        <v/>
      </c>
      <c r="AH1005">
        <f>IF(C1005="G",0,AH1004+1)</f>
        <v/>
      </c>
      <c r="AI1005">
        <f>IF(C1005="G",AI1004+1,AI1004)</f>
        <v/>
      </c>
      <c r="AJ1005">
        <f>IF(AJ1004="&gt;1000",IF(AF1005&gt;0,IF(A1005&lt;&gt;"",A1005,A1004),"&gt;1000"),AJ1004)</f>
        <v/>
      </c>
      <c r="AK1005">
        <f>IF(AK1004="&gt;1000",IF(AG1005&gt;0,IF(A1005&lt;&gt;"",A1005,A1004),"&gt;1000"),AK1004)</f>
        <v/>
      </c>
      <c r="AL1005">
        <f>IF(AL1004="&gt;1000",IF(L1005&gt;=3500,IF(A1005&lt;&gt;"",A1005,A1004),"&gt;1000"),AL1004)</f>
        <v/>
      </c>
    </row>
    <row r="1006">
      <c r="A1006" s="59">
        <f>IF(B1006="","",COUNT($B$32:B1006))</f>
        <v/>
      </c>
      <c r="B1006" s="58">
        <f>IF(C1006&lt;&gt;"G",SUM(B1005,1),"")</f>
        <v/>
      </c>
      <c r="C1006" s="24">
        <f>IF(O1006="",IF(AH1005&gt;=$E$22,"G",IF(RAND()&lt;$F$22,"W","L")),O1006)</f>
        <v/>
      </c>
      <c r="D1006" s="58">
        <f>IF(M1006="",IF(G1005&lt;5500,G1005,5500),M1006)</f>
        <v/>
      </c>
      <c r="E1006" s="58">
        <f>_xlfn.IFS(C1005="W",E1005+1,C1005="L",0,C1005="G",E1005)</f>
        <v/>
      </c>
      <c r="F1006" s="59">
        <f>_xlfn.IFS(C1006="W",_xlfn.IFS(E1006=0,LOOKUP(D1006,$D$2:$D$17,$F$2:$F$17),E1006=1,LOOKUP(D1006,$D$2:$D$17,$G$2:$G$17),E1006=2,LOOKUP(D1006,$D$2:$D$17,$H$2:$H$17),E1006=3,LOOKUP(D1006,$D$2:$D$17,$I$2:$I$17),E1006&gt;=4,LOOKUP(D1006,$D$2:$D$17,$J$2:$J$17)),C1006="L",LOOKUP(D1006,$D$2:$D$17,$E$2:$E$17),C1006="G",IF(OR(B1005&lt;3,B1005=""),0,LOOKUP(D1006,$D$2:$D$17,$K$2:$K$17)))</f>
        <v/>
      </c>
      <c r="G1006" s="59">
        <f>_xlfn.IFS(F1006+D1006&lt;0,0,F1006+D1006&gt;5500,5500,TRUE,F1006+D1006)</f>
        <v/>
      </c>
      <c r="H1006" s="40">
        <f>LOOKUP(G1006,$D$2:$D$17,$A$2:$A$17)</f>
        <v/>
      </c>
      <c r="I1006" s="58">
        <f>IF(C1006="W",1+I1005,I1005)</f>
        <v/>
      </c>
      <c r="J1006" s="58">
        <f>IF(C1006="L",1+J1005,J1005)</f>
        <v/>
      </c>
      <c r="K1006" s="25">
        <f>I1006/(J1006+I1006)</f>
        <v/>
      </c>
      <c r="L1006" s="44">
        <f>IF(F1006&gt;0,F1006+L1005,L1005)</f>
        <v/>
      </c>
      <c r="M1006" s="23" t="n"/>
      <c r="N1006" s="58">
        <f>IF(M1006="","",M1006-G1005)</f>
        <v/>
      </c>
      <c r="O1006" s="58" t="n"/>
      <c r="P1006" s="27">
        <f>IF(AI1006&gt;AI1005,$G$22+(7*AI1006),"")</f>
        <v/>
      </c>
      <c r="R1006" s="58" t="n"/>
      <c r="S1006" s="58" t="n"/>
      <c r="T1006" s="58" t="n"/>
      <c r="U1006" s="58" t="n"/>
      <c r="V1006" s="58" t="n"/>
      <c r="W1006" s="58" t="n"/>
      <c r="X1006" s="57" t="n"/>
      <c r="Y1006" s="49">
        <f>_xlfn.IFS(R1006 = "","",V1006&gt;0,T1006/V1006,TRUE,T1006/1)</f>
        <v/>
      </c>
      <c r="Z1006" s="49">
        <f>_xlfn.IFS(R1006 = "","",V1006&gt;0,(T1006+U1006)/V1006,TRUE,(T1006+U1006)/1)</f>
        <v/>
      </c>
      <c r="AA1006" s="58" t="n"/>
      <c r="AC1006" s="35" t="n"/>
      <c r="AD1006">
        <f>IF(G1006&gt;=2100,0,IF(C1006="G",1,0))</f>
        <v/>
      </c>
      <c r="AE1006">
        <f>IF(G1006&gt;=5500,0,IF(C1006="G",1,0))</f>
        <v/>
      </c>
      <c r="AF1006">
        <f>IF(G1006&gt;=2100,1,0)</f>
        <v/>
      </c>
      <c r="AG1006">
        <f>IF(G1006&gt;=5500,1,0)</f>
        <v/>
      </c>
      <c r="AH1006">
        <f>IF(C1006="G",0,AH1005+1)</f>
        <v/>
      </c>
      <c r="AI1006">
        <f>IF(C1006="G",AI1005+1,AI1005)</f>
        <v/>
      </c>
      <c r="AJ1006">
        <f>IF(AJ1005="&gt;1000",IF(AF1006&gt;0,IF(A1006&lt;&gt;"",A1006,A1005),"&gt;1000"),AJ1005)</f>
        <v/>
      </c>
      <c r="AK1006">
        <f>IF(AK1005="&gt;1000",IF(AG1006&gt;0,IF(A1006&lt;&gt;"",A1006,A1005),"&gt;1000"),AK1005)</f>
        <v/>
      </c>
      <c r="AL1006">
        <f>IF(AL1005="&gt;1000",IF(L1006&gt;=3500,IF(A1006&lt;&gt;"",A1006,A1005),"&gt;1000"),AL1005)</f>
        <v/>
      </c>
    </row>
    <row r="1007">
      <c r="A1007" s="59">
        <f>IF(B1007="","",COUNT($B$32:B1007))</f>
        <v/>
      </c>
      <c r="B1007" s="58">
        <f>IF(C1007&lt;&gt;"G",SUM(B1006,1),"")</f>
        <v/>
      </c>
      <c r="C1007" s="24">
        <f>IF(O1007="",IF(AH1006&gt;=$E$22,"G",IF(RAND()&lt;$F$22,"W","L")),O1007)</f>
        <v/>
      </c>
      <c r="D1007" s="58">
        <f>IF(M1007="",IF(G1006&lt;5500,G1006,5500),M1007)</f>
        <v/>
      </c>
      <c r="E1007" s="58">
        <f>_xlfn.IFS(C1006="W",E1006+1,C1006="L",0,C1006="G",E1006)</f>
        <v/>
      </c>
      <c r="F1007" s="59">
        <f>_xlfn.IFS(C1007="W",_xlfn.IFS(E1007=0,LOOKUP(D1007,$D$2:$D$17,$F$2:$F$17),E1007=1,LOOKUP(D1007,$D$2:$D$17,$G$2:$G$17),E1007=2,LOOKUP(D1007,$D$2:$D$17,$H$2:$H$17),E1007=3,LOOKUP(D1007,$D$2:$D$17,$I$2:$I$17),E1007&gt;=4,LOOKUP(D1007,$D$2:$D$17,$J$2:$J$17)),C1007="L",LOOKUP(D1007,$D$2:$D$17,$E$2:$E$17),C1007="G",IF(OR(B1006&lt;3,B1006=""),0,LOOKUP(D1007,$D$2:$D$17,$K$2:$K$17)))</f>
        <v/>
      </c>
      <c r="G1007" s="59">
        <f>_xlfn.IFS(F1007+D1007&lt;0,0,F1007+D1007&gt;5500,5500,TRUE,F1007+D1007)</f>
        <v/>
      </c>
      <c r="H1007" s="40">
        <f>LOOKUP(G1007,$D$2:$D$17,$A$2:$A$17)</f>
        <v/>
      </c>
      <c r="I1007" s="58">
        <f>IF(C1007="W",1+I1006,I1006)</f>
        <v/>
      </c>
      <c r="J1007" s="58">
        <f>IF(C1007="L",1+J1006,J1006)</f>
        <v/>
      </c>
      <c r="K1007" s="25">
        <f>I1007/(J1007+I1007)</f>
        <v/>
      </c>
      <c r="L1007" s="44">
        <f>IF(F1007&gt;0,F1007+L1006,L1006)</f>
        <v/>
      </c>
      <c r="M1007" s="23" t="n"/>
      <c r="N1007" s="58">
        <f>IF(M1007="","",M1007-G1006)</f>
        <v/>
      </c>
      <c r="O1007" s="58" t="n"/>
      <c r="P1007" s="27">
        <f>IF(AI1007&gt;AI1006,$G$22+(7*AI1007),"")</f>
        <v/>
      </c>
      <c r="R1007" s="58" t="n"/>
      <c r="S1007" s="58" t="n"/>
      <c r="T1007" s="58" t="n"/>
      <c r="U1007" s="58" t="n"/>
      <c r="V1007" s="58" t="n"/>
      <c r="W1007" s="58" t="n"/>
      <c r="X1007" s="57" t="n"/>
      <c r="Y1007" s="49">
        <f>_xlfn.IFS(R1007 = "","",V1007&gt;0,T1007/V1007,TRUE,T1007/1)</f>
        <v/>
      </c>
      <c r="Z1007" s="49">
        <f>_xlfn.IFS(R1007 = "","",V1007&gt;0,(T1007+U1007)/V1007,TRUE,(T1007+U1007)/1)</f>
        <v/>
      </c>
      <c r="AA1007" s="58" t="n"/>
      <c r="AC1007" s="35" t="n"/>
      <c r="AD1007">
        <f>IF(G1007&gt;=2100,0,IF(C1007="G",1,0))</f>
        <v/>
      </c>
      <c r="AE1007">
        <f>IF(G1007&gt;=5500,0,IF(C1007="G",1,0))</f>
        <v/>
      </c>
      <c r="AF1007">
        <f>IF(G1007&gt;=2100,1,0)</f>
        <v/>
      </c>
      <c r="AG1007">
        <f>IF(G1007&gt;=5500,1,0)</f>
        <v/>
      </c>
      <c r="AH1007">
        <f>IF(C1007="G",0,AH1006+1)</f>
        <v/>
      </c>
      <c r="AI1007">
        <f>IF(C1007="G",AI1006+1,AI1006)</f>
        <v/>
      </c>
      <c r="AJ1007">
        <f>IF(AJ1006="&gt;1000",IF(AF1007&gt;0,IF(A1007&lt;&gt;"",A1007,A1006),"&gt;1000"),AJ1006)</f>
        <v/>
      </c>
      <c r="AK1007">
        <f>IF(AK1006="&gt;1000",IF(AG1007&gt;0,IF(A1007&lt;&gt;"",A1007,A1006),"&gt;1000"),AK1006)</f>
        <v/>
      </c>
      <c r="AL1007">
        <f>IF(AL1006="&gt;1000",IF(L1007&gt;=3500,IF(A1007&lt;&gt;"",A1007,A1006),"&gt;1000"),AL1006)</f>
        <v/>
      </c>
    </row>
    <row r="1008">
      <c r="A1008" s="59">
        <f>IF(B1008="","",COUNT($B$32:B1008))</f>
        <v/>
      </c>
      <c r="B1008" s="58">
        <f>IF(C1008&lt;&gt;"G",SUM(B1007,1),"")</f>
        <v/>
      </c>
      <c r="C1008" s="24">
        <f>IF(O1008="",IF(AH1007&gt;=$E$22,"G",IF(RAND()&lt;$F$22,"W","L")),O1008)</f>
        <v/>
      </c>
      <c r="D1008" s="58">
        <f>IF(M1008="",IF(G1007&lt;5500,G1007,5500),M1008)</f>
        <v/>
      </c>
      <c r="E1008" s="58">
        <f>_xlfn.IFS(C1007="W",E1007+1,C1007="L",0,C1007="G",E1007)</f>
        <v/>
      </c>
      <c r="F1008" s="59">
        <f>_xlfn.IFS(C1008="W",_xlfn.IFS(E1008=0,LOOKUP(D1008,$D$2:$D$17,$F$2:$F$17),E1008=1,LOOKUP(D1008,$D$2:$D$17,$G$2:$G$17),E1008=2,LOOKUP(D1008,$D$2:$D$17,$H$2:$H$17),E1008=3,LOOKUP(D1008,$D$2:$D$17,$I$2:$I$17),E1008&gt;=4,LOOKUP(D1008,$D$2:$D$17,$J$2:$J$17)),C1008="L",LOOKUP(D1008,$D$2:$D$17,$E$2:$E$17),C1008="G",IF(OR(B1007&lt;3,B1007=""),0,LOOKUP(D1008,$D$2:$D$17,$K$2:$K$17)))</f>
        <v/>
      </c>
      <c r="G1008" s="59">
        <f>_xlfn.IFS(F1008+D1008&lt;0,0,F1008+D1008&gt;5500,5500,TRUE,F1008+D1008)</f>
        <v/>
      </c>
      <c r="H1008" s="40">
        <f>LOOKUP(G1008,$D$2:$D$17,$A$2:$A$17)</f>
        <v/>
      </c>
      <c r="I1008" s="58">
        <f>IF(C1008="W",1+I1007,I1007)</f>
        <v/>
      </c>
      <c r="J1008" s="58">
        <f>IF(C1008="L",1+J1007,J1007)</f>
        <v/>
      </c>
      <c r="K1008" s="25">
        <f>I1008/(J1008+I1008)</f>
        <v/>
      </c>
      <c r="L1008" s="44">
        <f>IF(F1008&gt;0,F1008+L1007,L1007)</f>
        <v/>
      </c>
      <c r="M1008" s="23" t="n"/>
      <c r="N1008" s="58">
        <f>IF(M1008="","",M1008-G1007)</f>
        <v/>
      </c>
      <c r="O1008" s="58" t="n"/>
      <c r="P1008" s="27">
        <f>IF(AI1008&gt;AI1007,$G$22+(7*AI1008),"")</f>
        <v/>
      </c>
      <c r="R1008" s="58" t="n"/>
      <c r="S1008" s="58" t="n"/>
      <c r="T1008" s="58" t="n"/>
      <c r="U1008" s="58" t="n"/>
      <c r="V1008" s="58" t="n"/>
      <c r="W1008" s="58" t="n"/>
      <c r="X1008" s="57" t="n"/>
      <c r="Y1008" s="49">
        <f>_xlfn.IFS(R1008 = "","",V1008&gt;0,T1008/V1008,TRUE,T1008/1)</f>
        <v/>
      </c>
      <c r="Z1008" s="49">
        <f>_xlfn.IFS(R1008 = "","",V1008&gt;0,(T1008+U1008)/V1008,TRUE,(T1008+U1008)/1)</f>
        <v/>
      </c>
      <c r="AA1008" s="58" t="n"/>
      <c r="AC1008" s="35" t="n"/>
      <c r="AD1008">
        <f>IF(G1008&gt;=2100,0,IF(C1008="G",1,0))</f>
        <v/>
      </c>
      <c r="AE1008">
        <f>IF(G1008&gt;=5500,0,IF(C1008="G",1,0))</f>
        <v/>
      </c>
      <c r="AF1008">
        <f>IF(G1008&gt;=2100,1,0)</f>
        <v/>
      </c>
      <c r="AG1008">
        <f>IF(G1008&gt;=5500,1,0)</f>
        <v/>
      </c>
      <c r="AH1008">
        <f>IF(C1008="G",0,AH1007+1)</f>
        <v/>
      </c>
      <c r="AI1008">
        <f>IF(C1008="G",AI1007+1,AI1007)</f>
        <v/>
      </c>
      <c r="AJ1008">
        <f>IF(AJ1007="&gt;1000",IF(AF1008&gt;0,IF(A1008&lt;&gt;"",A1008,A1007),"&gt;1000"),AJ1007)</f>
        <v/>
      </c>
      <c r="AK1008">
        <f>IF(AK1007="&gt;1000",IF(AG1008&gt;0,IF(A1008&lt;&gt;"",A1008,A1007),"&gt;1000"),AK1007)</f>
        <v/>
      </c>
      <c r="AL1008">
        <f>IF(AL1007="&gt;1000",IF(L1008&gt;=3500,IF(A1008&lt;&gt;"",A1008,A1007),"&gt;1000"),AL1007)</f>
        <v/>
      </c>
    </row>
    <row r="1009">
      <c r="A1009" s="59">
        <f>IF(B1009="","",COUNT($B$32:B1009))</f>
        <v/>
      </c>
      <c r="B1009" s="58">
        <f>IF(C1009&lt;&gt;"G",SUM(B1008,1),"")</f>
        <v/>
      </c>
      <c r="C1009" s="24">
        <f>IF(O1009="",IF(AH1008&gt;=$E$22,"G",IF(RAND()&lt;$F$22,"W","L")),O1009)</f>
        <v/>
      </c>
      <c r="D1009" s="58">
        <f>IF(M1009="",IF(G1008&lt;5500,G1008,5500),M1009)</f>
        <v/>
      </c>
      <c r="E1009" s="58">
        <f>_xlfn.IFS(C1008="W",E1008+1,C1008="L",0,C1008="G",E1008)</f>
        <v/>
      </c>
      <c r="F1009" s="59">
        <f>_xlfn.IFS(C1009="W",_xlfn.IFS(E1009=0,LOOKUP(D1009,$D$2:$D$17,$F$2:$F$17),E1009=1,LOOKUP(D1009,$D$2:$D$17,$G$2:$G$17),E1009=2,LOOKUP(D1009,$D$2:$D$17,$H$2:$H$17),E1009=3,LOOKUP(D1009,$D$2:$D$17,$I$2:$I$17),E1009&gt;=4,LOOKUP(D1009,$D$2:$D$17,$J$2:$J$17)),C1009="L",LOOKUP(D1009,$D$2:$D$17,$E$2:$E$17),C1009="G",IF(OR(B1008&lt;3,B1008=""),0,LOOKUP(D1009,$D$2:$D$17,$K$2:$K$17)))</f>
        <v/>
      </c>
      <c r="G1009" s="59">
        <f>_xlfn.IFS(F1009+D1009&lt;0,0,F1009+D1009&gt;5500,5500,TRUE,F1009+D1009)</f>
        <v/>
      </c>
      <c r="H1009" s="40">
        <f>LOOKUP(G1009,$D$2:$D$17,$A$2:$A$17)</f>
        <v/>
      </c>
      <c r="I1009" s="58">
        <f>IF(C1009="W",1+I1008,I1008)</f>
        <v/>
      </c>
      <c r="J1009" s="58">
        <f>IF(C1009="L",1+J1008,J1008)</f>
        <v/>
      </c>
      <c r="K1009" s="25">
        <f>I1009/(J1009+I1009)</f>
        <v/>
      </c>
      <c r="L1009" s="44">
        <f>IF(F1009&gt;0,F1009+L1008,L1008)</f>
        <v/>
      </c>
      <c r="M1009" s="23" t="n"/>
      <c r="N1009" s="58">
        <f>IF(M1009="","",M1009-G1008)</f>
        <v/>
      </c>
      <c r="O1009" s="58" t="n"/>
      <c r="P1009" s="27">
        <f>IF(AI1009&gt;AI1008,$G$22+(7*AI1009),"")</f>
        <v/>
      </c>
      <c r="R1009" s="58" t="n"/>
      <c r="S1009" s="58" t="n"/>
      <c r="T1009" s="58" t="n"/>
      <c r="U1009" s="58" t="n"/>
      <c r="V1009" s="58" t="n"/>
      <c r="W1009" s="58" t="n"/>
      <c r="X1009" s="57" t="n"/>
      <c r="Y1009" s="49">
        <f>_xlfn.IFS(R1009 = "","",V1009&gt;0,T1009/V1009,TRUE,T1009/1)</f>
        <v/>
      </c>
      <c r="Z1009" s="49">
        <f>_xlfn.IFS(R1009 = "","",V1009&gt;0,(T1009+U1009)/V1009,TRUE,(T1009+U1009)/1)</f>
        <v/>
      </c>
      <c r="AA1009" s="58" t="n"/>
      <c r="AC1009" s="35" t="n"/>
      <c r="AD1009">
        <f>IF(G1009&gt;=2100,0,IF(C1009="G",1,0))</f>
        <v/>
      </c>
      <c r="AE1009">
        <f>IF(G1009&gt;=5500,0,IF(C1009="G",1,0))</f>
        <v/>
      </c>
      <c r="AF1009">
        <f>IF(G1009&gt;=2100,1,0)</f>
        <v/>
      </c>
      <c r="AG1009">
        <f>IF(G1009&gt;=5500,1,0)</f>
        <v/>
      </c>
      <c r="AH1009">
        <f>IF(C1009="G",0,AH1008+1)</f>
        <v/>
      </c>
      <c r="AI1009">
        <f>IF(C1009="G",AI1008+1,AI1008)</f>
        <v/>
      </c>
      <c r="AJ1009">
        <f>IF(AJ1008="&gt;1000",IF(AF1009&gt;0,IF(A1009&lt;&gt;"",A1009,A1008),"&gt;1000"),AJ1008)</f>
        <v/>
      </c>
      <c r="AK1009">
        <f>IF(AK1008="&gt;1000",IF(AG1009&gt;0,IF(A1009&lt;&gt;"",A1009,A1008),"&gt;1000"),AK1008)</f>
        <v/>
      </c>
      <c r="AL1009">
        <f>IF(AL1008="&gt;1000",IF(L1009&gt;=3500,IF(A1009&lt;&gt;"",A1009,A1008),"&gt;1000"),AL1008)</f>
        <v/>
      </c>
    </row>
    <row r="1010">
      <c r="A1010" s="59">
        <f>IF(B1010="","",COUNT($B$32:B1010))</f>
        <v/>
      </c>
      <c r="B1010" s="58">
        <f>IF(C1010&lt;&gt;"G",SUM(B1009,1),"")</f>
        <v/>
      </c>
      <c r="C1010" s="24">
        <f>IF(O1010="",IF(AH1009&gt;=$E$22,"G",IF(RAND()&lt;$F$22,"W","L")),O1010)</f>
        <v/>
      </c>
      <c r="D1010" s="58">
        <f>IF(M1010="",IF(G1009&lt;5500,G1009,5500),M1010)</f>
        <v/>
      </c>
      <c r="E1010" s="58">
        <f>_xlfn.IFS(C1009="W",E1009+1,C1009="L",0,C1009="G",E1009)</f>
        <v/>
      </c>
      <c r="F1010" s="59">
        <f>_xlfn.IFS(C1010="W",_xlfn.IFS(E1010=0,LOOKUP(D1010,$D$2:$D$17,$F$2:$F$17),E1010=1,LOOKUP(D1010,$D$2:$D$17,$G$2:$G$17),E1010=2,LOOKUP(D1010,$D$2:$D$17,$H$2:$H$17),E1010=3,LOOKUP(D1010,$D$2:$D$17,$I$2:$I$17),E1010&gt;=4,LOOKUP(D1010,$D$2:$D$17,$J$2:$J$17)),C1010="L",LOOKUP(D1010,$D$2:$D$17,$E$2:$E$17),C1010="G",IF(OR(B1009&lt;3,B1009=""),0,LOOKUP(D1010,$D$2:$D$17,$K$2:$K$17)))</f>
        <v/>
      </c>
      <c r="G1010" s="59">
        <f>_xlfn.IFS(F1010+D1010&lt;0,0,F1010+D1010&gt;5500,5500,TRUE,F1010+D1010)</f>
        <v/>
      </c>
      <c r="H1010" s="40">
        <f>LOOKUP(G1010,$D$2:$D$17,$A$2:$A$17)</f>
        <v/>
      </c>
      <c r="I1010" s="58">
        <f>IF(C1010="W",1+I1009,I1009)</f>
        <v/>
      </c>
      <c r="J1010" s="58">
        <f>IF(C1010="L",1+J1009,J1009)</f>
        <v/>
      </c>
      <c r="K1010" s="25">
        <f>I1010/(J1010+I1010)</f>
        <v/>
      </c>
      <c r="L1010" s="44">
        <f>IF(F1010&gt;0,F1010+L1009,L1009)</f>
        <v/>
      </c>
      <c r="M1010" s="23" t="n"/>
      <c r="N1010" s="58">
        <f>IF(M1010="","",M1010-G1009)</f>
        <v/>
      </c>
      <c r="O1010" s="58" t="n"/>
      <c r="P1010" s="27">
        <f>IF(AI1010&gt;AI1009,$G$22+(7*AI1010),"")</f>
        <v/>
      </c>
      <c r="R1010" s="58" t="n"/>
      <c r="S1010" s="58" t="n"/>
      <c r="T1010" s="58" t="n"/>
      <c r="U1010" s="58" t="n"/>
      <c r="V1010" s="58" t="n"/>
      <c r="W1010" s="58" t="n"/>
      <c r="X1010" s="57" t="n"/>
      <c r="Y1010" s="49">
        <f>_xlfn.IFS(R1010 = "","",V1010&gt;0,T1010/V1010,TRUE,T1010/1)</f>
        <v/>
      </c>
      <c r="Z1010" s="49">
        <f>_xlfn.IFS(R1010 = "","",V1010&gt;0,(T1010+U1010)/V1010,TRUE,(T1010+U1010)/1)</f>
        <v/>
      </c>
      <c r="AA1010" s="58" t="n"/>
      <c r="AC1010" s="35" t="n"/>
      <c r="AD1010">
        <f>IF(G1010&gt;=2100,0,IF(C1010="G",1,0))</f>
        <v/>
      </c>
      <c r="AE1010">
        <f>IF(G1010&gt;=5500,0,IF(C1010="G",1,0))</f>
        <v/>
      </c>
      <c r="AF1010">
        <f>IF(G1010&gt;=2100,1,0)</f>
        <v/>
      </c>
      <c r="AG1010">
        <f>IF(G1010&gt;=5500,1,0)</f>
        <v/>
      </c>
      <c r="AH1010">
        <f>IF(C1010="G",0,AH1009+1)</f>
        <v/>
      </c>
      <c r="AI1010">
        <f>IF(C1010="G",AI1009+1,AI1009)</f>
        <v/>
      </c>
      <c r="AJ1010">
        <f>IF(AJ1009="&gt;1000",IF(AF1010&gt;0,IF(A1010&lt;&gt;"",A1010,A1009),"&gt;1000"),AJ1009)</f>
        <v/>
      </c>
      <c r="AK1010">
        <f>IF(AK1009="&gt;1000",IF(AG1010&gt;0,IF(A1010&lt;&gt;"",A1010,A1009),"&gt;1000"),AK1009)</f>
        <v/>
      </c>
      <c r="AL1010">
        <f>IF(AL1009="&gt;1000",IF(L1010&gt;=3500,IF(A1010&lt;&gt;"",A1010,A1009),"&gt;1000"),AL1009)</f>
        <v/>
      </c>
    </row>
    <row r="1011">
      <c r="A1011" s="59">
        <f>IF(B1011="","",COUNT($B$32:B1011))</f>
        <v/>
      </c>
      <c r="B1011" s="58">
        <f>IF(C1011&lt;&gt;"G",SUM(B1010,1),"")</f>
        <v/>
      </c>
      <c r="C1011" s="24">
        <f>IF(O1011="",IF(AH1010&gt;=$E$22,"G",IF(RAND()&lt;$F$22,"W","L")),O1011)</f>
        <v/>
      </c>
      <c r="D1011" s="58">
        <f>IF(M1011="",IF(G1010&lt;5500,G1010,5500),M1011)</f>
        <v/>
      </c>
      <c r="E1011" s="58">
        <f>_xlfn.IFS(C1010="W",E1010+1,C1010="L",0,C1010="G",E1010)</f>
        <v/>
      </c>
      <c r="F1011" s="59">
        <f>_xlfn.IFS(C1011="W",_xlfn.IFS(E1011=0,LOOKUP(D1011,$D$2:$D$17,$F$2:$F$17),E1011=1,LOOKUP(D1011,$D$2:$D$17,$G$2:$G$17),E1011=2,LOOKUP(D1011,$D$2:$D$17,$H$2:$H$17),E1011=3,LOOKUP(D1011,$D$2:$D$17,$I$2:$I$17),E1011&gt;=4,LOOKUP(D1011,$D$2:$D$17,$J$2:$J$17)),C1011="L",LOOKUP(D1011,$D$2:$D$17,$E$2:$E$17),C1011="G",IF(OR(B1010&lt;3,B1010=""),0,LOOKUP(D1011,$D$2:$D$17,$K$2:$K$17)))</f>
        <v/>
      </c>
      <c r="G1011" s="59">
        <f>_xlfn.IFS(F1011+D1011&lt;0,0,F1011+D1011&gt;5500,5500,TRUE,F1011+D1011)</f>
        <v/>
      </c>
      <c r="H1011" s="40">
        <f>LOOKUP(G1011,$D$2:$D$17,$A$2:$A$17)</f>
        <v/>
      </c>
      <c r="I1011" s="58">
        <f>IF(C1011="W",1+I1010,I1010)</f>
        <v/>
      </c>
      <c r="J1011" s="58">
        <f>IF(C1011="L",1+J1010,J1010)</f>
        <v/>
      </c>
      <c r="K1011" s="25">
        <f>I1011/(J1011+I1011)</f>
        <v/>
      </c>
      <c r="L1011" s="44">
        <f>IF(F1011&gt;0,F1011+L1010,L1010)</f>
        <v/>
      </c>
      <c r="M1011" s="23" t="n"/>
      <c r="N1011" s="58">
        <f>IF(M1011="","",M1011-G1010)</f>
        <v/>
      </c>
      <c r="O1011" s="58" t="n"/>
      <c r="P1011" s="27">
        <f>IF(AI1011&gt;AI1010,$G$22+(7*AI1011),"")</f>
        <v/>
      </c>
      <c r="R1011" s="58" t="n"/>
      <c r="S1011" s="58" t="n"/>
      <c r="T1011" s="58" t="n"/>
      <c r="U1011" s="58" t="n"/>
      <c r="V1011" s="58" t="n"/>
      <c r="W1011" s="58" t="n"/>
      <c r="X1011" s="57" t="n"/>
      <c r="Y1011" s="49">
        <f>_xlfn.IFS(R1011 = "","",V1011&gt;0,T1011/V1011,TRUE,T1011/1)</f>
        <v/>
      </c>
      <c r="Z1011" s="49">
        <f>_xlfn.IFS(R1011 = "","",V1011&gt;0,(T1011+U1011)/V1011,TRUE,(T1011+U1011)/1)</f>
        <v/>
      </c>
      <c r="AA1011" s="58" t="n"/>
      <c r="AC1011" s="35" t="n"/>
      <c r="AD1011">
        <f>IF(G1011&gt;=2100,0,IF(C1011="G",1,0))</f>
        <v/>
      </c>
      <c r="AE1011">
        <f>IF(G1011&gt;=5500,0,IF(C1011="G",1,0))</f>
        <v/>
      </c>
      <c r="AF1011">
        <f>IF(G1011&gt;=2100,1,0)</f>
        <v/>
      </c>
      <c r="AG1011">
        <f>IF(G1011&gt;=5500,1,0)</f>
        <v/>
      </c>
      <c r="AH1011">
        <f>IF(C1011="G",0,AH1010+1)</f>
        <v/>
      </c>
      <c r="AI1011">
        <f>IF(C1011="G",AI1010+1,AI1010)</f>
        <v/>
      </c>
      <c r="AJ1011">
        <f>IF(AJ1010="&gt;1000",IF(AF1011&gt;0,IF(A1011&lt;&gt;"",A1011,A1010),"&gt;1000"),AJ1010)</f>
        <v/>
      </c>
      <c r="AK1011">
        <f>IF(AK1010="&gt;1000",IF(AG1011&gt;0,IF(A1011&lt;&gt;"",A1011,A1010),"&gt;1000"),AK1010)</f>
        <v/>
      </c>
      <c r="AL1011">
        <f>IF(AL1010="&gt;1000",IF(L1011&gt;=3500,IF(A1011&lt;&gt;"",A1011,A1010),"&gt;1000"),AL1010)</f>
        <v/>
      </c>
    </row>
    <row r="1012">
      <c r="A1012" s="59">
        <f>IF(B1012="","",COUNT($B$32:B1012))</f>
        <v/>
      </c>
      <c r="B1012" s="58">
        <f>IF(C1012&lt;&gt;"G",SUM(B1011,1),"")</f>
        <v/>
      </c>
      <c r="C1012" s="24">
        <f>IF(O1012="",IF(AH1011&gt;=$E$22,"G",IF(RAND()&lt;$F$22,"W","L")),O1012)</f>
        <v/>
      </c>
      <c r="D1012" s="58">
        <f>IF(M1012="",IF(G1011&lt;5500,G1011,5500),M1012)</f>
        <v/>
      </c>
      <c r="E1012" s="58">
        <f>_xlfn.IFS(C1011="W",E1011+1,C1011="L",0,C1011="G",E1011)</f>
        <v/>
      </c>
      <c r="F1012" s="59">
        <f>_xlfn.IFS(C1012="W",_xlfn.IFS(E1012=0,LOOKUP(D1012,$D$2:$D$17,$F$2:$F$17),E1012=1,LOOKUP(D1012,$D$2:$D$17,$G$2:$G$17),E1012=2,LOOKUP(D1012,$D$2:$D$17,$H$2:$H$17),E1012=3,LOOKUP(D1012,$D$2:$D$17,$I$2:$I$17),E1012&gt;=4,LOOKUP(D1012,$D$2:$D$17,$J$2:$J$17)),C1012="L",LOOKUP(D1012,$D$2:$D$17,$E$2:$E$17),C1012="G",IF(OR(B1011&lt;3,B1011=""),0,LOOKUP(D1012,$D$2:$D$17,$K$2:$K$17)))</f>
        <v/>
      </c>
      <c r="G1012" s="59">
        <f>_xlfn.IFS(F1012+D1012&lt;0,0,F1012+D1012&gt;5500,5500,TRUE,F1012+D1012)</f>
        <v/>
      </c>
      <c r="H1012" s="40">
        <f>LOOKUP(G1012,$D$2:$D$17,$A$2:$A$17)</f>
        <v/>
      </c>
      <c r="I1012" s="58">
        <f>IF(C1012="W",1+I1011,I1011)</f>
        <v/>
      </c>
      <c r="J1012" s="58">
        <f>IF(C1012="L",1+J1011,J1011)</f>
        <v/>
      </c>
      <c r="K1012" s="25">
        <f>I1012/(J1012+I1012)</f>
        <v/>
      </c>
      <c r="L1012" s="44">
        <f>IF(F1012&gt;0,F1012+L1011,L1011)</f>
        <v/>
      </c>
      <c r="M1012" s="23" t="n"/>
      <c r="N1012" s="58">
        <f>IF(M1012="","",M1012-G1011)</f>
        <v/>
      </c>
      <c r="O1012" s="58" t="n"/>
      <c r="P1012" s="27">
        <f>IF(AI1012&gt;AI1011,$G$22+(7*AI1012),"")</f>
        <v/>
      </c>
      <c r="R1012" s="58" t="n"/>
      <c r="S1012" s="58" t="n"/>
      <c r="T1012" s="58" t="n"/>
      <c r="U1012" s="58" t="n"/>
      <c r="V1012" s="58" t="n"/>
      <c r="W1012" s="58" t="n"/>
      <c r="X1012" s="57" t="n"/>
      <c r="Y1012" s="49">
        <f>_xlfn.IFS(R1012 = "","",V1012&gt;0,T1012/V1012,TRUE,T1012/1)</f>
        <v/>
      </c>
      <c r="Z1012" s="49">
        <f>_xlfn.IFS(R1012 = "","",V1012&gt;0,(T1012+U1012)/V1012,TRUE,(T1012+U1012)/1)</f>
        <v/>
      </c>
      <c r="AA1012" s="58" t="n"/>
      <c r="AC1012" s="35" t="n"/>
      <c r="AD1012">
        <f>IF(G1012&gt;=2100,0,IF(C1012="G",1,0))</f>
        <v/>
      </c>
      <c r="AE1012">
        <f>IF(G1012&gt;=5500,0,IF(C1012="G",1,0))</f>
        <v/>
      </c>
      <c r="AF1012">
        <f>IF(G1012&gt;=2100,1,0)</f>
        <v/>
      </c>
      <c r="AG1012">
        <f>IF(G1012&gt;=5500,1,0)</f>
        <v/>
      </c>
      <c r="AH1012">
        <f>IF(C1012="G",0,AH1011+1)</f>
        <v/>
      </c>
      <c r="AI1012">
        <f>IF(C1012="G",AI1011+1,AI1011)</f>
        <v/>
      </c>
      <c r="AJ1012">
        <f>IF(AJ1011="&gt;1000",IF(AF1012&gt;0,IF(A1012&lt;&gt;"",A1012,A1011),"&gt;1000"),AJ1011)</f>
        <v/>
      </c>
      <c r="AK1012">
        <f>IF(AK1011="&gt;1000",IF(AG1012&gt;0,IF(A1012&lt;&gt;"",A1012,A1011),"&gt;1000"),AK1011)</f>
        <v/>
      </c>
      <c r="AL1012">
        <f>IF(AL1011="&gt;1000",IF(L1012&gt;=3500,IF(A1012&lt;&gt;"",A1012,A1011),"&gt;1000"),AL1011)</f>
        <v/>
      </c>
    </row>
    <row r="1013">
      <c r="A1013" s="59">
        <f>IF(B1013="","",COUNT($B$32:B1013))</f>
        <v/>
      </c>
      <c r="B1013" s="58">
        <f>IF(C1013&lt;&gt;"G",SUM(B1012,1),"")</f>
        <v/>
      </c>
      <c r="C1013" s="24">
        <f>IF(O1013="",IF(AH1012&gt;=$E$22,"G",IF(RAND()&lt;$F$22,"W","L")),O1013)</f>
        <v/>
      </c>
      <c r="D1013" s="58">
        <f>IF(M1013="",IF(G1012&lt;5500,G1012,5500),M1013)</f>
        <v/>
      </c>
      <c r="E1013" s="58">
        <f>_xlfn.IFS(C1012="W",E1012+1,C1012="L",0,C1012="G",E1012)</f>
        <v/>
      </c>
      <c r="F1013" s="59">
        <f>_xlfn.IFS(C1013="W",_xlfn.IFS(E1013=0,LOOKUP(D1013,$D$2:$D$17,$F$2:$F$17),E1013=1,LOOKUP(D1013,$D$2:$D$17,$G$2:$G$17),E1013=2,LOOKUP(D1013,$D$2:$D$17,$H$2:$H$17),E1013=3,LOOKUP(D1013,$D$2:$D$17,$I$2:$I$17),E1013&gt;=4,LOOKUP(D1013,$D$2:$D$17,$J$2:$J$17)),C1013="L",LOOKUP(D1013,$D$2:$D$17,$E$2:$E$17),C1013="G",IF(OR(B1012&lt;3,B1012=""),0,LOOKUP(D1013,$D$2:$D$17,$K$2:$K$17)))</f>
        <v/>
      </c>
      <c r="G1013" s="59">
        <f>_xlfn.IFS(F1013+D1013&lt;0,0,F1013+D1013&gt;5500,5500,TRUE,F1013+D1013)</f>
        <v/>
      </c>
      <c r="H1013" s="40">
        <f>LOOKUP(G1013,$D$2:$D$17,$A$2:$A$17)</f>
        <v/>
      </c>
      <c r="I1013" s="58">
        <f>IF(C1013="W",1+I1012,I1012)</f>
        <v/>
      </c>
      <c r="J1013" s="58">
        <f>IF(C1013="L",1+J1012,J1012)</f>
        <v/>
      </c>
      <c r="K1013" s="25">
        <f>I1013/(J1013+I1013)</f>
        <v/>
      </c>
      <c r="L1013" s="44">
        <f>IF(F1013&gt;0,F1013+L1012,L1012)</f>
        <v/>
      </c>
      <c r="M1013" s="23" t="n"/>
      <c r="N1013" s="58">
        <f>IF(M1013="","",M1013-G1012)</f>
        <v/>
      </c>
      <c r="O1013" s="58" t="n"/>
      <c r="P1013" s="27">
        <f>IF(AI1013&gt;AI1012,$G$22+(7*AI1013),"")</f>
        <v/>
      </c>
      <c r="R1013" s="58" t="n"/>
      <c r="S1013" s="58" t="n"/>
      <c r="T1013" s="58" t="n"/>
      <c r="U1013" s="58" t="n"/>
      <c r="V1013" s="58" t="n"/>
      <c r="W1013" s="58" t="n"/>
      <c r="X1013" s="57" t="n"/>
      <c r="Y1013" s="49">
        <f>_xlfn.IFS(R1013 = "","",V1013&gt;0,T1013/V1013,TRUE,T1013/1)</f>
        <v/>
      </c>
      <c r="Z1013" s="49">
        <f>_xlfn.IFS(R1013 = "","",V1013&gt;0,(T1013+U1013)/V1013,TRUE,(T1013+U1013)/1)</f>
        <v/>
      </c>
      <c r="AA1013" s="58" t="n"/>
      <c r="AC1013" s="35" t="n"/>
      <c r="AD1013">
        <f>IF(G1013&gt;=2100,0,IF(C1013="G",1,0))</f>
        <v/>
      </c>
      <c r="AE1013">
        <f>IF(G1013&gt;=5500,0,IF(C1013="G",1,0))</f>
        <v/>
      </c>
      <c r="AF1013">
        <f>IF(G1013&gt;=2100,1,0)</f>
        <v/>
      </c>
      <c r="AG1013">
        <f>IF(G1013&gt;=5500,1,0)</f>
        <v/>
      </c>
      <c r="AH1013">
        <f>IF(C1013="G",0,AH1012+1)</f>
        <v/>
      </c>
      <c r="AI1013">
        <f>IF(C1013="G",AI1012+1,AI1012)</f>
        <v/>
      </c>
      <c r="AJ1013">
        <f>IF(AJ1012="&gt;1000",IF(AF1013&gt;0,IF(A1013&lt;&gt;"",A1013,A1012),"&gt;1000"),AJ1012)</f>
        <v/>
      </c>
      <c r="AK1013">
        <f>IF(AK1012="&gt;1000",IF(AG1013&gt;0,IF(A1013&lt;&gt;"",A1013,A1012),"&gt;1000"),AK1012)</f>
        <v/>
      </c>
      <c r="AL1013">
        <f>IF(AL1012="&gt;1000",IF(L1013&gt;=3500,IF(A1013&lt;&gt;"",A1013,A1012),"&gt;1000"),AL1012)</f>
        <v/>
      </c>
    </row>
    <row r="1014">
      <c r="A1014" s="59">
        <f>IF(B1014="","",COUNT($B$32:B1014))</f>
        <v/>
      </c>
      <c r="B1014" s="58">
        <f>IF(C1014&lt;&gt;"G",SUM(B1013,1),"")</f>
        <v/>
      </c>
      <c r="C1014" s="24">
        <f>IF(O1014="",IF(AH1013&gt;=$E$22,"G",IF(RAND()&lt;$F$22,"W","L")),O1014)</f>
        <v/>
      </c>
      <c r="D1014" s="58">
        <f>IF(M1014="",IF(G1013&lt;5500,G1013,5500),M1014)</f>
        <v/>
      </c>
      <c r="E1014" s="58">
        <f>_xlfn.IFS(C1013="W",E1013+1,C1013="L",0,C1013="G",E1013)</f>
        <v/>
      </c>
      <c r="F1014" s="59">
        <f>_xlfn.IFS(C1014="W",_xlfn.IFS(E1014=0,LOOKUP(D1014,$D$2:$D$17,$F$2:$F$17),E1014=1,LOOKUP(D1014,$D$2:$D$17,$G$2:$G$17),E1014=2,LOOKUP(D1014,$D$2:$D$17,$H$2:$H$17),E1014=3,LOOKUP(D1014,$D$2:$D$17,$I$2:$I$17),E1014&gt;=4,LOOKUP(D1014,$D$2:$D$17,$J$2:$J$17)),C1014="L",LOOKUP(D1014,$D$2:$D$17,$E$2:$E$17),C1014="G",IF(OR(B1013&lt;3,B1013=""),0,LOOKUP(D1014,$D$2:$D$17,$K$2:$K$17)))</f>
        <v/>
      </c>
      <c r="G1014" s="59">
        <f>_xlfn.IFS(F1014+D1014&lt;0,0,F1014+D1014&gt;5500,5500,TRUE,F1014+D1014)</f>
        <v/>
      </c>
      <c r="H1014" s="40">
        <f>LOOKUP(G1014,$D$2:$D$17,$A$2:$A$17)</f>
        <v/>
      </c>
      <c r="I1014" s="58">
        <f>IF(C1014="W",1+I1013,I1013)</f>
        <v/>
      </c>
      <c r="J1014" s="58">
        <f>IF(C1014="L",1+J1013,J1013)</f>
        <v/>
      </c>
      <c r="K1014" s="25">
        <f>I1014/(J1014+I1014)</f>
        <v/>
      </c>
      <c r="L1014" s="44">
        <f>IF(F1014&gt;0,F1014+L1013,L1013)</f>
        <v/>
      </c>
      <c r="M1014" s="23" t="n"/>
      <c r="N1014" s="58">
        <f>IF(M1014="","",M1014-G1013)</f>
        <v/>
      </c>
      <c r="O1014" s="58" t="n"/>
      <c r="P1014" s="27">
        <f>IF(AI1014&gt;AI1013,$G$22+(7*AI1014),"")</f>
        <v/>
      </c>
      <c r="R1014" s="58" t="n"/>
      <c r="S1014" s="58" t="n"/>
      <c r="T1014" s="58" t="n"/>
      <c r="U1014" s="58" t="n"/>
      <c r="V1014" s="58" t="n"/>
      <c r="W1014" s="58" t="n"/>
      <c r="X1014" s="57" t="n"/>
      <c r="Y1014" s="49">
        <f>_xlfn.IFS(R1014 = "","",V1014&gt;0,T1014/V1014,TRUE,T1014/1)</f>
        <v/>
      </c>
      <c r="Z1014" s="49">
        <f>_xlfn.IFS(R1014 = "","",V1014&gt;0,(T1014+U1014)/V1014,TRUE,(T1014+U1014)/1)</f>
        <v/>
      </c>
      <c r="AA1014" s="58" t="n"/>
      <c r="AC1014" s="35" t="n"/>
      <c r="AD1014">
        <f>IF(G1014&gt;=2100,0,IF(C1014="G",1,0))</f>
        <v/>
      </c>
      <c r="AE1014">
        <f>IF(G1014&gt;=5500,0,IF(C1014="G",1,0))</f>
        <v/>
      </c>
      <c r="AF1014">
        <f>IF(G1014&gt;=2100,1,0)</f>
        <v/>
      </c>
      <c r="AG1014">
        <f>IF(G1014&gt;=5500,1,0)</f>
        <v/>
      </c>
      <c r="AH1014">
        <f>IF(C1014="G",0,AH1013+1)</f>
        <v/>
      </c>
      <c r="AI1014">
        <f>IF(C1014="G",AI1013+1,AI1013)</f>
        <v/>
      </c>
      <c r="AJ1014">
        <f>IF(AJ1013="&gt;1000",IF(AF1014&gt;0,IF(A1014&lt;&gt;"",A1014,A1013),"&gt;1000"),AJ1013)</f>
        <v/>
      </c>
      <c r="AK1014">
        <f>IF(AK1013="&gt;1000",IF(AG1014&gt;0,IF(A1014&lt;&gt;"",A1014,A1013),"&gt;1000"),AK1013)</f>
        <v/>
      </c>
      <c r="AL1014">
        <f>IF(AL1013="&gt;1000",IF(L1014&gt;=3500,IF(A1014&lt;&gt;"",A1014,A1013),"&gt;1000"),AL1013)</f>
        <v/>
      </c>
    </row>
    <row r="1015">
      <c r="A1015" s="59">
        <f>IF(B1015="","",COUNT($B$32:B1015))</f>
        <v/>
      </c>
      <c r="B1015" s="58">
        <f>IF(C1015&lt;&gt;"G",SUM(B1014,1),"")</f>
        <v/>
      </c>
      <c r="C1015" s="24">
        <f>IF(O1015="",IF(AH1014&gt;=$E$22,"G",IF(RAND()&lt;$F$22,"W","L")),O1015)</f>
        <v/>
      </c>
      <c r="D1015" s="58">
        <f>IF(M1015="",IF(G1014&lt;5500,G1014,5500),M1015)</f>
        <v/>
      </c>
      <c r="E1015" s="58">
        <f>_xlfn.IFS(C1014="W",E1014+1,C1014="L",0,C1014="G",E1014)</f>
        <v/>
      </c>
      <c r="F1015" s="59">
        <f>_xlfn.IFS(C1015="W",_xlfn.IFS(E1015=0,LOOKUP(D1015,$D$2:$D$17,$F$2:$F$17),E1015=1,LOOKUP(D1015,$D$2:$D$17,$G$2:$G$17),E1015=2,LOOKUP(D1015,$D$2:$D$17,$H$2:$H$17),E1015=3,LOOKUP(D1015,$D$2:$D$17,$I$2:$I$17),E1015&gt;=4,LOOKUP(D1015,$D$2:$D$17,$J$2:$J$17)),C1015="L",LOOKUP(D1015,$D$2:$D$17,$E$2:$E$17),C1015="G",IF(OR(B1014&lt;3,B1014=""),0,LOOKUP(D1015,$D$2:$D$17,$K$2:$K$17)))</f>
        <v/>
      </c>
      <c r="G1015" s="59">
        <f>_xlfn.IFS(F1015+D1015&lt;0,0,F1015+D1015&gt;5500,5500,TRUE,F1015+D1015)</f>
        <v/>
      </c>
      <c r="H1015" s="40">
        <f>LOOKUP(G1015,$D$2:$D$17,$A$2:$A$17)</f>
        <v/>
      </c>
      <c r="I1015" s="58">
        <f>IF(C1015="W",1+I1014,I1014)</f>
        <v/>
      </c>
      <c r="J1015" s="58">
        <f>IF(C1015="L",1+J1014,J1014)</f>
        <v/>
      </c>
      <c r="K1015" s="25">
        <f>I1015/(J1015+I1015)</f>
        <v/>
      </c>
      <c r="L1015" s="44">
        <f>IF(F1015&gt;0,F1015+L1014,L1014)</f>
        <v/>
      </c>
      <c r="M1015" s="23" t="n"/>
      <c r="N1015" s="58">
        <f>IF(M1015="","",M1015-G1014)</f>
        <v/>
      </c>
      <c r="O1015" s="58" t="n"/>
      <c r="P1015" s="27">
        <f>IF(AI1015&gt;AI1014,$G$22+(7*AI1015),"")</f>
        <v/>
      </c>
      <c r="R1015" s="58" t="n"/>
      <c r="S1015" s="58" t="n"/>
      <c r="T1015" s="58" t="n"/>
      <c r="U1015" s="58" t="n"/>
      <c r="V1015" s="58" t="n"/>
      <c r="W1015" s="58" t="n"/>
      <c r="X1015" s="57" t="n"/>
      <c r="Y1015" s="49">
        <f>_xlfn.IFS(R1015 = "","",V1015&gt;0,T1015/V1015,TRUE,T1015/1)</f>
        <v/>
      </c>
      <c r="Z1015" s="49">
        <f>_xlfn.IFS(R1015 = "","",V1015&gt;0,(T1015+U1015)/V1015,TRUE,(T1015+U1015)/1)</f>
        <v/>
      </c>
      <c r="AA1015" s="58" t="n"/>
      <c r="AC1015" s="35" t="n"/>
      <c r="AD1015">
        <f>IF(G1015&gt;=2100,0,IF(C1015="G",1,0))</f>
        <v/>
      </c>
      <c r="AE1015">
        <f>IF(G1015&gt;=5500,0,IF(C1015="G",1,0))</f>
        <v/>
      </c>
      <c r="AF1015">
        <f>IF(G1015&gt;=2100,1,0)</f>
        <v/>
      </c>
      <c r="AG1015">
        <f>IF(G1015&gt;=5500,1,0)</f>
        <v/>
      </c>
      <c r="AH1015">
        <f>IF(C1015="G",0,AH1014+1)</f>
        <v/>
      </c>
      <c r="AI1015">
        <f>IF(C1015="G",AI1014+1,AI1014)</f>
        <v/>
      </c>
      <c r="AJ1015">
        <f>IF(AJ1014="&gt;1000",IF(AF1015&gt;0,IF(A1015&lt;&gt;"",A1015,A1014),"&gt;1000"),AJ1014)</f>
        <v/>
      </c>
      <c r="AK1015">
        <f>IF(AK1014="&gt;1000",IF(AG1015&gt;0,IF(A1015&lt;&gt;"",A1015,A1014),"&gt;1000"),AK1014)</f>
        <v/>
      </c>
      <c r="AL1015">
        <f>IF(AL1014="&gt;1000",IF(L1015&gt;=3500,IF(A1015&lt;&gt;"",A1015,A1014),"&gt;1000"),AL1014)</f>
        <v/>
      </c>
    </row>
    <row r="1016">
      <c r="A1016" s="59">
        <f>IF(B1016="","",COUNT($B$32:B1016))</f>
        <v/>
      </c>
      <c r="B1016" s="58">
        <f>IF(C1016&lt;&gt;"G",SUM(B1015,1),"")</f>
        <v/>
      </c>
      <c r="C1016" s="24">
        <f>IF(O1016="",IF(AH1015&gt;=$E$22,"G",IF(RAND()&lt;$F$22,"W","L")),O1016)</f>
        <v/>
      </c>
      <c r="D1016" s="58">
        <f>IF(M1016="",IF(G1015&lt;5500,G1015,5500),M1016)</f>
        <v/>
      </c>
      <c r="E1016" s="58">
        <f>_xlfn.IFS(C1015="W",E1015+1,C1015="L",0,C1015="G",E1015)</f>
        <v/>
      </c>
      <c r="F1016" s="59">
        <f>_xlfn.IFS(C1016="W",_xlfn.IFS(E1016=0,LOOKUP(D1016,$D$2:$D$17,$F$2:$F$17),E1016=1,LOOKUP(D1016,$D$2:$D$17,$G$2:$G$17),E1016=2,LOOKUP(D1016,$D$2:$D$17,$H$2:$H$17),E1016=3,LOOKUP(D1016,$D$2:$D$17,$I$2:$I$17),E1016&gt;=4,LOOKUP(D1016,$D$2:$D$17,$J$2:$J$17)),C1016="L",LOOKUP(D1016,$D$2:$D$17,$E$2:$E$17),C1016="G",IF(OR(B1015&lt;3,B1015=""),0,LOOKUP(D1016,$D$2:$D$17,$K$2:$K$17)))</f>
        <v/>
      </c>
      <c r="G1016" s="59">
        <f>_xlfn.IFS(F1016+D1016&lt;0,0,F1016+D1016&gt;5500,5500,TRUE,F1016+D1016)</f>
        <v/>
      </c>
      <c r="H1016" s="40">
        <f>LOOKUP(G1016,$D$2:$D$17,$A$2:$A$17)</f>
        <v/>
      </c>
      <c r="I1016" s="58">
        <f>IF(C1016="W",1+I1015,I1015)</f>
        <v/>
      </c>
      <c r="J1016" s="58">
        <f>IF(C1016="L",1+J1015,J1015)</f>
        <v/>
      </c>
      <c r="K1016" s="25">
        <f>I1016/(J1016+I1016)</f>
        <v/>
      </c>
      <c r="L1016" s="44">
        <f>IF(F1016&gt;0,F1016+L1015,L1015)</f>
        <v/>
      </c>
      <c r="M1016" s="23" t="n"/>
      <c r="N1016" s="58">
        <f>IF(M1016="","",M1016-G1015)</f>
        <v/>
      </c>
      <c r="O1016" s="58" t="n"/>
      <c r="P1016" s="27">
        <f>IF(AI1016&gt;AI1015,$G$22+(7*AI1016),"")</f>
        <v/>
      </c>
      <c r="R1016" s="58" t="n"/>
      <c r="S1016" s="58" t="n"/>
      <c r="T1016" s="58" t="n"/>
      <c r="U1016" s="58" t="n"/>
      <c r="V1016" s="58" t="n"/>
      <c r="W1016" s="58" t="n"/>
      <c r="X1016" s="57" t="n"/>
      <c r="Y1016" s="49">
        <f>_xlfn.IFS(R1016 = "","",V1016&gt;0,T1016/V1016,TRUE,T1016/1)</f>
        <v/>
      </c>
      <c r="Z1016" s="49">
        <f>_xlfn.IFS(R1016 = "","",V1016&gt;0,(T1016+U1016)/V1016,TRUE,(T1016+U1016)/1)</f>
        <v/>
      </c>
      <c r="AA1016" s="58" t="n"/>
      <c r="AC1016" s="35" t="n"/>
      <c r="AD1016">
        <f>IF(G1016&gt;=2100,0,IF(C1016="G",1,0))</f>
        <v/>
      </c>
      <c r="AE1016">
        <f>IF(G1016&gt;=5500,0,IF(C1016="G",1,0))</f>
        <v/>
      </c>
      <c r="AF1016">
        <f>IF(G1016&gt;=2100,1,0)</f>
        <v/>
      </c>
      <c r="AG1016">
        <f>IF(G1016&gt;=5500,1,0)</f>
        <v/>
      </c>
      <c r="AH1016">
        <f>IF(C1016="G",0,AH1015+1)</f>
        <v/>
      </c>
      <c r="AI1016">
        <f>IF(C1016="G",AI1015+1,AI1015)</f>
        <v/>
      </c>
      <c r="AJ1016">
        <f>IF(AJ1015="&gt;1000",IF(AF1016&gt;0,IF(A1016&lt;&gt;"",A1016,A1015),"&gt;1000"),AJ1015)</f>
        <v/>
      </c>
      <c r="AK1016">
        <f>IF(AK1015="&gt;1000",IF(AG1016&gt;0,IF(A1016&lt;&gt;"",A1016,A1015),"&gt;1000"),AK1015)</f>
        <v/>
      </c>
      <c r="AL1016">
        <f>IF(AL1015="&gt;1000",IF(L1016&gt;=3500,IF(A1016&lt;&gt;"",A1016,A1015),"&gt;1000"),AL1015)</f>
        <v/>
      </c>
    </row>
    <row r="1017">
      <c r="A1017" s="59">
        <f>IF(B1017="","",COUNT($B$32:B1017))</f>
        <v/>
      </c>
      <c r="B1017" s="58">
        <f>IF(C1017&lt;&gt;"G",SUM(B1016,1),"")</f>
        <v/>
      </c>
      <c r="C1017" s="24">
        <f>IF(O1017="",IF(AH1016&gt;=$E$22,"G",IF(RAND()&lt;$F$22,"W","L")),O1017)</f>
        <v/>
      </c>
      <c r="D1017" s="58">
        <f>IF(M1017="",IF(G1016&lt;5500,G1016,5500),M1017)</f>
        <v/>
      </c>
      <c r="E1017" s="58">
        <f>_xlfn.IFS(C1016="W",E1016+1,C1016="L",0,C1016="G",E1016)</f>
        <v/>
      </c>
      <c r="F1017" s="59">
        <f>_xlfn.IFS(C1017="W",_xlfn.IFS(E1017=0,LOOKUP(D1017,$D$2:$D$17,$F$2:$F$17),E1017=1,LOOKUP(D1017,$D$2:$D$17,$G$2:$G$17),E1017=2,LOOKUP(D1017,$D$2:$D$17,$H$2:$H$17),E1017=3,LOOKUP(D1017,$D$2:$D$17,$I$2:$I$17),E1017&gt;=4,LOOKUP(D1017,$D$2:$D$17,$J$2:$J$17)),C1017="L",LOOKUP(D1017,$D$2:$D$17,$E$2:$E$17),C1017="G",IF(OR(B1016&lt;3,B1016=""),0,LOOKUP(D1017,$D$2:$D$17,$K$2:$K$17)))</f>
        <v/>
      </c>
      <c r="G1017" s="59">
        <f>_xlfn.IFS(F1017+D1017&lt;0,0,F1017+D1017&gt;5500,5500,TRUE,F1017+D1017)</f>
        <v/>
      </c>
      <c r="H1017" s="40">
        <f>LOOKUP(G1017,$D$2:$D$17,$A$2:$A$17)</f>
        <v/>
      </c>
      <c r="I1017" s="58">
        <f>IF(C1017="W",1+I1016,I1016)</f>
        <v/>
      </c>
      <c r="J1017" s="58">
        <f>IF(C1017="L",1+J1016,J1016)</f>
        <v/>
      </c>
      <c r="K1017" s="25">
        <f>I1017/(J1017+I1017)</f>
        <v/>
      </c>
      <c r="L1017" s="44">
        <f>IF(F1017&gt;0,F1017+L1016,L1016)</f>
        <v/>
      </c>
      <c r="M1017" s="23" t="n"/>
      <c r="N1017" s="58">
        <f>IF(M1017="","",M1017-G1016)</f>
        <v/>
      </c>
      <c r="O1017" s="58" t="n"/>
      <c r="P1017" s="27">
        <f>IF(AI1017&gt;AI1016,$G$22+(7*AI1017),"")</f>
        <v/>
      </c>
      <c r="R1017" s="58" t="n"/>
      <c r="S1017" s="58" t="n"/>
      <c r="T1017" s="58" t="n"/>
      <c r="U1017" s="58" t="n"/>
      <c r="V1017" s="58" t="n"/>
      <c r="W1017" s="58" t="n"/>
      <c r="X1017" s="57" t="n"/>
      <c r="Y1017" s="49">
        <f>_xlfn.IFS(R1017 = "","",V1017&gt;0,T1017/V1017,TRUE,T1017/1)</f>
        <v/>
      </c>
      <c r="Z1017" s="49">
        <f>_xlfn.IFS(R1017 = "","",V1017&gt;0,(T1017+U1017)/V1017,TRUE,(T1017+U1017)/1)</f>
        <v/>
      </c>
      <c r="AA1017" s="58" t="n"/>
      <c r="AC1017" s="35" t="n"/>
      <c r="AD1017">
        <f>IF(G1017&gt;=2100,0,IF(C1017="G",1,0))</f>
        <v/>
      </c>
      <c r="AE1017">
        <f>IF(G1017&gt;=5500,0,IF(C1017="G",1,0))</f>
        <v/>
      </c>
      <c r="AF1017">
        <f>IF(G1017&gt;=2100,1,0)</f>
        <v/>
      </c>
      <c r="AG1017">
        <f>IF(G1017&gt;=5500,1,0)</f>
        <v/>
      </c>
      <c r="AH1017">
        <f>IF(C1017="G",0,AH1016+1)</f>
        <v/>
      </c>
      <c r="AI1017">
        <f>IF(C1017="G",AI1016+1,AI1016)</f>
        <v/>
      </c>
      <c r="AJ1017">
        <f>IF(AJ1016="&gt;1000",IF(AF1017&gt;0,IF(A1017&lt;&gt;"",A1017,A1016),"&gt;1000"),AJ1016)</f>
        <v/>
      </c>
      <c r="AK1017">
        <f>IF(AK1016="&gt;1000",IF(AG1017&gt;0,IF(A1017&lt;&gt;"",A1017,A1016),"&gt;1000"),AK1016)</f>
        <v/>
      </c>
      <c r="AL1017">
        <f>IF(AL1016="&gt;1000",IF(L1017&gt;=3500,IF(A1017&lt;&gt;"",A1017,A1016),"&gt;1000"),AL1016)</f>
        <v/>
      </c>
    </row>
    <row r="1018">
      <c r="A1018" s="59">
        <f>IF(B1018="","",COUNT($B$32:B1018))</f>
        <v/>
      </c>
      <c r="B1018" s="58">
        <f>IF(C1018&lt;&gt;"G",SUM(B1017,1),"")</f>
        <v/>
      </c>
      <c r="C1018" s="24">
        <f>IF(O1018="",IF(AH1017&gt;=$E$22,"G",IF(RAND()&lt;$F$22,"W","L")),O1018)</f>
        <v/>
      </c>
      <c r="D1018" s="58">
        <f>IF(M1018="",IF(G1017&lt;5500,G1017,5500),M1018)</f>
        <v/>
      </c>
      <c r="E1018" s="58">
        <f>_xlfn.IFS(C1017="W",E1017+1,C1017="L",0,C1017="G",E1017)</f>
        <v/>
      </c>
      <c r="F1018" s="59">
        <f>_xlfn.IFS(C1018="W",_xlfn.IFS(E1018=0,LOOKUP(D1018,$D$2:$D$17,$F$2:$F$17),E1018=1,LOOKUP(D1018,$D$2:$D$17,$G$2:$G$17),E1018=2,LOOKUP(D1018,$D$2:$D$17,$H$2:$H$17),E1018=3,LOOKUP(D1018,$D$2:$D$17,$I$2:$I$17),E1018&gt;=4,LOOKUP(D1018,$D$2:$D$17,$J$2:$J$17)),C1018="L",LOOKUP(D1018,$D$2:$D$17,$E$2:$E$17),C1018="G",IF(OR(B1017&lt;3,B1017=""),0,LOOKUP(D1018,$D$2:$D$17,$K$2:$K$17)))</f>
        <v/>
      </c>
      <c r="G1018" s="59">
        <f>_xlfn.IFS(F1018+D1018&lt;0,0,F1018+D1018&gt;5500,5500,TRUE,F1018+D1018)</f>
        <v/>
      </c>
      <c r="H1018" s="40">
        <f>LOOKUP(G1018,$D$2:$D$17,$A$2:$A$17)</f>
        <v/>
      </c>
      <c r="I1018" s="58">
        <f>IF(C1018="W",1+I1017,I1017)</f>
        <v/>
      </c>
      <c r="J1018" s="58">
        <f>IF(C1018="L",1+J1017,J1017)</f>
        <v/>
      </c>
      <c r="K1018" s="25">
        <f>I1018/(J1018+I1018)</f>
        <v/>
      </c>
      <c r="L1018" s="44">
        <f>IF(F1018&gt;0,F1018+L1017,L1017)</f>
        <v/>
      </c>
      <c r="M1018" s="23" t="n"/>
      <c r="N1018" s="58">
        <f>IF(M1018="","",M1018-G1017)</f>
        <v/>
      </c>
      <c r="O1018" s="58" t="n"/>
      <c r="P1018" s="27">
        <f>IF(AI1018&gt;AI1017,$G$22+(7*AI1018),"")</f>
        <v/>
      </c>
      <c r="R1018" s="58" t="n"/>
      <c r="S1018" s="58" t="n"/>
      <c r="T1018" s="58" t="n"/>
      <c r="U1018" s="58" t="n"/>
      <c r="V1018" s="58" t="n"/>
      <c r="W1018" s="58" t="n"/>
      <c r="X1018" s="57" t="n"/>
      <c r="Y1018" s="49">
        <f>_xlfn.IFS(R1018 = "","",V1018&gt;0,T1018/V1018,TRUE,T1018/1)</f>
        <v/>
      </c>
      <c r="Z1018" s="49">
        <f>_xlfn.IFS(R1018 = "","",V1018&gt;0,(T1018+U1018)/V1018,TRUE,(T1018+U1018)/1)</f>
        <v/>
      </c>
      <c r="AA1018" s="58" t="n"/>
      <c r="AC1018" s="35" t="n"/>
      <c r="AD1018">
        <f>IF(G1018&gt;=2100,0,IF(C1018="G",1,0))</f>
        <v/>
      </c>
      <c r="AE1018">
        <f>IF(G1018&gt;=5500,0,IF(C1018="G",1,0))</f>
        <v/>
      </c>
      <c r="AF1018">
        <f>IF(G1018&gt;=2100,1,0)</f>
        <v/>
      </c>
      <c r="AG1018">
        <f>IF(G1018&gt;=5500,1,0)</f>
        <v/>
      </c>
      <c r="AH1018">
        <f>IF(C1018="G",0,AH1017+1)</f>
        <v/>
      </c>
      <c r="AI1018">
        <f>IF(C1018="G",AI1017+1,AI1017)</f>
        <v/>
      </c>
      <c r="AJ1018">
        <f>IF(AJ1017="&gt;1000",IF(AF1018&gt;0,IF(A1018&lt;&gt;"",A1018,A1017),"&gt;1000"),AJ1017)</f>
        <v/>
      </c>
      <c r="AK1018">
        <f>IF(AK1017="&gt;1000",IF(AG1018&gt;0,IF(A1018&lt;&gt;"",A1018,A1017),"&gt;1000"),AK1017)</f>
        <v/>
      </c>
      <c r="AL1018">
        <f>IF(AL1017="&gt;1000",IF(L1018&gt;=3500,IF(A1018&lt;&gt;"",A1018,A1017),"&gt;1000"),AL1017)</f>
        <v/>
      </c>
    </row>
    <row r="1019">
      <c r="A1019" s="59">
        <f>IF(B1019="","",COUNT($B$32:B1019))</f>
        <v/>
      </c>
      <c r="B1019" s="58">
        <f>IF(C1019&lt;&gt;"G",SUM(B1018,1),"")</f>
        <v/>
      </c>
      <c r="C1019" s="24">
        <f>IF(O1019="",IF(AH1018&gt;=$E$22,"G",IF(RAND()&lt;$F$22,"W","L")),O1019)</f>
        <v/>
      </c>
      <c r="D1019" s="58">
        <f>IF(M1019="",IF(G1018&lt;5500,G1018,5500),M1019)</f>
        <v/>
      </c>
      <c r="E1019" s="58">
        <f>_xlfn.IFS(C1018="W",E1018+1,C1018="L",0,C1018="G",E1018)</f>
        <v/>
      </c>
      <c r="F1019" s="59">
        <f>_xlfn.IFS(C1019="W",_xlfn.IFS(E1019=0,LOOKUP(D1019,$D$2:$D$17,$F$2:$F$17),E1019=1,LOOKUP(D1019,$D$2:$D$17,$G$2:$G$17),E1019=2,LOOKUP(D1019,$D$2:$D$17,$H$2:$H$17),E1019=3,LOOKUP(D1019,$D$2:$D$17,$I$2:$I$17),E1019&gt;=4,LOOKUP(D1019,$D$2:$D$17,$J$2:$J$17)),C1019="L",LOOKUP(D1019,$D$2:$D$17,$E$2:$E$17),C1019="G",IF(OR(B1018&lt;3,B1018=""),0,LOOKUP(D1019,$D$2:$D$17,$K$2:$K$17)))</f>
        <v/>
      </c>
      <c r="G1019" s="59">
        <f>_xlfn.IFS(F1019+D1019&lt;0,0,F1019+D1019&gt;5500,5500,TRUE,F1019+D1019)</f>
        <v/>
      </c>
      <c r="H1019" s="40">
        <f>LOOKUP(G1019,$D$2:$D$17,$A$2:$A$17)</f>
        <v/>
      </c>
      <c r="I1019" s="58">
        <f>IF(C1019="W",1+I1018,I1018)</f>
        <v/>
      </c>
      <c r="J1019" s="58">
        <f>IF(C1019="L",1+J1018,J1018)</f>
        <v/>
      </c>
      <c r="K1019" s="25">
        <f>I1019/(J1019+I1019)</f>
        <v/>
      </c>
      <c r="L1019" s="44">
        <f>IF(F1019&gt;0,F1019+L1018,L1018)</f>
        <v/>
      </c>
      <c r="M1019" s="23" t="n"/>
      <c r="N1019" s="58">
        <f>IF(M1019="","",M1019-G1018)</f>
        <v/>
      </c>
      <c r="O1019" s="58" t="n"/>
      <c r="P1019" s="27">
        <f>IF(AI1019&gt;AI1018,$G$22+(7*AI1019),"")</f>
        <v/>
      </c>
      <c r="R1019" s="58" t="n"/>
      <c r="S1019" s="58" t="n"/>
      <c r="T1019" s="58" t="n"/>
      <c r="U1019" s="58" t="n"/>
      <c r="V1019" s="58" t="n"/>
      <c r="W1019" s="58" t="n"/>
      <c r="X1019" s="57" t="n"/>
      <c r="Y1019" s="49">
        <f>_xlfn.IFS(R1019 = "","",V1019&gt;0,T1019/V1019,TRUE,T1019/1)</f>
        <v/>
      </c>
      <c r="Z1019" s="49">
        <f>_xlfn.IFS(R1019 = "","",V1019&gt;0,(T1019+U1019)/V1019,TRUE,(T1019+U1019)/1)</f>
        <v/>
      </c>
      <c r="AA1019" s="58" t="n"/>
      <c r="AC1019" s="35" t="n"/>
      <c r="AD1019">
        <f>IF(G1019&gt;=2100,0,IF(C1019="G",1,0))</f>
        <v/>
      </c>
      <c r="AE1019">
        <f>IF(G1019&gt;=5500,0,IF(C1019="G",1,0))</f>
        <v/>
      </c>
      <c r="AF1019">
        <f>IF(G1019&gt;=2100,1,0)</f>
        <v/>
      </c>
      <c r="AG1019">
        <f>IF(G1019&gt;=5500,1,0)</f>
        <v/>
      </c>
      <c r="AH1019">
        <f>IF(C1019="G",0,AH1018+1)</f>
        <v/>
      </c>
      <c r="AI1019">
        <f>IF(C1019="G",AI1018+1,AI1018)</f>
        <v/>
      </c>
      <c r="AJ1019">
        <f>IF(AJ1018="&gt;1000",IF(AF1019&gt;0,IF(A1019&lt;&gt;"",A1019,A1018),"&gt;1000"),AJ1018)</f>
        <v/>
      </c>
      <c r="AK1019">
        <f>IF(AK1018="&gt;1000",IF(AG1019&gt;0,IF(A1019&lt;&gt;"",A1019,A1018),"&gt;1000"),AK1018)</f>
        <v/>
      </c>
      <c r="AL1019">
        <f>IF(AL1018="&gt;1000",IF(L1019&gt;=3500,IF(A1019&lt;&gt;"",A1019,A1018),"&gt;1000"),AL1018)</f>
        <v/>
      </c>
    </row>
    <row r="1020">
      <c r="A1020" s="59">
        <f>IF(B1020="","",COUNT($B$32:B1020))</f>
        <v/>
      </c>
      <c r="B1020" s="58">
        <f>IF(C1020&lt;&gt;"G",SUM(B1019,1),"")</f>
        <v/>
      </c>
      <c r="C1020" s="24">
        <f>IF(O1020="",IF(AH1019&gt;=$E$22,"G",IF(RAND()&lt;$F$22,"W","L")),O1020)</f>
        <v/>
      </c>
      <c r="D1020" s="58">
        <f>IF(M1020="",IF(G1019&lt;5500,G1019,5500),M1020)</f>
        <v/>
      </c>
      <c r="E1020" s="58">
        <f>_xlfn.IFS(C1019="W",E1019+1,C1019="L",0,C1019="G",E1019)</f>
        <v/>
      </c>
      <c r="F1020" s="59">
        <f>_xlfn.IFS(C1020="W",_xlfn.IFS(E1020=0,LOOKUP(D1020,$D$2:$D$17,$F$2:$F$17),E1020=1,LOOKUP(D1020,$D$2:$D$17,$G$2:$G$17),E1020=2,LOOKUP(D1020,$D$2:$D$17,$H$2:$H$17),E1020=3,LOOKUP(D1020,$D$2:$D$17,$I$2:$I$17),E1020&gt;=4,LOOKUP(D1020,$D$2:$D$17,$J$2:$J$17)),C1020="L",LOOKUP(D1020,$D$2:$D$17,$E$2:$E$17),C1020="G",IF(OR(B1019&lt;3,B1019=""),0,LOOKUP(D1020,$D$2:$D$17,$K$2:$K$17)))</f>
        <v/>
      </c>
      <c r="G1020" s="59">
        <f>_xlfn.IFS(F1020+D1020&lt;0,0,F1020+D1020&gt;5500,5500,TRUE,F1020+D1020)</f>
        <v/>
      </c>
      <c r="H1020" s="40">
        <f>LOOKUP(G1020,$D$2:$D$17,$A$2:$A$17)</f>
        <v/>
      </c>
      <c r="I1020" s="58">
        <f>IF(C1020="W",1+I1019,I1019)</f>
        <v/>
      </c>
      <c r="J1020" s="58">
        <f>IF(C1020="L",1+J1019,J1019)</f>
        <v/>
      </c>
      <c r="K1020" s="25">
        <f>I1020/(J1020+I1020)</f>
        <v/>
      </c>
      <c r="L1020" s="44">
        <f>IF(F1020&gt;0,F1020+L1019,L1019)</f>
        <v/>
      </c>
      <c r="M1020" s="23" t="n"/>
      <c r="N1020" s="58">
        <f>IF(M1020="","",M1020-G1019)</f>
        <v/>
      </c>
      <c r="O1020" s="58" t="n"/>
      <c r="P1020" s="27">
        <f>IF(AI1020&gt;AI1019,$G$22+(7*AI1020),"")</f>
        <v/>
      </c>
      <c r="R1020" s="58" t="n"/>
      <c r="S1020" s="58" t="n"/>
      <c r="T1020" s="58" t="n"/>
      <c r="U1020" s="58" t="n"/>
      <c r="V1020" s="58" t="n"/>
      <c r="W1020" s="58" t="n"/>
      <c r="X1020" s="57" t="n"/>
      <c r="Y1020" s="49">
        <f>_xlfn.IFS(R1020 = "","",V1020&gt;0,T1020/V1020,TRUE,T1020/1)</f>
        <v/>
      </c>
      <c r="Z1020" s="49">
        <f>_xlfn.IFS(R1020 = "","",V1020&gt;0,(T1020+U1020)/V1020,TRUE,(T1020+U1020)/1)</f>
        <v/>
      </c>
      <c r="AA1020" s="58" t="n"/>
      <c r="AC1020" s="35" t="n"/>
      <c r="AD1020">
        <f>IF(G1020&gt;=2100,0,IF(C1020="G",1,0))</f>
        <v/>
      </c>
      <c r="AE1020">
        <f>IF(G1020&gt;=5500,0,IF(C1020="G",1,0))</f>
        <v/>
      </c>
      <c r="AF1020">
        <f>IF(G1020&gt;=2100,1,0)</f>
        <v/>
      </c>
      <c r="AG1020">
        <f>IF(G1020&gt;=5500,1,0)</f>
        <v/>
      </c>
      <c r="AH1020">
        <f>IF(C1020="G",0,AH1019+1)</f>
        <v/>
      </c>
      <c r="AI1020">
        <f>IF(C1020="G",AI1019+1,AI1019)</f>
        <v/>
      </c>
      <c r="AJ1020">
        <f>IF(AJ1019="&gt;1000",IF(AF1020&gt;0,IF(A1020&lt;&gt;"",A1020,A1019),"&gt;1000"),AJ1019)</f>
        <v/>
      </c>
      <c r="AK1020">
        <f>IF(AK1019="&gt;1000",IF(AG1020&gt;0,IF(A1020&lt;&gt;"",A1020,A1019),"&gt;1000"),AK1019)</f>
        <v/>
      </c>
      <c r="AL1020">
        <f>IF(AL1019="&gt;1000",IF(L1020&gt;=3500,IF(A1020&lt;&gt;"",A1020,A1019),"&gt;1000"),AL1019)</f>
        <v/>
      </c>
    </row>
    <row r="1021">
      <c r="A1021" s="59">
        <f>IF(B1021="","",COUNT($B$32:B1021))</f>
        <v/>
      </c>
      <c r="B1021" s="58">
        <f>IF(C1021&lt;&gt;"G",SUM(B1020,1),"")</f>
        <v/>
      </c>
      <c r="C1021" s="24">
        <f>IF(O1021="",IF(AH1020&gt;=$E$22,"G",IF(RAND()&lt;$F$22,"W","L")),O1021)</f>
        <v/>
      </c>
      <c r="D1021" s="58">
        <f>IF(M1021="",IF(G1020&lt;5500,G1020,5500),M1021)</f>
        <v/>
      </c>
      <c r="E1021" s="58">
        <f>_xlfn.IFS(C1020="W",E1020+1,C1020="L",0,C1020="G",E1020)</f>
        <v/>
      </c>
      <c r="F1021" s="59">
        <f>_xlfn.IFS(C1021="W",_xlfn.IFS(E1021=0,LOOKUP(D1021,$D$2:$D$17,$F$2:$F$17),E1021=1,LOOKUP(D1021,$D$2:$D$17,$G$2:$G$17),E1021=2,LOOKUP(D1021,$D$2:$D$17,$H$2:$H$17),E1021=3,LOOKUP(D1021,$D$2:$D$17,$I$2:$I$17),E1021&gt;=4,LOOKUP(D1021,$D$2:$D$17,$J$2:$J$17)),C1021="L",LOOKUP(D1021,$D$2:$D$17,$E$2:$E$17),C1021="G",IF(OR(B1020&lt;3,B1020=""),0,LOOKUP(D1021,$D$2:$D$17,$K$2:$K$17)))</f>
        <v/>
      </c>
      <c r="G1021" s="59">
        <f>_xlfn.IFS(F1021+D1021&lt;0,0,F1021+D1021&gt;5500,5500,TRUE,F1021+D1021)</f>
        <v/>
      </c>
      <c r="H1021" s="40">
        <f>LOOKUP(G1021,$D$2:$D$17,$A$2:$A$17)</f>
        <v/>
      </c>
      <c r="I1021" s="58">
        <f>IF(C1021="W",1+I1020,I1020)</f>
        <v/>
      </c>
      <c r="J1021" s="58">
        <f>IF(C1021="L",1+J1020,J1020)</f>
        <v/>
      </c>
      <c r="K1021" s="25">
        <f>I1021/(J1021+I1021)</f>
        <v/>
      </c>
      <c r="L1021" s="44">
        <f>IF(F1021&gt;0,F1021+L1020,L1020)</f>
        <v/>
      </c>
      <c r="M1021" s="23" t="n"/>
      <c r="N1021" s="58">
        <f>IF(M1021="","",M1021-G1020)</f>
        <v/>
      </c>
      <c r="O1021" s="58" t="n"/>
      <c r="P1021" s="27">
        <f>IF(AI1021&gt;AI1020,$G$22+(7*AI1021),"")</f>
        <v/>
      </c>
      <c r="R1021" s="58" t="n"/>
      <c r="S1021" s="58" t="n"/>
      <c r="T1021" s="58" t="n"/>
      <c r="U1021" s="58" t="n"/>
      <c r="V1021" s="58" t="n"/>
      <c r="W1021" s="58" t="n"/>
      <c r="X1021" s="57" t="n"/>
      <c r="Y1021" s="49">
        <f>_xlfn.IFS(R1021 = "","",V1021&gt;0,T1021/V1021,TRUE,T1021/1)</f>
        <v/>
      </c>
      <c r="Z1021" s="49">
        <f>_xlfn.IFS(R1021 = "","",V1021&gt;0,(T1021+U1021)/V1021,TRUE,(T1021+U1021)/1)</f>
        <v/>
      </c>
      <c r="AA1021" s="58" t="n"/>
      <c r="AC1021" s="35" t="n"/>
      <c r="AD1021">
        <f>IF(G1021&gt;=2100,0,IF(C1021="G",1,0))</f>
        <v/>
      </c>
      <c r="AE1021">
        <f>IF(G1021&gt;=5500,0,IF(C1021="G",1,0))</f>
        <v/>
      </c>
      <c r="AF1021">
        <f>IF(G1021&gt;=2100,1,0)</f>
        <v/>
      </c>
      <c r="AG1021">
        <f>IF(G1021&gt;=5500,1,0)</f>
        <v/>
      </c>
      <c r="AH1021">
        <f>IF(C1021="G",0,AH1020+1)</f>
        <v/>
      </c>
      <c r="AI1021">
        <f>IF(C1021="G",AI1020+1,AI1020)</f>
        <v/>
      </c>
      <c r="AJ1021">
        <f>IF(AJ1020="&gt;1000",IF(AF1021&gt;0,IF(A1021&lt;&gt;"",A1021,A1020),"&gt;1000"),AJ1020)</f>
        <v/>
      </c>
      <c r="AK1021">
        <f>IF(AK1020="&gt;1000",IF(AG1021&gt;0,IF(A1021&lt;&gt;"",A1021,A1020),"&gt;1000"),AK1020)</f>
        <v/>
      </c>
      <c r="AL1021">
        <f>IF(AL1020="&gt;1000",IF(L1021&gt;=3500,IF(A1021&lt;&gt;"",A1021,A1020),"&gt;1000"),AL1020)</f>
        <v/>
      </c>
    </row>
    <row r="1022">
      <c r="A1022" s="59">
        <f>IF(B1022="","",COUNT($B$32:B1022))</f>
        <v/>
      </c>
      <c r="B1022" s="58">
        <f>IF(C1022&lt;&gt;"G",SUM(B1021,1),"")</f>
        <v/>
      </c>
      <c r="C1022" s="24">
        <f>IF(O1022="",IF(AH1021&gt;=$E$22,"G",IF(RAND()&lt;$F$22,"W","L")),O1022)</f>
        <v/>
      </c>
      <c r="D1022" s="58">
        <f>IF(M1022="",IF(G1021&lt;5500,G1021,5500),M1022)</f>
        <v/>
      </c>
      <c r="E1022" s="58">
        <f>_xlfn.IFS(C1021="W",E1021+1,C1021="L",0,C1021="G",E1021)</f>
        <v/>
      </c>
      <c r="F1022" s="59">
        <f>_xlfn.IFS(C1022="W",_xlfn.IFS(E1022=0,LOOKUP(D1022,$D$2:$D$17,$F$2:$F$17),E1022=1,LOOKUP(D1022,$D$2:$D$17,$G$2:$G$17),E1022=2,LOOKUP(D1022,$D$2:$D$17,$H$2:$H$17),E1022=3,LOOKUP(D1022,$D$2:$D$17,$I$2:$I$17),E1022&gt;=4,LOOKUP(D1022,$D$2:$D$17,$J$2:$J$17)),C1022="L",LOOKUP(D1022,$D$2:$D$17,$E$2:$E$17),C1022="G",IF(OR(B1021&lt;3,B1021=""),0,LOOKUP(D1022,$D$2:$D$17,$K$2:$K$17)))</f>
        <v/>
      </c>
      <c r="G1022" s="59">
        <f>_xlfn.IFS(F1022+D1022&lt;0,0,F1022+D1022&gt;5500,5500,TRUE,F1022+D1022)</f>
        <v/>
      </c>
      <c r="H1022" s="40">
        <f>LOOKUP(G1022,$D$2:$D$17,$A$2:$A$17)</f>
        <v/>
      </c>
      <c r="I1022" s="58">
        <f>IF(C1022="W",1+I1021,I1021)</f>
        <v/>
      </c>
      <c r="J1022" s="58">
        <f>IF(C1022="L",1+J1021,J1021)</f>
        <v/>
      </c>
      <c r="K1022" s="25">
        <f>I1022/(J1022+I1022)</f>
        <v/>
      </c>
      <c r="L1022" s="44">
        <f>IF(F1022&gt;0,F1022+L1021,L1021)</f>
        <v/>
      </c>
      <c r="M1022" s="23" t="n"/>
      <c r="N1022" s="58">
        <f>IF(M1022="","",M1022-G1021)</f>
        <v/>
      </c>
      <c r="O1022" s="58" t="n"/>
      <c r="P1022" s="27">
        <f>IF(AI1022&gt;AI1021,$G$22+(7*AI1022),"")</f>
        <v/>
      </c>
      <c r="R1022" s="58" t="n"/>
      <c r="S1022" s="58" t="n"/>
      <c r="T1022" s="58" t="n"/>
      <c r="U1022" s="58" t="n"/>
      <c r="V1022" s="58" t="n"/>
      <c r="W1022" s="58" t="n"/>
      <c r="X1022" s="57" t="n"/>
      <c r="Y1022" s="49">
        <f>_xlfn.IFS(R1022 = "","",V1022&gt;0,T1022/V1022,TRUE,T1022/1)</f>
        <v/>
      </c>
      <c r="Z1022" s="49">
        <f>_xlfn.IFS(R1022 = "","",V1022&gt;0,(T1022+U1022)/V1022,TRUE,(T1022+U1022)/1)</f>
        <v/>
      </c>
      <c r="AA1022" s="58" t="n"/>
      <c r="AC1022" s="35" t="n"/>
      <c r="AD1022">
        <f>IF(G1022&gt;=2100,0,IF(C1022="G",1,0))</f>
        <v/>
      </c>
      <c r="AE1022">
        <f>IF(G1022&gt;=5500,0,IF(C1022="G",1,0))</f>
        <v/>
      </c>
      <c r="AF1022">
        <f>IF(G1022&gt;=2100,1,0)</f>
        <v/>
      </c>
      <c r="AG1022">
        <f>IF(G1022&gt;=5500,1,0)</f>
        <v/>
      </c>
      <c r="AH1022">
        <f>IF(C1022="G",0,AH1021+1)</f>
        <v/>
      </c>
      <c r="AI1022">
        <f>IF(C1022="G",AI1021+1,AI1021)</f>
        <v/>
      </c>
      <c r="AJ1022">
        <f>IF(AJ1021="&gt;1000",IF(AF1022&gt;0,IF(A1022&lt;&gt;"",A1022,A1021),"&gt;1000"),AJ1021)</f>
        <v/>
      </c>
      <c r="AK1022">
        <f>IF(AK1021="&gt;1000",IF(AG1022&gt;0,IF(A1022&lt;&gt;"",A1022,A1021),"&gt;1000"),AK1021)</f>
        <v/>
      </c>
      <c r="AL1022">
        <f>IF(AL1021="&gt;1000",IF(L1022&gt;=3500,IF(A1022&lt;&gt;"",A1022,A1021),"&gt;1000"),AL1021)</f>
        <v/>
      </c>
    </row>
    <row r="1023">
      <c r="A1023" s="59">
        <f>IF(B1023="","",COUNT($B$32:B1023))</f>
        <v/>
      </c>
      <c r="B1023" s="58">
        <f>IF(C1023&lt;&gt;"G",SUM(B1022,1),"")</f>
        <v/>
      </c>
      <c r="C1023" s="24">
        <f>IF(O1023="",IF(AH1022&gt;=$E$22,"G",IF(RAND()&lt;$F$22,"W","L")),O1023)</f>
        <v/>
      </c>
      <c r="D1023" s="58">
        <f>IF(M1023="",IF(G1022&lt;5500,G1022,5500),M1023)</f>
        <v/>
      </c>
      <c r="E1023" s="58">
        <f>_xlfn.IFS(C1022="W",E1022+1,C1022="L",0,C1022="G",E1022)</f>
        <v/>
      </c>
      <c r="F1023" s="59">
        <f>_xlfn.IFS(C1023="W",_xlfn.IFS(E1023=0,LOOKUP(D1023,$D$2:$D$17,$F$2:$F$17),E1023=1,LOOKUP(D1023,$D$2:$D$17,$G$2:$G$17),E1023=2,LOOKUP(D1023,$D$2:$D$17,$H$2:$H$17),E1023=3,LOOKUP(D1023,$D$2:$D$17,$I$2:$I$17),E1023&gt;=4,LOOKUP(D1023,$D$2:$D$17,$J$2:$J$17)),C1023="L",LOOKUP(D1023,$D$2:$D$17,$E$2:$E$17),C1023="G",IF(OR(B1022&lt;3,B1022=""),0,LOOKUP(D1023,$D$2:$D$17,$K$2:$K$17)))</f>
        <v/>
      </c>
      <c r="G1023" s="59">
        <f>_xlfn.IFS(F1023+D1023&lt;0,0,F1023+D1023&gt;5500,5500,TRUE,F1023+D1023)</f>
        <v/>
      </c>
      <c r="H1023" s="40">
        <f>LOOKUP(G1023,$D$2:$D$17,$A$2:$A$17)</f>
        <v/>
      </c>
      <c r="I1023" s="58">
        <f>IF(C1023="W",1+I1022,I1022)</f>
        <v/>
      </c>
      <c r="J1023" s="58">
        <f>IF(C1023="L",1+J1022,J1022)</f>
        <v/>
      </c>
      <c r="K1023" s="25">
        <f>I1023/(J1023+I1023)</f>
        <v/>
      </c>
      <c r="L1023" s="44">
        <f>IF(F1023&gt;0,F1023+L1022,L1022)</f>
        <v/>
      </c>
      <c r="M1023" s="23" t="n"/>
      <c r="N1023" s="58">
        <f>IF(M1023="","",M1023-G1022)</f>
        <v/>
      </c>
      <c r="O1023" s="58" t="n"/>
      <c r="P1023" s="27">
        <f>IF(AI1023&gt;AI1022,$G$22+(7*AI1023),"")</f>
        <v/>
      </c>
      <c r="R1023" s="58" t="n"/>
      <c r="S1023" s="58" t="n"/>
      <c r="T1023" s="58" t="n"/>
      <c r="U1023" s="58" t="n"/>
      <c r="V1023" s="58" t="n"/>
      <c r="W1023" s="58" t="n"/>
      <c r="X1023" s="57" t="n"/>
      <c r="Y1023" s="49">
        <f>_xlfn.IFS(R1023 = "","",V1023&gt;0,T1023/V1023,TRUE,T1023/1)</f>
        <v/>
      </c>
      <c r="Z1023" s="49">
        <f>_xlfn.IFS(R1023 = "","",V1023&gt;0,(T1023+U1023)/V1023,TRUE,(T1023+U1023)/1)</f>
        <v/>
      </c>
      <c r="AA1023" s="58" t="n"/>
      <c r="AC1023" s="35" t="n"/>
      <c r="AD1023">
        <f>IF(G1023&gt;=2100,0,IF(C1023="G",1,0))</f>
        <v/>
      </c>
      <c r="AE1023">
        <f>IF(G1023&gt;=5500,0,IF(C1023="G",1,0))</f>
        <v/>
      </c>
      <c r="AF1023">
        <f>IF(G1023&gt;=2100,1,0)</f>
        <v/>
      </c>
      <c r="AG1023">
        <f>IF(G1023&gt;=5500,1,0)</f>
        <v/>
      </c>
      <c r="AH1023">
        <f>IF(C1023="G",0,AH1022+1)</f>
        <v/>
      </c>
      <c r="AI1023">
        <f>IF(C1023="G",AI1022+1,AI1022)</f>
        <v/>
      </c>
      <c r="AJ1023">
        <f>IF(AJ1022="&gt;1000",IF(AF1023&gt;0,IF(A1023&lt;&gt;"",A1023,A1022),"&gt;1000"),AJ1022)</f>
        <v/>
      </c>
      <c r="AK1023">
        <f>IF(AK1022="&gt;1000",IF(AG1023&gt;0,IF(A1023&lt;&gt;"",A1023,A1022),"&gt;1000"),AK1022)</f>
        <v/>
      </c>
      <c r="AL1023">
        <f>IF(AL1022="&gt;1000",IF(L1023&gt;=3500,IF(A1023&lt;&gt;"",A1023,A1022),"&gt;1000"),AL1022)</f>
        <v/>
      </c>
    </row>
    <row r="1024">
      <c r="A1024" s="59">
        <f>IF(B1024="","",COUNT($B$32:B1024))</f>
        <v/>
      </c>
      <c r="B1024" s="58">
        <f>IF(C1024&lt;&gt;"G",SUM(B1023,1),"")</f>
        <v/>
      </c>
      <c r="C1024" s="24">
        <f>IF(O1024="",IF(AH1023&gt;=$E$22,"G",IF(RAND()&lt;$F$22,"W","L")),O1024)</f>
        <v/>
      </c>
      <c r="D1024" s="58">
        <f>IF(M1024="",IF(G1023&lt;5500,G1023,5500),M1024)</f>
        <v/>
      </c>
      <c r="E1024" s="58">
        <f>_xlfn.IFS(C1023="W",E1023+1,C1023="L",0,C1023="G",E1023)</f>
        <v/>
      </c>
      <c r="F1024" s="59">
        <f>_xlfn.IFS(C1024="W",_xlfn.IFS(E1024=0,LOOKUP(D1024,$D$2:$D$17,$F$2:$F$17),E1024=1,LOOKUP(D1024,$D$2:$D$17,$G$2:$G$17),E1024=2,LOOKUP(D1024,$D$2:$D$17,$H$2:$H$17),E1024=3,LOOKUP(D1024,$D$2:$D$17,$I$2:$I$17),E1024&gt;=4,LOOKUP(D1024,$D$2:$D$17,$J$2:$J$17)),C1024="L",LOOKUP(D1024,$D$2:$D$17,$E$2:$E$17),C1024="G",IF(OR(B1023&lt;3,B1023=""),0,LOOKUP(D1024,$D$2:$D$17,$K$2:$K$17)))</f>
        <v/>
      </c>
      <c r="G1024" s="59">
        <f>_xlfn.IFS(F1024+D1024&lt;0,0,F1024+D1024&gt;5500,5500,TRUE,F1024+D1024)</f>
        <v/>
      </c>
      <c r="H1024" s="40">
        <f>LOOKUP(G1024,$D$2:$D$17,$A$2:$A$17)</f>
        <v/>
      </c>
      <c r="I1024" s="58">
        <f>IF(C1024="W",1+I1023,I1023)</f>
        <v/>
      </c>
      <c r="J1024" s="58">
        <f>IF(C1024="L",1+J1023,J1023)</f>
        <v/>
      </c>
      <c r="K1024" s="25">
        <f>I1024/(J1024+I1024)</f>
        <v/>
      </c>
      <c r="L1024" s="44">
        <f>IF(F1024&gt;0,F1024+L1023,L1023)</f>
        <v/>
      </c>
      <c r="M1024" s="23" t="n"/>
      <c r="N1024" s="58">
        <f>IF(M1024="","",M1024-G1023)</f>
        <v/>
      </c>
      <c r="O1024" s="58" t="n"/>
      <c r="P1024" s="27">
        <f>IF(AI1024&gt;AI1023,$G$22+(7*AI1024),"")</f>
        <v/>
      </c>
      <c r="R1024" s="58" t="n"/>
      <c r="S1024" s="58" t="n"/>
      <c r="T1024" s="58" t="n"/>
      <c r="U1024" s="58" t="n"/>
      <c r="V1024" s="58" t="n"/>
      <c r="W1024" s="58" t="n"/>
      <c r="X1024" s="57" t="n"/>
      <c r="Y1024" s="49">
        <f>_xlfn.IFS(R1024 = "","",V1024&gt;0,T1024/V1024,TRUE,T1024/1)</f>
        <v/>
      </c>
      <c r="Z1024" s="49">
        <f>_xlfn.IFS(R1024 = "","",V1024&gt;0,(T1024+U1024)/V1024,TRUE,(T1024+U1024)/1)</f>
        <v/>
      </c>
      <c r="AA1024" s="58" t="n"/>
      <c r="AC1024" s="35" t="n"/>
      <c r="AD1024">
        <f>IF(G1024&gt;=2100,0,IF(C1024="G",1,0))</f>
        <v/>
      </c>
      <c r="AE1024">
        <f>IF(G1024&gt;=5500,0,IF(C1024="G",1,0))</f>
        <v/>
      </c>
      <c r="AF1024">
        <f>IF(G1024&gt;=2100,1,0)</f>
        <v/>
      </c>
      <c r="AG1024">
        <f>IF(G1024&gt;=5500,1,0)</f>
        <v/>
      </c>
      <c r="AH1024">
        <f>IF(C1024="G",0,AH1023+1)</f>
        <v/>
      </c>
      <c r="AI1024">
        <f>IF(C1024="G",AI1023+1,AI1023)</f>
        <v/>
      </c>
      <c r="AJ1024">
        <f>IF(AJ1023="&gt;1000",IF(AF1024&gt;0,IF(A1024&lt;&gt;"",A1024,A1023),"&gt;1000"),AJ1023)</f>
        <v/>
      </c>
      <c r="AK1024">
        <f>IF(AK1023="&gt;1000",IF(AG1024&gt;0,IF(A1024&lt;&gt;"",A1024,A1023),"&gt;1000"),AK1023)</f>
        <v/>
      </c>
      <c r="AL1024">
        <f>IF(AL1023="&gt;1000",IF(L1024&gt;=3500,IF(A1024&lt;&gt;"",A1024,A1023),"&gt;1000"),AL1023)</f>
        <v/>
      </c>
    </row>
    <row r="1025">
      <c r="A1025" s="59">
        <f>IF(B1025="","",COUNT($B$32:B1025))</f>
        <v/>
      </c>
      <c r="B1025" s="58">
        <f>IF(C1025&lt;&gt;"G",SUM(B1024,1),"")</f>
        <v/>
      </c>
      <c r="C1025" s="24">
        <f>IF(O1025="",IF(AH1024&gt;=$E$22,"G",IF(RAND()&lt;$F$22,"W","L")),O1025)</f>
        <v/>
      </c>
      <c r="D1025" s="58">
        <f>IF(M1025="",IF(G1024&lt;5500,G1024,5500),M1025)</f>
        <v/>
      </c>
      <c r="E1025" s="58">
        <f>_xlfn.IFS(C1024="W",E1024+1,C1024="L",0,C1024="G",E1024)</f>
        <v/>
      </c>
      <c r="F1025" s="59">
        <f>_xlfn.IFS(C1025="W",_xlfn.IFS(E1025=0,LOOKUP(D1025,$D$2:$D$17,$F$2:$F$17),E1025=1,LOOKUP(D1025,$D$2:$D$17,$G$2:$G$17),E1025=2,LOOKUP(D1025,$D$2:$D$17,$H$2:$H$17),E1025=3,LOOKUP(D1025,$D$2:$D$17,$I$2:$I$17),E1025&gt;=4,LOOKUP(D1025,$D$2:$D$17,$J$2:$J$17)),C1025="L",LOOKUP(D1025,$D$2:$D$17,$E$2:$E$17),C1025="G",IF(OR(B1024&lt;3,B1024=""),0,LOOKUP(D1025,$D$2:$D$17,$K$2:$K$17)))</f>
        <v/>
      </c>
      <c r="G1025" s="59">
        <f>_xlfn.IFS(F1025+D1025&lt;0,0,F1025+D1025&gt;5500,5500,TRUE,F1025+D1025)</f>
        <v/>
      </c>
      <c r="H1025" s="40">
        <f>LOOKUP(G1025,$D$2:$D$17,$A$2:$A$17)</f>
        <v/>
      </c>
      <c r="I1025" s="58">
        <f>IF(C1025="W",1+I1024,I1024)</f>
        <v/>
      </c>
      <c r="J1025" s="58">
        <f>IF(C1025="L",1+J1024,J1024)</f>
        <v/>
      </c>
      <c r="K1025" s="25">
        <f>I1025/(J1025+I1025)</f>
        <v/>
      </c>
      <c r="L1025" s="44">
        <f>IF(F1025&gt;0,F1025+L1024,L1024)</f>
        <v/>
      </c>
      <c r="M1025" s="23" t="n"/>
      <c r="N1025" s="58">
        <f>IF(M1025="","",M1025-G1024)</f>
        <v/>
      </c>
      <c r="O1025" s="58" t="n"/>
      <c r="P1025" s="27">
        <f>IF(AI1025&gt;AI1024,$G$22+(7*AI1025),"")</f>
        <v/>
      </c>
      <c r="R1025" s="58" t="n"/>
      <c r="S1025" s="58" t="n"/>
      <c r="T1025" s="58" t="n"/>
      <c r="U1025" s="58" t="n"/>
      <c r="V1025" s="58" t="n"/>
      <c r="W1025" s="58" t="n"/>
      <c r="X1025" s="57" t="n"/>
      <c r="Y1025" s="49">
        <f>_xlfn.IFS(R1025 = "","",V1025&gt;0,T1025/V1025,TRUE,T1025/1)</f>
        <v/>
      </c>
      <c r="Z1025" s="49">
        <f>_xlfn.IFS(R1025 = "","",V1025&gt;0,(T1025+U1025)/V1025,TRUE,(T1025+U1025)/1)</f>
        <v/>
      </c>
      <c r="AA1025" s="58" t="n"/>
      <c r="AC1025" s="35" t="n"/>
      <c r="AD1025">
        <f>IF(G1025&gt;=2100,0,IF(C1025="G",1,0))</f>
        <v/>
      </c>
      <c r="AE1025">
        <f>IF(G1025&gt;=5500,0,IF(C1025="G",1,0))</f>
        <v/>
      </c>
      <c r="AF1025">
        <f>IF(G1025&gt;=2100,1,0)</f>
        <v/>
      </c>
      <c r="AG1025">
        <f>IF(G1025&gt;=5500,1,0)</f>
        <v/>
      </c>
      <c r="AH1025">
        <f>IF(C1025="G",0,AH1024+1)</f>
        <v/>
      </c>
      <c r="AI1025">
        <f>IF(C1025="G",AI1024+1,AI1024)</f>
        <v/>
      </c>
      <c r="AJ1025">
        <f>IF(AJ1024="&gt;1000",IF(AF1025&gt;0,IF(A1025&lt;&gt;"",A1025,A1024),"&gt;1000"),AJ1024)</f>
        <v/>
      </c>
      <c r="AK1025">
        <f>IF(AK1024="&gt;1000",IF(AG1025&gt;0,IF(A1025&lt;&gt;"",A1025,A1024),"&gt;1000"),AK1024)</f>
        <v/>
      </c>
      <c r="AL1025">
        <f>IF(AL1024="&gt;1000",IF(L1025&gt;=3500,IF(A1025&lt;&gt;"",A1025,A1024),"&gt;1000"),AL1024)</f>
        <v/>
      </c>
    </row>
    <row r="1026">
      <c r="A1026" s="59">
        <f>IF(B1026="","",COUNT($B$32:B1026))</f>
        <v/>
      </c>
      <c r="B1026" s="58">
        <f>IF(C1026&lt;&gt;"G",SUM(B1025,1),"")</f>
        <v/>
      </c>
      <c r="C1026" s="24">
        <f>IF(O1026="",IF(AH1025&gt;=$E$22,"G",IF(RAND()&lt;$F$22,"W","L")),O1026)</f>
        <v/>
      </c>
      <c r="D1026" s="58">
        <f>IF(M1026="",IF(G1025&lt;5500,G1025,5500),M1026)</f>
        <v/>
      </c>
      <c r="E1026" s="58">
        <f>_xlfn.IFS(C1025="W",E1025+1,C1025="L",0,C1025="G",E1025)</f>
        <v/>
      </c>
      <c r="F1026" s="59">
        <f>_xlfn.IFS(C1026="W",_xlfn.IFS(E1026=0,LOOKUP(D1026,$D$2:$D$17,$F$2:$F$17),E1026=1,LOOKUP(D1026,$D$2:$D$17,$G$2:$G$17),E1026=2,LOOKUP(D1026,$D$2:$D$17,$H$2:$H$17),E1026=3,LOOKUP(D1026,$D$2:$D$17,$I$2:$I$17),E1026&gt;=4,LOOKUP(D1026,$D$2:$D$17,$J$2:$J$17)),C1026="L",LOOKUP(D1026,$D$2:$D$17,$E$2:$E$17),C1026="G",IF(OR(B1025&lt;3,B1025=""),0,LOOKUP(D1026,$D$2:$D$17,$K$2:$K$17)))</f>
        <v/>
      </c>
      <c r="G1026" s="59">
        <f>_xlfn.IFS(F1026+D1026&lt;0,0,F1026+D1026&gt;5500,5500,TRUE,F1026+D1026)</f>
        <v/>
      </c>
      <c r="H1026" s="40">
        <f>LOOKUP(G1026,$D$2:$D$17,$A$2:$A$17)</f>
        <v/>
      </c>
      <c r="I1026" s="58">
        <f>IF(C1026="W",1+I1025,I1025)</f>
        <v/>
      </c>
      <c r="J1026" s="58">
        <f>IF(C1026="L",1+J1025,J1025)</f>
        <v/>
      </c>
      <c r="K1026" s="25">
        <f>I1026/(J1026+I1026)</f>
        <v/>
      </c>
      <c r="L1026" s="44">
        <f>IF(F1026&gt;0,F1026+L1025,L1025)</f>
        <v/>
      </c>
      <c r="M1026" s="23" t="n"/>
      <c r="N1026" s="58">
        <f>IF(M1026="","",M1026-G1025)</f>
        <v/>
      </c>
      <c r="O1026" s="58" t="n"/>
      <c r="P1026" s="27">
        <f>IF(AI1026&gt;AI1025,$G$22+(7*AI1026),"")</f>
        <v/>
      </c>
      <c r="R1026" s="58" t="n"/>
      <c r="S1026" s="58" t="n"/>
      <c r="T1026" s="58" t="n"/>
      <c r="U1026" s="58" t="n"/>
      <c r="V1026" s="58" t="n"/>
      <c r="W1026" s="58" t="n"/>
      <c r="X1026" s="57" t="n"/>
      <c r="Y1026" s="49">
        <f>_xlfn.IFS(R1026 = "","",V1026&gt;0,T1026/V1026,TRUE,T1026/1)</f>
        <v/>
      </c>
      <c r="Z1026" s="49">
        <f>_xlfn.IFS(R1026 = "","",V1026&gt;0,(T1026+U1026)/V1026,TRUE,(T1026+U1026)/1)</f>
        <v/>
      </c>
      <c r="AA1026" s="58" t="n"/>
      <c r="AC1026" s="35" t="n"/>
      <c r="AD1026">
        <f>IF(G1026&gt;=2100,0,IF(C1026="G",1,0))</f>
        <v/>
      </c>
      <c r="AE1026">
        <f>IF(G1026&gt;=5500,0,IF(C1026="G",1,0))</f>
        <v/>
      </c>
      <c r="AF1026">
        <f>IF(G1026&gt;=2100,1,0)</f>
        <v/>
      </c>
      <c r="AG1026">
        <f>IF(G1026&gt;=5500,1,0)</f>
        <v/>
      </c>
      <c r="AH1026">
        <f>IF(C1026="G",0,AH1025+1)</f>
        <v/>
      </c>
      <c r="AI1026">
        <f>IF(C1026="G",AI1025+1,AI1025)</f>
        <v/>
      </c>
      <c r="AJ1026">
        <f>IF(AJ1025="&gt;1000",IF(AF1026&gt;0,IF(A1026&lt;&gt;"",A1026,A1025),"&gt;1000"),AJ1025)</f>
        <v/>
      </c>
      <c r="AK1026">
        <f>IF(AK1025="&gt;1000",IF(AG1026&gt;0,IF(A1026&lt;&gt;"",A1026,A1025),"&gt;1000"),AK1025)</f>
        <v/>
      </c>
      <c r="AL1026">
        <f>IF(AL1025="&gt;1000",IF(L1026&gt;=3500,IF(A1026&lt;&gt;"",A1026,A1025),"&gt;1000"),AL1025)</f>
        <v/>
      </c>
    </row>
    <row r="1027">
      <c r="A1027" s="59">
        <f>IF(B1027="","",COUNT($B$32:B1027))</f>
        <v/>
      </c>
      <c r="B1027" s="58">
        <f>IF(C1027&lt;&gt;"G",SUM(B1026,1),"")</f>
        <v/>
      </c>
      <c r="C1027" s="24">
        <f>IF(O1027="",IF(AH1026&gt;=$E$22,"G",IF(RAND()&lt;$F$22,"W","L")),O1027)</f>
        <v/>
      </c>
      <c r="D1027" s="58">
        <f>IF(M1027="",IF(G1026&lt;5500,G1026,5500),M1027)</f>
        <v/>
      </c>
      <c r="E1027" s="58">
        <f>_xlfn.IFS(C1026="W",E1026+1,C1026="L",0,C1026="G",E1026)</f>
        <v/>
      </c>
      <c r="F1027" s="59">
        <f>_xlfn.IFS(C1027="W",_xlfn.IFS(E1027=0,LOOKUP(D1027,$D$2:$D$17,$F$2:$F$17),E1027=1,LOOKUP(D1027,$D$2:$D$17,$G$2:$G$17),E1027=2,LOOKUP(D1027,$D$2:$D$17,$H$2:$H$17),E1027=3,LOOKUP(D1027,$D$2:$D$17,$I$2:$I$17),E1027&gt;=4,LOOKUP(D1027,$D$2:$D$17,$J$2:$J$17)),C1027="L",LOOKUP(D1027,$D$2:$D$17,$E$2:$E$17),C1027="G",IF(OR(B1026&lt;3,B1026=""),0,LOOKUP(D1027,$D$2:$D$17,$K$2:$K$17)))</f>
        <v/>
      </c>
      <c r="G1027" s="59">
        <f>_xlfn.IFS(F1027+D1027&lt;0,0,F1027+D1027&gt;5500,5500,TRUE,F1027+D1027)</f>
        <v/>
      </c>
      <c r="H1027" s="40">
        <f>LOOKUP(G1027,$D$2:$D$17,$A$2:$A$17)</f>
        <v/>
      </c>
      <c r="I1027" s="58">
        <f>IF(C1027="W",1+I1026,I1026)</f>
        <v/>
      </c>
      <c r="J1027" s="58">
        <f>IF(C1027="L",1+J1026,J1026)</f>
        <v/>
      </c>
      <c r="K1027" s="25">
        <f>I1027/(J1027+I1027)</f>
        <v/>
      </c>
      <c r="L1027" s="44">
        <f>IF(F1027&gt;0,F1027+L1026,L1026)</f>
        <v/>
      </c>
      <c r="M1027" s="23" t="n"/>
      <c r="N1027" s="58">
        <f>IF(M1027="","",M1027-G1026)</f>
        <v/>
      </c>
      <c r="O1027" s="58" t="n"/>
      <c r="P1027" s="27">
        <f>IF(AI1027&gt;AI1026,$G$22+(7*AI1027),"")</f>
        <v/>
      </c>
      <c r="R1027" s="58" t="n"/>
      <c r="S1027" s="58" t="n"/>
      <c r="T1027" s="58" t="n"/>
      <c r="U1027" s="58" t="n"/>
      <c r="V1027" s="58" t="n"/>
      <c r="W1027" s="58" t="n"/>
      <c r="X1027" s="57" t="n"/>
      <c r="Y1027" s="49">
        <f>_xlfn.IFS(R1027 = "","",V1027&gt;0,T1027/V1027,TRUE,T1027/1)</f>
        <v/>
      </c>
      <c r="Z1027" s="49">
        <f>_xlfn.IFS(R1027 = "","",V1027&gt;0,(T1027+U1027)/V1027,TRUE,(T1027+U1027)/1)</f>
        <v/>
      </c>
      <c r="AA1027" s="58" t="n"/>
      <c r="AC1027" s="35" t="n"/>
      <c r="AD1027">
        <f>IF(G1027&gt;=2100,0,IF(C1027="G",1,0))</f>
        <v/>
      </c>
      <c r="AE1027">
        <f>IF(G1027&gt;=5500,0,IF(C1027="G",1,0))</f>
        <v/>
      </c>
      <c r="AF1027">
        <f>IF(G1027&gt;=2100,1,0)</f>
        <v/>
      </c>
      <c r="AG1027">
        <f>IF(G1027&gt;=5500,1,0)</f>
        <v/>
      </c>
      <c r="AH1027">
        <f>IF(C1027="G",0,AH1026+1)</f>
        <v/>
      </c>
      <c r="AI1027">
        <f>IF(C1027="G",AI1026+1,AI1026)</f>
        <v/>
      </c>
      <c r="AJ1027">
        <f>IF(AJ1026="&gt;1000",IF(AF1027&gt;0,IF(A1027&lt;&gt;"",A1027,A1026),"&gt;1000"),AJ1026)</f>
        <v/>
      </c>
      <c r="AK1027">
        <f>IF(AK1026="&gt;1000",IF(AG1027&gt;0,IF(A1027&lt;&gt;"",A1027,A1026),"&gt;1000"),AK1026)</f>
        <v/>
      </c>
      <c r="AL1027">
        <f>IF(AL1026="&gt;1000",IF(L1027&gt;=3500,IF(A1027&lt;&gt;"",A1027,A1026),"&gt;1000"),AL1026)</f>
        <v/>
      </c>
    </row>
    <row r="1028">
      <c r="A1028" s="59">
        <f>IF(B1028="","",COUNT($B$32:B1028))</f>
        <v/>
      </c>
      <c r="B1028" s="58">
        <f>IF(C1028&lt;&gt;"G",SUM(B1027,1),"")</f>
        <v/>
      </c>
      <c r="C1028" s="24">
        <f>IF(O1028="",IF(AH1027&gt;=$E$22,"G",IF(RAND()&lt;$F$22,"W","L")),O1028)</f>
        <v/>
      </c>
      <c r="D1028" s="58">
        <f>IF(M1028="",IF(G1027&lt;5500,G1027,5500),M1028)</f>
        <v/>
      </c>
      <c r="E1028" s="58">
        <f>_xlfn.IFS(C1027="W",E1027+1,C1027="L",0,C1027="G",E1027)</f>
        <v/>
      </c>
      <c r="F1028" s="59">
        <f>_xlfn.IFS(C1028="W",_xlfn.IFS(E1028=0,LOOKUP(D1028,$D$2:$D$17,$F$2:$F$17),E1028=1,LOOKUP(D1028,$D$2:$D$17,$G$2:$G$17),E1028=2,LOOKUP(D1028,$D$2:$D$17,$H$2:$H$17),E1028=3,LOOKUP(D1028,$D$2:$D$17,$I$2:$I$17),E1028&gt;=4,LOOKUP(D1028,$D$2:$D$17,$J$2:$J$17)),C1028="L",LOOKUP(D1028,$D$2:$D$17,$E$2:$E$17),C1028="G",IF(OR(B1027&lt;3,B1027=""),0,LOOKUP(D1028,$D$2:$D$17,$K$2:$K$17)))</f>
        <v/>
      </c>
      <c r="G1028" s="59">
        <f>_xlfn.IFS(F1028+D1028&lt;0,0,F1028+D1028&gt;5500,5500,TRUE,F1028+D1028)</f>
        <v/>
      </c>
      <c r="H1028" s="40">
        <f>LOOKUP(G1028,$D$2:$D$17,$A$2:$A$17)</f>
        <v/>
      </c>
      <c r="I1028" s="58">
        <f>IF(C1028="W",1+I1027,I1027)</f>
        <v/>
      </c>
      <c r="J1028" s="58">
        <f>IF(C1028="L",1+J1027,J1027)</f>
        <v/>
      </c>
      <c r="K1028" s="25">
        <f>I1028/(J1028+I1028)</f>
        <v/>
      </c>
      <c r="L1028" s="44">
        <f>IF(F1028&gt;0,F1028+L1027,L1027)</f>
        <v/>
      </c>
      <c r="M1028" s="23" t="n"/>
      <c r="N1028" s="58">
        <f>IF(M1028="","",M1028-G1027)</f>
        <v/>
      </c>
      <c r="O1028" s="58" t="n"/>
      <c r="P1028" s="27">
        <f>IF(AI1028&gt;AI1027,$G$22+(7*AI1028),"")</f>
        <v/>
      </c>
      <c r="R1028" s="58" t="n"/>
      <c r="S1028" s="58" t="n"/>
      <c r="T1028" s="58" t="n"/>
      <c r="U1028" s="58" t="n"/>
      <c r="V1028" s="58" t="n"/>
      <c r="W1028" s="58" t="n"/>
      <c r="X1028" s="57" t="n"/>
      <c r="Y1028" s="49">
        <f>_xlfn.IFS(R1028 = "","",V1028&gt;0,T1028/V1028,TRUE,T1028/1)</f>
        <v/>
      </c>
      <c r="Z1028" s="49">
        <f>_xlfn.IFS(R1028 = "","",V1028&gt;0,(T1028+U1028)/V1028,TRUE,(T1028+U1028)/1)</f>
        <v/>
      </c>
      <c r="AA1028" s="58" t="n"/>
      <c r="AC1028" s="35" t="n"/>
      <c r="AD1028">
        <f>IF(G1028&gt;=2100,0,IF(C1028="G",1,0))</f>
        <v/>
      </c>
      <c r="AE1028">
        <f>IF(G1028&gt;=5500,0,IF(C1028="G",1,0))</f>
        <v/>
      </c>
      <c r="AF1028">
        <f>IF(G1028&gt;=2100,1,0)</f>
        <v/>
      </c>
      <c r="AG1028">
        <f>IF(G1028&gt;=5500,1,0)</f>
        <v/>
      </c>
      <c r="AH1028">
        <f>IF(C1028="G",0,AH1027+1)</f>
        <v/>
      </c>
      <c r="AI1028">
        <f>IF(C1028="G",AI1027+1,AI1027)</f>
        <v/>
      </c>
      <c r="AJ1028">
        <f>IF(AJ1027="&gt;1000",IF(AF1028&gt;0,IF(A1028&lt;&gt;"",A1028,A1027),"&gt;1000"),AJ1027)</f>
        <v/>
      </c>
      <c r="AK1028">
        <f>IF(AK1027="&gt;1000",IF(AG1028&gt;0,IF(A1028&lt;&gt;"",A1028,A1027),"&gt;1000"),AK1027)</f>
        <v/>
      </c>
      <c r="AL1028">
        <f>IF(AL1027="&gt;1000",IF(L1028&gt;=3500,IF(A1028&lt;&gt;"",A1028,A1027),"&gt;1000"),AL1027)</f>
        <v/>
      </c>
    </row>
    <row r="1029">
      <c r="A1029" s="59">
        <f>IF(B1029="","",COUNT($B$32:B1029))</f>
        <v/>
      </c>
      <c r="B1029" s="58">
        <f>IF(C1029&lt;&gt;"G",SUM(B1028,1),"")</f>
        <v/>
      </c>
      <c r="C1029" s="24">
        <f>IF(O1029="",IF(AH1028&gt;=$E$22,"G",IF(RAND()&lt;$F$22,"W","L")),O1029)</f>
        <v/>
      </c>
      <c r="D1029" s="58">
        <f>IF(M1029="",IF(G1028&lt;5500,G1028,5500),M1029)</f>
        <v/>
      </c>
      <c r="E1029" s="58">
        <f>_xlfn.IFS(C1028="W",E1028+1,C1028="L",0,C1028="G",E1028)</f>
        <v/>
      </c>
      <c r="F1029" s="59">
        <f>_xlfn.IFS(C1029="W",_xlfn.IFS(E1029=0,LOOKUP(D1029,$D$2:$D$17,$F$2:$F$17),E1029=1,LOOKUP(D1029,$D$2:$D$17,$G$2:$G$17),E1029=2,LOOKUP(D1029,$D$2:$D$17,$H$2:$H$17),E1029=3,LOOKUP(D1029,$D$2:$D$17,$I$2:$I$17),E1029&gt;=4,LOOKUP(D1029,$D$2:$D$17,$J$2:$J$17)),C1029="L",LOOKUP(D1029,$D$2:$D$17,$E$2:$E$17),C1029="G",IF(OR(B1028&lt;3,B1028=""),0,LOOKUP(D1029,$D$2:$D$17,$K$2:$K$17)))</f>
        <v/>
      </c>
      <c r="G1029" s="59">
        <f>_xlfn.IFS(F1029+D1029&lt;0,0,F1029+D1029&gt;5500,5500,TRUE,F1029+D1029)</f>
        <v/>
      </c>
      <c r="H1029" s="40">
        <f>LOOKUP(G1029,$D$2:$D$17,$A$2:$A$17)</f>
        <v/>
      </c>
      <c r="I1029" s="58">
        <f>IF(C1029="W",1+I1028,I1028)</f>
        <v/>
      </c>
      <c r="J1029" s="58">
        <f>IF(C1029="L",1+J1028,J1028)</f>
        <v/>
      </c>
      <c r="K1029" s="25">
        <f>I1029/(J1029+I1029)</f>
        <v/>
      </c>
      <c r="L1029" s="44">
        <f>IF(F1029&gt;0,F1029+L1028,L1028)</f>
        <v/>
      </c>
      <c r="M1029" s="23" t="n"/>
      <c r="N1029" s="58">
        <f>IF(M1029="","",M1029-G1028)</f>
        <v/>
      </c>
      <c r="O1029" s="58" t="n"/>
      <c r="P1029" s="27">
        <f>IF(AI1029&gt;AI1028,$G$22+(7*AI1029),"")</f>
        <v/>
      </c>
      <c r="R1029" s="58" t="n"/>
      <c r="S1029" s="58" t="n"/>
      <c r="T1029" s="58" t="n"/>
      <c r="U1029" s="58" t="n"/>
      <c r="V1029" s="58" t="n"/>
      <c r="W1029" s="58" t="n"/>
      <c r="X1029" s="57" t="n"/>
      <c r="Y1029" s="49">
        <f>_xlfn.IFS(R1029 = "","",V1029&gt;0,T1029/V1029,TRUE,T1029/1)</f>
        <v/>
      </c>
      <c r="Z1029" s="49">
        <f>_xlfn.IFS(R1029 = "","",V1029&gt;0,(T1029+U1029)/V1029,TRUE,(T1029+U1029)/1)</f>
        <v/>
      </c>
      <c r="AA1029" s="58" t="n"/>
      <c r="AC1029" s="35" t="n"/>
      <c r="AD1029">
        <f>IF(G1029&gt;=2100,0,IF(C1029="G",1,0))</f>
        <v/>
      </c>
      <c r="AE1029">
        <f>IF(G1029&gt;=5500,0,IF(C1029="G",1,0))</f>
        <v/>
      </c>
      <c r="AF1029">
        <f>IF(G1029&gt;=2100,1,0)</f>
        <v/>
      </c>
      <c r="AG1029">
        <f>IF(G1029&gt;=5500,1,0)</f>
        <v/>
      </c>
      <c r="AH1029">
        <f>IF(C1029="G",0,AH1028+1)</f>
        <v/>
      </c>
      <c r="AI1029">
        <f>IF(C1029="G",AI1028+1,AI1028)</f>
        <v/>
      </c>
      <c r="AJ1029">
        <f>IF(AJ1028="&gt;1000",IF(AF1029&gt;0,IF(A1029&lt;&gt;"",A1029,A1028),"&gt;1000"),AJ1028)</f>
        <v/>
      </c>
      <c r="AK1029">
        <f>IF(AK1028="&gt;1000",IF(AG1029&gt;0,IF(A1029&lt;&gt;"",A1029,A1028),"&gt;1000"),AK1028)</f>
        <v/>
      </c>
      <c r="AL1029">
        <f>IF(AL1028="&gt;1000",IF(L1029&gt;=3500,IF(A1029&lt;&gt;"",A1029,A1028),"&gt;1000"),AL1028)</f>
        <v/>
      </c>
    </row>
    <row r="1030">
      <c r="A1030" s="59">
        <f>IF(B1030="","",COUNT($B$32:B1030))</f>
        <v/>
      </c>
      <c r="B1030" s="58">
        <f>IF(C1030&lt;&gt;"G",SUM(B1029,1),"")</f>
        <v/>
      </c>
      <c r="C1030" s="24">
        <f>IF(O1030="",IF(AH1029&gt;=$E$22,"G",IF(RAND()&lt;$F$22,"W","L")),O1030)</f>
        <v/>
      </c>
      <c r="D1030" s="58">
        <f>IF(M1030="",IF(G1029&lt;5500,G1029,5500),M1030)</f>
        <v/>
      </c>
      <c r="E1030" s="58">
        <f>_xlfn.IFS(C1029="W",E1029+1,C1029="L",0,C1029="G",E1029)</f>
        <v/>
      </c>
      <c r="F1030" s="59">
        <f>_xlfn.IFS(C1030="W",_xlfn.IFS(E1030=0,LOOKUP(D1030,$D$2:$D$17,$F$2:$F$17),E1030=1,LOOKUP(D1030,$D$2:$D$17,$G$2:$G$17),E1030=2,LOOKUP(D1030,$D$2:$D$17,$H$2:$H$17),E1030=3,LOOKUP(D1030,$D$2:$D$17,$I$2:$I$17),E1030&gt;=4,LOOKUP(D1030,$D$2:$D$17,$J$2:$J$17)),C1030="L",LOOKUP(D1030,$D$2:$D$17,$E$2:$E$17),C1030="G",IF(OR(B1029&lt;3,B1029=""),0,LOOKUP(D1030,$D$2:$D$17,$K$2:$K$17)))</f>
        <v/>
      </c>
      <c r="G1030" s="59">
        <f>_xlfn.IFS(F1030+D1030&lt;0,0,F1030+D1030&gt;5500,5500,TRUE,F1030+D1030)</f>
        <v/>
      </c>
      <c r="H1030" s="40">
        <f>LOOKUP(G1030,$D$2:$D$17,$A$2:$A$17)</f>
        <v/>
      </c>
      <c r="I1030" s="58">
        <f>IF(C1030="W",1+I1029,I1029)</f>
        <v/>
      </c>
      <c r="J1030" s="58">
        <f>IF(C1030="L",1+J1029,J1029)</f>
        <v/>
      </c>
      <c r="K1030" s="25">
        <f>I1030/(J1030+I1030)</f>
        <v/>
      </c>
      <c r="L1030" s="44">
        <f>IF(F1030&gt;0,F1030+L1029,L1029)</f>
        <v/>
      </c>
      <c r="M1030" s="23" t="n"/>
      <c r="N1030" s="58">
        <f>IF(M1030="","",M1030-G1029)</f>
        <v/>
      </c>
      <c r="O1030" s="58" t="n"/>
      <c r="P1030" s="27">
        <f>IF(AI1030&gt;AI1029,$G$22+(7*AI1030),"")</f>
        <v/>
      </c>
      <c r="R1030" s="58" t="n"/>
      <c r="S1030" s="58" t="n"/>
      <c r="T1030" s="58" t="n"/>
      <c r="U1030" s="58" t="n"/>
      <c r="V1030" s="58" t="n"/>
      <c r="W1030" s="58" t="n"/>
      <c r="X1030" s="57" t="n"/>
      <c r="Y1030" s="49">
        <f>_xlfn.IFS(R1030 = "","",V1030&gt;0,T1030/V1030,TRUE,T1030/1)</f>
        <v/>
      </c>
      <c r="Z1030" s="49">
        <f>_xlfn.IFS(R1030 = "","",V1030&gt;0,(T1030+U1030)/V1030,TRUE,(T1030+U1030)/1)</f>
        <v/>
      </c>
      <c r="AA1030" s="58" t="n"/>
      <c r="AC1030" s="35" t="n"/>
      <c r="AD1030">
        <f>IF(G1030&gt;=2100,0,IF(C1030="G",1,0))</f>
        <v/>
      </c>
      <c r="AE1030">
        <f>IF(G1030&gt;=5500,0,IF(C1030="G",1,0))</f>
        <v/>
      </c>
      <c r="AF1030">
        <f>IF(G1030&gt;=2100,1,0)</f>
        <v/>
      </c>
      <c r="AG1030">
        <f>IF(G1030&gt;=5500,1,0)</f>
        <v/>
      </c>
      <c r="AH1030">
        <f>IF(C1030="G",0,AH1029+1)</f>
        <v/>
      </c>
      <c r="AI1030">
        <f>IF(C1030="G",AI1029+1,AI1029)</f>
        <v/>
      </c>
      <c r="AJ1030">
        <f>IF(AJ1029="&gt;1000",IF(AF1030&gt;0,IF(A1030&lt;&gt;"",A1030,A1029),"&gt;1000"),AJ1029)</f>
        <v/>
      </c>
      <c r="AK1030">
        <f>IF(AK1029="&gt;1000",IF(AG1030&gt;0,IF(A1030&lt;&gt;"",A1030,A1029),"&gt;1000"),AK1029)</f>
        <v/>
      </c>
      <c r="AL1030">
        <f>IF(AL1029="&gt;1000",IF(L1030&gt;=3500,IF(A1030&lt;&gt;"",A1030,A1029),"&gt;1000"),AL1029)</f>
        <v/>
      </c>
    </row>
    <row r="1031">
      <c r="A1031" s="59">
        <f>IF(B1031="","",COUNT($B$32:B1031))</f>
        <v/>
      </c>
      <c r="B1031" s="58">
        <f>IF(C1031&lt;&gt;"G",SUM(B1030,1),"")</f>
        <v/>
      </c>
      <c r="C1031" s="24">
        <f>IF(O1031="",IF(AH1030&gt;=$E$22,"G",IF(RAND()&lt;$F$22,"W","L")),O1031)</f>
        <v/>
      </c>
      <c r="D1031" s="58">
        <f>IF(M1031="",IF(G1030&lt;5500,G1030,5500),M1031)</f>
        <v/>
      </c>
      <c r="E1031" s="58">
        <f>_xlfn.IFS(C1030="W",E1030+1,C1030="L",0,C1030="G",E1030)</f>
        <v/>
      </c>
      <c r="F1031" s="59">
        <f>_xlfn.IFS(C1031="W",_xlfn.IFS(E1031=0,LOOKUP(D1031,$D$2:$D$17,$F$2:$F$17),E1031=1,LOOKUP(D1031,$D$2:$D$17,$G$2:$G$17),E1031=2,LOOKUP(D1031,$D$2:$D$17,$H$2:$H$17),E1031=3,LOOKUP(D1031,$D$2:$D$17,$I$2:$I$17),E1031&gt;=4,LOOKUP(D1031,$D$2:$D$17,$J$2:$J$17)),C1031="L",LOOKUP(D1031,$D$2:$D$17,$E$2:$E$17),C1031="G",IF(OR(B1030&lt;3,B1030=""),0,LOOKUP(D1031,$D$2:$D$17,$K$2:$K$17)))</f>
        <v/>
      </c>
      <c r="G1031" s="59">
        <f>_xlfn.IFS(F1031+D1031&lt;0,0,F1031+D1031&gt;5500,5500,TRUE,F1031+D1031)</f>
        <v/>
      </c>
      <c r="H1031" s="40">
        <f>LOOKUP(G1031,$D$2:$D$17,$A$2:$A$17)</f>
        <v/>
      </c>
      <c r="I1031" s="58">
        <f>IF(C1031="W",1+I1030,I1030)</f>
        <v/>
      </c>
      <c r="J1031" s="58">
        <f>IF(C1031="L",1+J1030,J1030)</f>
        <v/>
      </c>
      <c r="K1031" s="25">
        <f>I1031/(J1031+I1031)</f>
        <v/>
      </c>
      <c r="L1031" s="44">
        <f>IF(F1031&gt;0,F1031+L1030,L1030)</f>
        <v/>
      </c>
      <c r="M1031" s="23" t="n"/>
      <c r="N1031" s="58">
        <f>IF(M1031="","",M1031-G1030)</f>
        <v/>
      </c>
      <c r="O1031" s="58" t="n"/>
      <c r="P1031" s="27">
        <f>IF(AI1031&gt;AI1030,$G$22+(7*AI1031),"")</f>
        <v/>
      </c>
      <c r="R1031" s="58" t="n"/>
      <c r="S1031" s="58" t="n"/>
      <c r="T1031" s="58" t="n"/>
      <c r="U1031" s="58" t="n"/>
      <c r="V1031" s="58" t="n"/>
      <c r="W1031" s="58" t="n"/>
      <c r="X1031" s="57" t="n"/>
      <c r="Y1031" s="49">
        <f>_xlfn.IFS(R1031 = "","",V1031&gt;0,T1031/V1031,TRUE,T1031/1)</f>
        <v/>
      </c>
      <c r="Z1031" s="49">
        <f>_xlfn.IFS(R1031 = "","",V1031&gt;0,(T1031+U1031)/V1031,TRUE,(T1031+U1031)/1)</f>
        <v/>
      </c>
      <c r="AA1031" s="58" t="n"/>
      <c r="AC1031" s="35" t="n"/>
      <c r="AD1031">
        <f>IF(G1031&gt;=2100,0,IF(C1031="G",1,0))</f>
        <v/>
      </c>
      <c r="AE1031">
        <f>IF(G1031&gt;=5500,0,IF(C1031="G",1,0))</f>
        <v/>
      </c>
      <c r="AF1031">
        <f>IF(G1031&gt;=2100,1,0)</f>
        <v/>
      </c>
      <c r="AG1031">
        <f>IF(G1031&gt;=5500,1,0)</f>
        <v/>
      </c>
      <c r="AH1031">
        <f>IF(C1031="G",0,AH1030+1)</f>
        <v/>
      </c>
      <c r="AI1031">
        <f>IF(C1031="G",AI1030+1,AI1030)</f>
        <v/>
      </c>
      <c r="AJ1031">
        <f>IF(AJ1030="&gt;1000",IF(AF1031&gt;0,IF(A1031&lt;&gt;"",A1031,A1030),"&gt;1000"),AJ1030)</f>
        <v/>
      </c>
      <c r="AK1031">
        <f>IF(AK1030="&gt;1000",IF(AG1031&gt;0,IF(A1031&lt;&gt;"",A1031,A1030),"&gt;1000"),AK1030)</f>
        <v/>
      </c>
      <c r="AL1031">
        <f>IF(AL1030="&gt;1000",IF(L1031&gt;=3500,IF(A1031&lt;&gt;"",A1031,A1030),"&gt;1000"),AL1030)</f>
        <v/>
      </c>
    </row>
    <row r="1032">
      <c r="H1032" s="40" t="n"/>
    </row>
  </sheetData>
  <mergeCells count="9">
    <mergeCell ref="R30:S30"/>
    <mergeCell ref="J21:P21"/>
    <mergeCell ref="I25:N25"/>
    <mergeCell ref="A25:G25"/>
    <mergeCell ref="J23:P23"/>
    <mergeCell ref="P25:T25"/>
    <mergeCell ref="R23:T23"/>
    <mergeCell ref="R21:T21"/>
    <mergeCell ref="A30:B30"/>
  </mergeCells>
  <conditionalFormatting sqref="C32:P32 A32:A1031 G33:G1031 F33:F1048 H33:H1032">
    <cfRule dxfId="5" priority="12" type="expression">
      <formula>"$B$34= G"</formula>
    </cfRule>
  </conditionalFormatting>
  <conditionalFormatting sqref="Q31">
    <cfRule dxfId="4" operator="equal" priority="10" type="cellIs">
      <formula>"G"</formula>
    </cfRule>
    <cfRule priority="11" type="iconSet">
      <iconSet iconSet="3ArrowsGray">
        <cfvo type="percent" val="0"/>
        <cfvo type="percent" val="33"/>
        <cfvo type="percent" val="67"/>
      </iconSet>
    </cfRule>
  </conditionalFormatting>
  <conditionalFormatting sqref="A32:B1031">
    <cfRule dxfId="3" priority="14" type="containsBlanks">
      <formula>LEN(TRIM(A32))=0</formula>
    </cfRule>
  </conditionalFormatting>
  <conditionalFormatting sqref="Y1:Z1048576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1048576 O32:O1048576">
    <cfRule dxfId="2" operator="containsText" priority="4" text="L" type="containsText">
      <formula>NOT(ISERROR(SEARCH("L",O32)))</formula>
    </cfRule>
    <cfRule dxfId="1" operator="containsText" priority="5" text="W" type="containsText">
      <formula>NOT(ISERROR(SEARCH("W",O32)))</formula>
    </cfRule>
  </conditionalFormatting>
  <conditionalFormatting sqref="O32:O1048576">
    <cfRule dxfId="0" operator="containsText" priority="1" text="G" type="containsText">
      <formula>NOT(ISERROR(SEARCH("G",O32)))</formula>
    </cfRule>
  </conditionalFormatting>
  <pageMargins bottom="0.75" footer="0.3" header="0.3" left="0.7" right="0.7" top="0.75"/>
  <pageSetup horizontalDpi="360" orientation="portrait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Bryton LeValley</dc:creator>
  <dcterms:created xsi:type="dcterms:W3CDTF">2019-04-03T01:12:55Z</dcterms:created>
  <dcterms:modified xsi:type="dcterms:W3CDTF">2019-08-05T01:46:39Z</dcterms:modified>
  <cp:lastModifiedBy>Bryton</cp:lastModifiedBy>
</cp:coreProperties>
</file>