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ebot_0.2\"/>
    </mc:Choice>
  </mc:AlternateContent>
  <xr:revisionPtr revIDLastSave="0" documentId="13_ncr:1_{88016405-FFD5-4888-B1AE-AA055A70AEFB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Season7" sheetId="1" r:id="rId1"/>
  </sheets>
  <calcPr calcId="191029" calcMode="manual" iterateCount="200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G28" i="1"/>
  <c r="F28" i="1" l="1"/>
  <c r="Z1031" i="1" l="1"/>
  <c r="Y1031" i="1"/>
  <c r="N1031" i="1"/>
  <c r="Z1030" i="1"/>
  <c r="Y1030" i="1"/>
  <c r="N1030" i="1"/>
  <c r="Z1029" i="1"/>
  <c r="Y1029" i="1"/>
  <c r="N1029" i="1"/>
  <c r="Z1028" i="1"/>
  <c r="Y1028" i="1"/>
  <c r="N1028" i="1"/>
  <c r="Z1027" i="1"/>
  <c r="Y1027" i="1"/>
  <c r="N1027" i="1"/>
  <c r="Z1026" i="1"/>
  <c r="Y1026" i="1"/>
  <c r="N1026" i="1"/>
  <c r="Z1025" i="1"/>
  <c r="Y1025" i="1"/>
  <c r="N1025" i="1"/>
  <c r="Z1024" i="1"/>
  <c r="Y1024" i="1"/>
  <c r="N1024" i="1"/>
  <c r="Z1023" i="1"/>
  <c r="Y1023" i="1"/>
  <c r="N1023" i="1"/>
  <c r="Z1022" i="1"/>
  <c r="Y1022" i="1"/>
  <c r="N1022" i="1"/>
  <c r="Z1021" i="1"/>
  <c r="Y1021" i="1"/>
  <c r="N1021" i="1"/>
  <c r="Z1020" i="1"/>
  <c r="Y1020" i="1"/>
  <c r="N1020" i="1"/>
  <c r="Z1019" i="1"/>
  <c r="Y1019" i="1"/>
  <c r="N1019" i="1"/>
  <c r="Z1018" i="1"/>
  <c r="Y1018" i="1"/>
  <c r="N1018" i="1"/>
  <c r="Z1017" i="1"/>
  <c r="Y1017" i="1"/>
  <c r="N1017" i="1"/>
  <c r="Z1016" i="1"/>
  <c r="Y1016" i="1"/>
  <c r="N1016" i="1"/>
  <c r="Z1015" i="1"/>
  <c r="Y1015" i="1"/>
  <c r="N1015" i="1"/>
  <c r="Z1014" i="1"/>
  <c r="Y1014" i="1"/>
  <c r="N1014" i="1"/>
  <c r="Z1013" i="1"/>
  <c r="Y1013" i="1"/>
  <c r="N1013" i="1"/>
  <c r="Z1012" i="1"/>
  <c r="Y1012" i="1"/>
  <c r="N1012" i="1"/>
  <c r="Z1011" i="1"/>
  <c r="Y1011" i="1"/>
  <c r="N1011" i="1"/>
  <c r="Z1010" i="1"/>
  <c r="Y1010" i="1"/>
  <c r="N1010" i="1"/>
  <c r="Z1009" i="1"/>
  <c r="Y1009" i="1"/>
  <c r="N1009" i="1"/>
  <c r="Z1008" i="1"/>
  <c r="Y1008" i="1"/>
  <c r="N1008" i="1"/>
  <c r="Z1007" i="1"/>
  <c r="Y1007" i="1"/>
  <c r="N1007" i="1"/>
  <c r="Z1006" i="1"/>
  <c r="Y1006" i="1"/>
  <c r="N1006" i="1"/>
  <c r="Z1005" i="1"/>
  <c r="Y1005" i="1"/>
  <c r="N1005" i="1"/>
  <c r="Z1004" i="1"/>
  <c r="Y1004" i="1"/>
  <c r="N1004" i="1"/>
  <c r="Z1003" i="1"/>
  <c r="Y1003" i="1"/>
  <c r="N1003" i="1"/>
  <c r="Z1002" i="1"/>
  <c r="Y1002" i="1"/>
  <c r="N1002" i="1"/>
  <c r="Z1001" i="1"/>
  <c r="Y1001" i="1"/>
  <c r="N1001" i="1"/>
  <c r="Z1000" i="1"/>
  <c r="Y1000" i="1"/>
  <c r="N1000" i="1"/>
  <c r="Z999" i="1"/>
  <c r="Y999" i="1"/>
  <c r="N999" i="1"/>
  <c r="Z998" i="1"/>
  <c r="Y998" i="1"/>
  <c r="N998" i="1"/>
  <c r="Z997" i="1"/>
  <c r="Y997" i="1"/>
  <c r="N997" i="1"/>
  <c r="Z996" i="1"/>
  <c r="Y996" i="1"/>
  <c r="N996" i="1"/>
  <c r="Z995" i="1"/>
  <c r="Y995" i="1"/>
  <c r="N995" i="1"/>
  <c r="Z994" i="1"/>
  <c r="Y994" i="1"/>
  <c r="N994" i="1"/>
  <c r="Z993" i="1"/>
  <c r="Y993" i="1"/>
  <c r="N993" i="1"/>
  <c r="Z992" i="1"/>
  <c r="Y992" i="1"/>
  <c r="N992" i="1"/>
  <c r="Z991" i="1"/>
  <c r="Y991" i="1"/>
  <c r="N991" i="1"/>
  <c r="Z990" i="1"/>
  <c r="Y990" i="1"/>
  <c r="N990" i="1"/>
  <c r="Z989" i="1"/>
  <c r="Y989" i="1"/>
  <c r="N989" i="1"/>
  <c r="Z988" i="1"/>
  <c r="Y988" i="1"/>
  <c r="N988" i="1"/>
  <c r="Z987" i="1"/>
  <c r="Y987" i="1"/>
  <c r="N987" i="1"/>
  <c r="Z986" i="1"/>
  <c r="Y986" i="1"/>
  <c r="N986" i="1"/>
  <c r="Z985" i="1"/>
  <c r="Y985" i="1"/>
  <c r="N985" i="1"/>
  <c r="Z984" i="1"/>
  <c r="Y984" i="1"/>
  <c r="N984" i="1"/>
  <c r="Z983" i="1"/>
  <c r="Y983" i="1"/>
  <c r="N983" i="1"/>
  <c r="Z982" i="1"/>
  <c r="Y982" i="1"/>
  <c r="N982" i="1"/>
  <c r="Z981" i="1"/>
  <c r="Y981" i="1"/>
  <c r="N981" i="1"/>
  <c r="Z980" i="1"/>
  <c r="Y980" i="1"/>
  <c r="N980" i="1"/>
  <c r="Z979" i="1"/>
  <c r="Y979" i="1"/>
  <c r="N979" i="1"/>
  <c r="Z978" i="1"/>
  <c r="Y978" i="1"/>
  <c r="N978" i="1"/>
  <c r="Z977" i="1"/>
  <c r="Y977" i="1"/>
  <c r="N977" i="1"/>
  <c r="Z976" i="1"/>
  <c r="Y976" i="1"/>
  <c r="N976" i="1"/>
  <c r="Z975" i="1"/>
  <c r="Y975" i="1"/>
  <c r="N975" i="1"/>
  <c r="Z974" i="1"/>
  <c r="Y974" i="1"/>
  <c r="N974" i="1"/>
  <c r="Z973" i="1"/>
  <c r="Y973" i="1"/>
  <c r="N973" i="1"/>
  <c r="Z972" i="1"/>
  <c r="Y972" i="1"/>
  <c r="N972" i="1"/>
  <c r="Z971" i="1"/>
  <c r="Y971" i="1"/>
  <c r="N971" i="1"/>
  <c r="Z970" i="1"/>
  <c r="Y970" i="1"/>
  <c r="N970" i="1"/>
  <c r="Z969" i="1"/>
  <c r="Y969" i="1"/>
  <c r="N969" i="1"/>
  <c r="Z968" i="1"/>
  <c r="Y968" i="1"/>
  <c r="N968" i="1"/>
  <c r="Z967" i="1"/>
  <c r="Y967" i="1"/>
  <c r="N967" i="1"/>
  <c r="Z966" i="1"/>
  <c r="Y966" i="1"/>
  <c r="N966" i="1"/>
  <c r="Z965" i="1"/>
  <c r="Y965" i="1"/>
  <c r="N965" i="1"/>
  <c r="Z964" i="1"/>
  <c r="Y964" i="1"/>
  <c r="N964" i="1"/>
  <c r="Z963" i="1"/>
  <c r="Y963" i="1"/>
  <c r="N963" i="1"/>
  <c r="Z962" i="1"/>
  <c r="Y962" i="1"/>
  <c r="N962" i="1"/>
  <c r="Z961" i="1"/>
  <c r="Y961" i="1"/>
  <c r="N961" i="1"/>
  <c r="Z960" i="1"/>
  <c r="Y960" i="1"/>
  <c r="N960" i="1"/>
  <c r="Z959" i="1"/>
  <c r="Y959" i="1"/>
  <c r="N959" i="1"/>
  <c r="Z958" i="1"/>
  <c r="Y958" i="1"/>
  <c r="N958" i="1"/>
  <c r="Z957" i="1"/>
  <c r="Y957" i="1"/>
  <c r="N957" i="1"/>
  <c r="Z956" i="1"/>
  <c r="Y956" i="1"/>
  <c r="N956" i="1"/>
  <c r="Z955" i="1"/>
  <c r="Y955" i="1"/>
  <c r="N955" i="1"/>
  <c r="Z954" i="1"/>
  <c r="Y954" i="1"/>
  <c r="N954" i="1"/>
  <c r="Z953" i="1"/>
  <c r="Y953" i="1"/>
  <c r="N953" i="1"/>
  <c r="Z952" i="1"/>
  <c r="Y952" i="1"/>
  <c r="N952" i="1"/>
  <c r="Z951" i="1"/>
  <c r="Y951" i="1"/>
  <c r="N951" i="1"/>
  <c r="Z950" i="1"/>
  <c r="Y950" i="1"/>
  <c r="N950" i="1"/>
  <c r="Z949" i="1"/>
  <c r="Y949" i="1"/>
  <c r="N949" i="1"/>
  <c r="Z948" i="1"/>
  <c r="Y948" i="1"/>
  <c r="N948" i="1"/>
  <c r="Z947" i="1"/>
  <c r="Y947" i="1"/>
  <c r="N947" i="1"/>
  <c r="Z946" i="1"/>
  <c r="Y946" i="1"/>
  <c r="N946" i="1"/>
  <c r="Z945" i="1"/>
  <c r="Y945" i="1"/>
  <c r="N945" i="1"/>
  <c r="Z944" i="1"/>
  <c r="Y944" i="1"/>
  <c r="N944" i="1"/>
  <c r="Z943" i="1"/>
  <c r="Y943" i="1"/>
  <c r="N943" i="1"/>
  <c r="Z942" i="1"/>
  <c r="Y942" i="1"/>
  <c r="N942" i="1"/>
  <c r="Z941" i="1"/>
  <c r="Y941" i="1"/>
  <c r="N941" i="1"/>
  <c r="Z940" i="1"/>
  <c r="Y940" i="1"/>
  <c r="N940" i="1"/>
  <c r="Z939" i="1"/>
  <c r="Y939" i="1"/>
  <c r="N939" i="1"/>
  <c r="Z938" i="1"/>
  <c r="Y938" i="1"/>
  <c r="N938" i="1"/>
  <c r="Z937" i="1"/>
  <c r="Y937" i="1"/>
  <c r="N937" i="1"/>
  <c r="Z936" i="1"/>
  <c r="Y936" i="1"/>
  <c r="N936" i="1"/>
  <c r="Z935" i="1"/>
  <c r="Y935" i="1"/>
  <c r="N935" i="1"/>
  <c r="Z934" i="1"/>
  <c r="Y934" i="1"/>
  <c r="N934" i="1"/>
  <c r="Z933" i="1"/>
  <c r="Y933" i="1"/>
  <c r="N933" i="1"/>
  <c r="Z932" i="1"/>
  <c r="Y932" i="1"/>
  <c r="N932" i="1"/>
  <c r="Z931" i="1"/>
  <c r="Y931" i="1"/>
  <c r="N931" i="1"/>
  <c r="Z930" i="1"/>
  <c r="Y930" i="1"/>
  <c r="N930" i="1"/>
  <c r="Z929" i="1"/>
  <c r="Y929" i="1"/>
  <c r="N929" i="1"/>
  <c r="Z928" i="1"/>
  <c r="Y928" i="1"/>
  <c r="N928" i="1"/>
  <c r="Z927" i="1"/>
  <c r="Y927" i="1"/>
  <c r="N927" i="1"/>
  <c r="Z926" i="1"/>
  <c r="Y926" i="1"/>
  <c r="N926" i="1"/>
  <c r="Z925" i="1"/>
  <c r="Y925" i="1"/>
  <c r="N925" i="1"/>
  <c r="Z924" i="1"/>
  <c r="Y924" i="1"/>
  <c r="N924" i="1"/>
  <c r="Z923" i="1"/>
  <c r="Y923" i="1"/>
  <c r="N923" i="1"/>
  <c r="Z922" i="1"/>
  <c r="Y922" i="1"/>
  <c r="N922" i="1"/>
  <c r="Z921" i="1"/>
  <c r="Y921" i="1"/>
  <c r="N921" i="1"/>
  <c r="Z920" i="1"/>
  <c r="Y920" i="1"/>
  <c r="N920" i="1"/>
  <c r="Z919" i="1"/>
  <c r="Y919" i="1"/>
  <c r="N919" i="1"/>
  <c r="Z918" i="1"/>
  <c r="Y918" i="1"/>
  <c r="N918" i="1"/>
  <c r="Z917" i="1"/>
  <c r="Y917" i="1"/>
  <c r="N917" i="1"/>
  <c r="Z916" i="1"/>
  <c r="Y916" i="1"/>
  <c r="N916" i="1"/>
  <c r="Z915" i="1"/>
  <c r="Y915" i="1"/>
  <c r="N915" i="1"/>
  <c r="Z914" i="1"/>
  <c r="Y914" i="1"/>
  <c r="N914" i="1"/>
  <c r="Z913" i="1"/>
  <c r="Y913" i="1"/>
  <c r="N913" i="1"/>
  <c r="Z912" i="1"/>
  <c r="Y912" i="1"/>
  <c r="N912" i="1"/>
  <c r="Z911" i="1"/>
  <c r="Y911" i="1"/>
  <c r="N911" i="1"/>
  <c r="Z910" i="1"/>
  <c r="Y910" i="1"/>
  <c r="N910" i="1"/>
  <c r="Z909" i="1"/>
  <c r="Y909" i="1"/>
  <c r="N909" i="1"/>
  <c r="Z908" i="1"/>
  <c r="Y908" i="1"/>
  <c r="N908" i="1"/>
  <c r="Z907" i="1"/>
  <c r="Y907" i="1"/>
  <c r="N907" i="1"/>
  <c r="Z906" i="1"/>
  <c r="Y906" i="1"/>
  <c r="N906" i="1"/>
  <c r="Z905" i="1"/>
  <c r="Y905" i="1"/>
  <c r="N905" i="1"/>
  <c r="Z904" i="1"/>
  <c r="Y904" i="1"/>
  <c r="N904" i="1"/>
  <c r="Z903" i="1"/>
  <c r="Y903" i="1"/>
  <c r="N903" i="1"/>
  <c r="Z902" i="1"/>
  <c r="Y902" i="1"/>
  <c r="N902" i="1"/>
  <c r="Z901" i="1"/>
  <c r="Y901" i="1"/>
  <c r="N901" i="1"/>
  <c r="Z900" i="1"/>
  <c r="Y900" i="1"/>
  <c r="N900" i="1"/>
  <c r="Z899" i="1"/>
  <c r="Y899" i="1"/>
  <c r="N899" i="1"/>
  <c r="Z898" i="1"/>
  <c r="Y898" i="1"/>
  <c r="N898" i="1"/>
  <c r="Z897" i="1"/>
  <c r="Y897" i="1"/>
  <c r="N897" i="1"/>
  <c r="Z896" i="1"/>
  <c r="Y896" i="1"/>
  <c r="N896" i="1"/>
  <c r="Z895" i="1"/>
  <c r="Y895" i="1"/>
  <c r="N895" i="1"/>
  <c r="Z894" i="1"/>
  <c r="Y894" i="1"/>
  <c r="N894" i="1"/>
  <c r="Z893" i="1"/>
  <c r="Y893" i="1"/>
  <c r="N893" i="1"/>
  <c r="Z892" i="1"/>
  <c r="Y892" i="1"/>
  <c r="N892" i="1"/>
  <c r="Z891" i="1"/>
  <c r="Y891" i="1"/>
  <c r="N891" i="1"/>
  <c r="Z890" i="1"/>
  <c r="Y890" i="1"/>
  <c r="N890" i="1"/>
  <c r="Z889" i="1"/>
  <c r="Y889" i="1"/>
  <c r="N889" i="1"/>
  <c r="Z888" i="1"/>
  <c r="Y888" i="1"/>
  <c r="N888" i="1"/>
  <c r="Z887" i="1"/>
  <c r="Y887" i="1"/>
  <c r="N887" i="1"/>
  <c r="Z886" i="1"/>
  <c r="Y886" i="1"/>
  <c r="N886" i="1"/>
  <c r="Z885" i="1"/>
  <c r="Y885" i="1"/>
  <c r="N885" i="1"/>
  <c r="Z884" i="1"/>
  <c r="Y884" i="1"/>
  <c r="N884" i="1"/>
  <c r="Z883" i="1"/>
  <c r="Y883" i="1"/>
  <c r="N883" i="1"/>
  <c r="Z882" i="1"/>
  <c r="Y882" i="1"/>
  <c r="N882" i="1"/>
  <c r="Z881" i="1"/>
  <c r="Y881" i="1"/>
  <c r="N881" i="1"/>
  <c r="Z880" i="1"/>
  <c r="Y880" i="1"/>
  <c r="N880" i="1"/>
  <c r="Z879" i="1"/>
  <c r="Y879" i="1"/>
  <c r="N879" i="1"/>
  <c r="Z878" i="1"/>
  <c r="Y878" i="1"/>
  <c r="N878" i="1"/>
  <c r="Z877" i="1"/>
  <c r="Y877" i="1"/>
  <c r="N877" i="1"/>
  <c r="Z876" i="1"/>
  <c r="Y876" i="1"/>
  <c r="N876" i="1"/>
  <c r="Z875" i="1"/>
  <c r="Y875" i="1"/>
  <c r="N875" i="1"/>
  <c r="Z874" i="1"/>
  <c r="Y874" i="1"/>
  <c r="N874" i="1"/>
  <c r="Z873" i="1"/>
  <c r="Y873" i="1"/>
  <c r="N873" i="1"/>
  <c r="Z872" i="1"/>
  <c r="Y872" i="1"/>
  <c r="N872" i="1"/>
  <c r="Z871" i="1"/>
  <c r="Y871" i="1"/>
  <c r="N871" i="1"/>
  <c r="Z870" i="1"/>
  <c r="Y870" i="1"/>
  <c r="N870" i="1"/>
  <c r="Z869" i="1"/>
  <c r="Y869" i="1"/>
  <c r="N869" i="1"/>
  <c r="Z868" i="1"/>
  <c r="Y868" i="1"/>
  <c r="N868" i="1"/>
  <c r="Z867" i="1"/>
  <c r="Y867" i="1"/>
  <c r="N867" i="1"/>
  <c r="Z866" i="1"/>
  <c r="Y866" i="1"/>
  <c r="N866" i="1"/>
  <c r="Z865" i="1"/>
  <c r="Y865" i="1"/>
  <c r="N865" i="1"/>
  <c r="Z864" i="1"/>
  <c r="Y864" i="1"/>
  <c r="N864" i="1"/>
  <c r="Z863" i="1"/>
  <c r="Y863" i="1"/>
  <c r="N863" i="1"/>
  <c r="Z862" i="1"/>
  <c r="Y862" i="1"/>
  <c r="N862" i="1"/>
  <c r="Z861" i="1"/>
  <c r="Y861" i="1"/>
  <c r="N861" i="1"/>
  <c r="Z860" i="1"/>
  <c r="Y860" i="1"/>
  <c r="N860" i="1"/>
  <c r="Z859" i="1"/>
  <c r="Y859" i="1"/>
  <c r="N859" i="1"/>
  <c r="Z858" i="1"/>
  <c r="Y858" i="1"/>
  <c r="N858" i="1"/>
  <c r="Z857" i="1"/>
  <c r="Y857" i="1"/>
  <c r="N857" i="1"/>
  <c r="Z856" i="1"/>
  <c r="Y856" i="1"/>
  <c r="N856" i="1"/>
  <c r="Z855" i="1"/>
  <c r="Y855" i="1"/>
  <c r="N855" i="1"/>
  <c r="Z854" i="1"/>
  <c r="Y854" i="1"/>
  <c r="N854" i="1"/>
  <c r="Z853" i="1"/>
  <c r="Y853" i="1"/>
  <c r="N853" i="1"/>
  <c r="Z852" i="1"/>
  <c r="Y852" i="1"/>
  <c r="N852" i="1"/>
  <c r="Z851" i="1"/>
  <c r="Y851" i="1"/>
  <c r="N851" i="1"/>
  <c r="Z850" i="1"/>
  <c r="Y850" i="1"/>
  <c r="N850" i="1"/>
  <c r="Z849" i="1"/>
  <c r="Y849" i="1"/>
  <c r="N849" i="1"/>
  <c r="Z848" i="1"/>
  <c r="Y848" i="1"/>
  <c r="N848" i="1"/>
  <c r="Z847" i="1"/>
  <c r="Y847" i="1"/>
  <c r="N847" i="1"/>
  <c r="Z846" i="1"/>
  <c r="Y846" i="1"/>
  <c r="N846" i="1"/>
  <c r="Z845" i="1"/>
  <c r="Y845" i="1"/>
  <c r="N845" i="1"/>
  <c r="Z844" i="1"/>
  <c r="Y844" i="1"/>
  <c r="N844" i="1"/>
  <c r="Z843" i="1"/>
  <c r="Y843" i="1"/>
  <c r="N843" i="1"/>
  <c r="Z842" i="1"/>
  <c r="Y842" i="1"/>
  <c r="N842" i="1"/>
  <c r="Z841" i="1"/>
  <c r="Y841" i="1"/>
  <c r="N841" i="1"/>
  <c r="Z840" i="1"/>
  <c r="Y840" i="1"/>
  <c r="N840" i="1"/>
  <c r="Z839" i="1"/>
  <c r="Y839" i="1"/>
  <c r="N839" i="1"/>
  <c r="Z838" i="1"/>
  <c r="Y838" i="1"/>
  <c r="N838" i="1"/>
  <c r="Z837" i="1"/>
  <c r="Y837" i="1"/>
  <c r="N837" i="1"/>
  <c r="Z836" i="1"/>
  <c r="Y836" i="1"/>
  <c r="N836" i="1"/>
  <c r="Z835" i="1"/>
  <c r="Y835" i="1"/>
  <c r="N835" i="1"/>
  <c r="Z834" i="1"/>
  <c r="Y834" i="1"/>
  <c r="N834" i="1"/>
  <c r="Z833" i="1"/>
  <c r="Y833" i="1"/>
  <c r="N833" i="1"/>
  <c r="Z832" i="1"/>
  <c r="Y832" i="1"/>
  <c r="N832" i="1"/>
  <c r="Z831" i="1"/>
  <c r="Y831" i="1"/>
  <c r="N831" i="1"/>
  <c r="Z830" i="1"/>
  <c r="Y830" i="1"/>
  <c r="N830" i="1"/>
  <c r="Z829" i="1"/>
  <c r="Y829" i="1"/>
  <c r="N829" i="1"/>
  <c r="Z828" i="1"/>
  <c r="Y828" i="1"/>
  <c r="N828" i="1"/>
  <c r="Z827" i="1"/>
  <c r="Y827" i="1"/>
  <c r="N827" i="1"/>
  <c r="Z826" i="1"/>
  <c r="Y826" i="1"/>
  <c r="N826" i="1"/>
  <c r="Z825" i="1"/>
  <c r="Y825" i="1"/>
  <c r="N825" i="1"/>
  <c r="Z824" i="1"/>
  <c r="Y824" i="1"/>
  <c r="N824" i="1"/>
  <c r="Z823" i="1"/>
  <c r="Y823" i="1"/>
  <c r="N823" i="1"/>
  <c r="Z822" i="1"/>
  <c r="Y822" i="1"/>
  <c r="N822" i="1"/>
  <c r="Z821" i="1"/>
  <c r="Y821" i="1"/>
  <c r="N821" i="1"/>
  <c r="Z820" i="1"/>
  <c r="Y820" i="1"/>
  <c r="N820" i="1"/>
  <c r="Z819" i="1"/>
  <c r="Y819" i="1"/>
  <c r="N819" i="1"/>
  <c r="Z818" i="1"/>
  <c r="Y818" i="1"/>
  <c r="N818" i="1"/>
  <c r="Z817" i="1"/>
  <c r="Y817" i="1"/>
  <c r="N817" i="1"/>
  <c r="Z816" i="1"/>
  <c r="Y816" i="1"/>
  <c r="N816" i="1"/>
  <c r="Z815" i="1"/>
  <c r="Y815" i="1"/>
  <c r="N815" i="1"/>
  <c r="Z814" i="1"/>
  <c r="Y814" i="1"/>
  <c r="N814" i="1"/>
  <c r="Z813" i="1"/>
  <c r="Y813" i="1"/>
  <c r="N813" i="1"/>
  <c r="Z812" i="1"/>
  <c r="Y812" i="1"/>
  <c r="N812" i="1"/>
  <c r="Z811" i="1"/>
  <c r="Y811" i="1"/>
  <c r="N811" i="1"/>
  <c r="Z810" i="1"/>
  <c r="Y810" i="1"/>
  <c r="N810" i="1"/>
  <c r="Z809" i="1"/>
  <c r="Y809" i="1"/>
  <c r="N809" i="1"/>
  <c r="Z808" i="1"/>
  <c r="Y808" i="1"/>
  <c r="N808" i="1"/>
  <c r="Z807" i="1"/>
  <c r="Y807" i="1"/>
  <c r="N807" i="1"/>
  <c r="Z806" i="1"/>
  <c r="Y806" i="1"/>
  <c r="N806" i="1"/>
  <c r="Z805" i="1"/>
  <c r="Y805" i="1"/>
  <c r="N805" i="1"/>
  <c r="Z804" i="1"/>
  <c r="Y804" i="1"/>
  <c r="N804" i="1"/>
  <c r="Z803" i="1"/>
  <c r="Y803" i="1"/>
  <c r="N803" i="1"/>
  <c r="Z802" i="1"/>
  <c r="Y802" i="1"/>
  <c r="N802" i="1"/>
  <c r="Z801" i="1"/>
  <c r="Y801" i="1"/>
  <c r="N801" i="1"/>
  <c r="Z800" i="1"/>
  <c r="Y800" i="1"/>
  <c r="N800" i="1"/>
  <c r="Z799" i="1"/>
  <c r="Y799" i="1"/>
  <c r="N799" i="1"/>
  <c r="Z798" i="1"/>
  <c r="Y798" i="1"/>
  <c r="N798" i="1"/>
  <c r="Z797" i="1"/>
  <c r="Y797" i="1"/>
  <c r="N797" i="1"/>
  <c r="Z796" i="1"/>
  <c r="Y796" i="1"/>
  <c r="N796" i="1"/>
  <c r="Z795" i="1"/>
  <c r="Y795" i="1"/>
  <c r="N795" i="1"/>
  <c r="Z794" i="1"/>
  <c r="Y794" i="1"/>
  <c r="N794" i="1"/>
  <c r="Z793" i="1"/>
  <c r="Y793" i="1"/>
  <c r="N793" i="1"/>
  <c r="Z792" i="1"/>
  <c r="Y792" i="1"/>
  <c r="N792" i="1"/>
  <c r="Z791" i="1"/>
  <c r="Y791" i="1"/>
  <c r="N791" i="1"/>
  <c r="Z790" i="1"/>
  <c r="Y790" i="1"/>
  <c r="N790" i="1"/>
  <c r="Z789" i="1"/>
  <c r="Y789" i="1"/>
  <c r="N789" i="1"/>
  <c r="Z788" i="1"/>
  <c r="Y788" i="1"/>
  <c r="N788" i="1"/>
  <c r="Z787" i="1"/>
  <c r="Y787" i="1"/>
  <c r="N787" i="1"/>
  <c r="Z786" i="1"/>
  <c r="Y786" i="1"/>
  <c r="N786" i="1"/>
  <c r="Z785" i="1"/>
  <c r="Y785" i="1"/>
  <c r="N785" i="1"/>
  <c r="Z784" i="1"/>
  <c r="Y784" i="1"/>
  <c r="N784" i="1"/>
  <c r="Z783" i="1"/>
  <c r="Y783" i="1"/>
  <c r="N783" i="1"/>
  <c r="Z782" i="1"/>
  <c r="Y782" i="1"/>
  <c r="N782" i="1"/>
  <c r="Z781" i="1"/>
  <c r="Y781" i="1"/>
  <c r="N781" i="1"/>
  <c r="Z780" i="1"/>
  <c r="Y780" i="1"/>
  <c r="N780" i="1"/>
  <c r="Z779" i="1"/>
  <c r="Y779" i="1"/>
  <c r="N779" i="1"/>
  <c r="Z778" i="1"/>
  <c r="Y778" i="1"/>
  <c r="N778" i="1"/>
  <c r="Z777" i="1"/>
  <c r="Y777" i="1"/>
  <c r="N777" i="1"/>
  <c r="Z776" i="1"/>
  <c r="Y776" i="1"/>
  <c r="N776" i="1"/>
  <c r="Z775" i="1"/>
  <c r="Y775" i="1"/>
  <c r="N775" i="1"/>
  <c r="Z774" i="1"/>
  <c r="Y774" i="1"/>
  <c r="N774" i="1"/>
  <c r="Z773" i="1"/>
  <c r="Y773" i="1"/>
  <c r="N773" i="1"/>
  <c r="Z772" i="1"/>
  <c r="Y772" i="1"/>
  <c r="N772" i="1"/>
  <c r="Z771" i="1"/>
  <c r="Y771" i="1"/>
  <c r="N771" i="1"/>
  <c r="Z770" i="1"/>
  <c r="Y770" i="1"/>
  <c r="N770" i="1"/>
  <c r="Z769" i="1"/>
  <c r="Y769" i="1"/>
  <c r="N769" i="1"/>
  <c r="Z768" i="1"/>
  <c r="Y768" i="1"/>
  <c r="N768" i="1"/>
  <c r="Z767" i="1"/>
  <c r="Y767" i="1"/>
  <c r="N767" i="1"/>
  <c r="Z766" i="1"/>
  <c r="Y766" i="1"/>
  <c r="N766" i="1"/>
  <c r="Z765" i="1"/>
  <c r="Y765" i="1"/>
  <c r="N765" i="1"/>
  <c r="Z764" i="1"/>
  <c r="Y764" i="1"/>
  <c r="N764" i="1"/>
  <c r="Z763" i="1"/>
  <c r="Y763" i="1"/>
  <c r="N763" i="1"/>
  <c r="Z762" i="1"/>
  <c r="Y762" i="1"/>
  <c r="N762" i="1"/>
  <c r="Z761" i="1"/>
  <c r="Y761" i="1"/>
  <c r="N761" i="1"/>
  <c r="Z760" i="1"/>
  <c r="Y760" i="1"/>
  <c r="N760" i="1"/>
  <c r="Z759" i="1"/>
  <c r="Y759" i="1"/>
  <c r="N759" i="1"/>
  <c r="Z758" i="1"/>
  <c r="Y758" i="1"/>
  <c r="N758" i="1"/>
  <c r="Z757" i="1"/>
  <c r="Y757" i="1"/>
  <c r="N757" i="1"/>
  <c r="Z756" i="1"/>
  <c r="Y756" i="1"/>
  <c r="N756" i="1"/>
  <c r="Z755" i="1"/>
  <c r="Y755" i="1"/>
  <c r="N755" i="1"/>
  <c r="Z754" i="1"/>
  <c r="Y754" i="1"/>
  <c r="N754" i="1"/>
  <c r="Z753" i="1"/>
  <c r="Y753" i="1"/>
  <c r="N753" i="1"/>
  <c r="Z752" i="1"/>
  <c r="Y752" i="1"/>
  <c r="N752" i="1"/>
  <c r="Z751" i="1"/>
  <c r="Y751" i="1"/>
  <c r="N751" i="1"/>
  <c r="Z750" i="1"/>
  <c r="Y750" i="1"/>
  <c r="N750" i="1"/>
  <c r="Z749" i="1"/>
  <c r="Y749" i="1"/>
  <c r="N749" i="1"/>
  <c r="Z748" i="1"/>
  <c r="Y748" i="1"/>
  <c r="N748" i="1"/>
  <c r="Z747" i="1"/>
  <c r="Y747" i="1"/>
  <c r="N747" i="1"/>
  <c r="Z746" i="1"/>
  <c r="Y746" i="1"/>
  <c r="N746" i="1"/>
  <c r="Z745" i="1"/>
  <c r="Y745" i="1"/>
  <c r="N745" i="1"/>
  <c r="Z744" i="1"/>
  <c r="Y744" i="1"/>
  <c r="N744" i="1"/>
  <c r="Z743" i="1"/>
  <c r="Y743" i="1"/>
  <c r="N743" i="1"/>
  <c r="Z742" i="1"/>
  <c r="Y742" i="1"/>
  <c r="N742" i="1"/>
  <c r="Z741" i="1"/>
  <c r="Y741" i="1"/>
  <c r="N741" i="1"/>
  <c r="Z740" i="1"/>
  <c r="Y740" i="1"/>
  <c r="N740" i="1"/>
  <c r="Z739" i="1"/>
  <c r="Y739" i="1"/>
  <c r="N739" i="1"/>
  <c r="Z738" i="1"/>
  <c r="Y738" i="1"/>
  <c r="N738" i="1"/>
  <c r="Z737" i="1"/>
  <c r="Y737" i="1"/>
  <c r="N737" i="1"/>
  <c r="Z736" i="1"/>
  <c r="Y736" i="1"/>
  <c r="N736" i="1"/>
  <c r="Z735" i="1"/>
  <c r="Y735" i="1"/>
  <c r="N735" i="1"/>
  <c r="Z734" i="1"/>
  <c r="Y734" i="1"/>
  <c r="N734" i="1"/>
  <c r="Z733" i="1"/>
  <c r="Y733" i="1"/>
  <c r="N733" i="1"/>
  <c r="Z732" i="1"/>
  <c r="Y732" i="1"/>
  <c r="N732" i="1"/>
  <c r="Z731" i="1"/>
  <c r="Y731" i="1"/>
  <c r="N731" i="1"/>
  <c r="Z730" i="1"/>
  <c r="Y730" i="1"/>
  <c r="N730" i="1"/>
  <c r="Z729" i="1"/>
  <c r="Y729" i="1"/>
  <c r="N729" i="1"/>
  <c r="Z728" i="1"/>
  <c r="Y728" i="1"/>
  <c r="N728" i="1"/>
  <c r="Z727" i="1"/>
  <c r="Y727" i="1"/>
  <c r="N727" i="1"/>
  <c r="Z726" i="1"/>
  <c r="Y726" i="1"/>
  <c r="N726" i="1"/>
  <c r="Z725" i="1"/>
  <c r="Y725" i="1"/>
  <c r="N725" i="1"/>
  <c r="Z724" i="1"/>
  <c r="Y724" i="1"/>
  <c r="N724" i="1"/>
  <c r="Z723" i="1"/>
  <c r="Y723" i="1"/>
  <c r="N723" i="1"/>
  <c r="Z722" i="1"/>
  <c r="Y722" i="1"/>
  <c r="N722" i="1"/>
  <c r="Z721" i="1"/>
  <c r="Y721" i="1"/>
  <c r="N721" i="1"/>
  <c r="Z720" i="1"/>
  <c r="Y720" i="1"/>
  <c r="N720" i="1"/>
  <c r="Z719" i="1"/>
  <c r="Y719" i="1"/>
  <c r="N719" i="1"/>
  <c r="Z718" i="1"/>
  <c r="Y718" i="1"/>
  <c r="N718" i="1"/>
  <c r="Z717" i="1"/>
  <c r="Y717" i="1"/>
  <c r="N717" i="1"/>
  <c r="Z716" i="1"/>
  <c r="Y716" i="1"/>
  <c r="N716" i="1"/>
  <c r="Z715" i="1"/>
  <c r="Y715" i="1"/>
  <c r="N715" i="1"/>
  <c r="Z714" i="1"/>
  <c r="Y714" i="1"/>
  <c r="N714" i="1"/>
  <c r="Z713" i="1"/>
  <c r="Y713" i="1"/>
  <c r="N713" i="1"/>
  <c r="Z712" i="1"/>
  <c r="Y712" i="1"/>
  <c r="N712" i="1"/>
  <c r="Z711" i="1"/>
  <c r="Y711" i="1"/>
  <c r="N711" i="1"/>
  <c r="Z710" i="1"/>
  <c r="Y710" i="1"/>
  <c r="N710" i="1"/>
  <c r="Z709" i="1"/>
  <c r="Y709" i="1"/>
  <c r="N709" i="1"/>
  <c r="Z708" i="1"/>
  <c r="Y708" i="1"/>
  <c r="N708" i="1"/>
  <c r="Z707" i="1"/>
  <c r="Y707" i="1"/>
  <c r="N707" i="1"/>
  <c r="Z706" i="1"/>
  <c r="Y706" i="1"/>
  <c r="N706" i="1"/>
  <c r="Z705" i="1"/>
  <c r="Y705" i="1"/>
  <c r="N705" i="1"/>
  <c r="Z704" i="1"/>
  <c r="Y704" i="1"/>
  <c r="N704" i="1"/>
  <c r="Z703" i="1"/>
  <c r="Y703" i="1"/>
  <c r="N703" i="1"/>
  <c r="Z702" i="1"/>
  <c r="Y702" i="1"/>
  <c r="N702" i="1"/>
  <c r="Z701" i="1"/>
  <c r="Y701" i="1"/>
  <c r="N701" i="1"/>
  <c r="Z700" i="1"/>
  <c r="Y700" i="1"/>
  <c r="N700" i="1"/>
  <c r="Z699" i="1"/>
  <c r="Y699" i="1"/>
  <c r="N699" i="1"/>
  <c r="Z698" i="1"/>
  <c r="Y698" i="1"/>
  <c r="N698" i="1"/>
  <c r="Z697" i="1"/>
  <c r="Y697" i="1"/>
  <c r="N697" i="1"/>
  <c r="Z696" i="1"/>
  <c r="Y696" i="1"/>
  <c r="N696" i="1"/>
  <c r="Z695" i="1"/>
  <c r="Y695" i="1"/>
  <c r="N695" i="1"/>
  <c r="Z694" i="1"/>
  <c r="Y694" i="1"/>
  <c r="N694" i="1"/>
  <c r="Z693" i="1"/>
  <c r="Y693" i="1"/>
  <c r="N693" i="1"/>
  <c r="Z692" i="1"/>
  <c r="Y692" i="1"/>
  <c r="N692" i="1"/>
  <c r="Z691" i="1"/>
  <c r="Y691" i="1"/>
  <c r="N691" i="1"/>
  <c r="Z690" i="1"/>
  <c r="Y690" i="1"/>
  <c r="N690" i="1"/>
  <c r="Z689" i="1"/>
  <c r="Y689" i="1"/>
  <c r="N689" i="1"/>
  <c r="Z688" i="1"/>
  <c r="Y688" i="1"/>
  <c r="N688" i="1"/>
  <c r="Z687" i="1"/>
  <c r="Y687" i="1"/>
  <c r="N687" i="1"/>
  <c r="Z686" i="1"/>
  <c r="Y686" i="1"/>
  <c r="N686" i="1"/>
  <c r="Z685" i="1"/>
  <c r="Y685" i="1"/>
  <c r="N685" i="1"/>
  <c r="Z684" i="1"/>
  <c r="Y684" i="1"/>
  <c r="N684" i="1"/>
  <c r="Z683" i="1"/>
  <c r="Y683" i="1"/>
  <c r="N683" i="1"/>
  <c r="Z682" i="1"/>
  <c r="Y682" i="1"/>
  <c r="N682" i="1"/>
  <c r="Z681" i="1"/>
  <c r="Y681" i="1"/>
  <c r="N681" i="1"/>
  <c r="Z680" i="1"/>
  <c r="Y680" i="1"/>
  <c r="N680" i="1"/>
  <c r="Z679" i="1"/>
  <c r="Y679" i="1"/>
  <c r="N679" i="1"/>
  <c r="Z678" i="1"/>
  <c r="Y678" i="1"/>
  <c r="N678" i="1"/>
  <c r="Z677" i="1"/>
  <c r="Y677" i="1"/>
  <c r="N677" i="1"/>
  <c r="Z676" i="1"/>
  <c r="Y676" i="1"/>
  <c r="N676" i="1"/>
  <c r="Z675" i="1"/>
  <c r="Y675" i="1"/>
  <c r="N675" i="1"/>
  <c r="Z674" i="1"/>
  <c r="Y674" i="1"/>
  <c r="N674" i="1"/>
  <c r="Z673" i="1"/>
  <c r="Y673" i="1"/>
  <c r="N673" i="1"/>
  <c r="Z672" i="1"/>
  <c r="Y672" i="1"/>
  <c r="N672" i="1"/>
  <c r="Z671" i="1"/>
  <c r="Y671" i="1"/>
  <c r="N671" i="1"/>
  <c r="Z670" i="1"/>
  <c r="Y670" i="1"/>
  <c r="N670" i="1"/>
  <c r="Z669" i="1"/>
  <c r="Y669" i="1"/>
  <c r="N669" i="1"/>
  <c r="Z668" i="1"/>
  <c r="Y668" i="1"/>
  <c r="N668" i="1"/>
  <c r="Z667" i="1"/>
  <c r="Y667" i="1"/>
  <c r="N667" i="1"/>
  <c r="Z666" i="1"/>
  <c r="Y666" i="1"/>
  <c r="N666" i="1"/>
  <c r="Z665" i="1"/>
  <c r="Y665" i="1"/>
  <c r="N665" i="1"/>
  <c r="Z664" i="1"/>
  <c r="Y664" i="1"/>
  <c r="N664" i="1"/>
  <c r="Z663" i="1"/>
  <c r="Y663" i="1"/>
  <c r="N663" i="1"/>
  <c r="Z662" i="1"/>
  <c r="Y662" i="1"/>
  <c r="N662" i="1"/>
  <c r="Z661" i="1"/>
  <c r="Y661" i="1"/>
  <c r="N661" i="1"/>
  <c r="Z660" i="1"/>
  <c r="Y660" i="1"/>
  <c r="N660" i="1"/>
  <c r="Z659" i="1"/>
  <c r="Y659" i="1"/>
  <c r="N659" i="1"/>
  <c r="Z658" i="1"/>
  <c r="Y658" i="1"/>
  <c r="N658" i="1"/>
  <c r="Z657" i="1"/>
  <c r="Y657" i="1"/>
  <c r="N657" i="1"/>
  <c r="Z656" i="1"/>
  <c r="Y656" i="1"/>
  <c r="N656" i="1"/>
  <c r="Z655" i="1"/>
  <c r="Y655" i="1"/>
  <c r="N655" i="1"/>
  <c r="Z654" i="1"/>
  <c r="Y654" i="1"/>
  <c r="N654" i="1"/>
  <c r="Z653" i="1"/>
  <c r="Y653" i="1"/>
  <c r="N653" i="1"/>
  <c r="Z652" i="1"/>
  <c r="Y652" i="1"/>
  <c r="N652" i="1"/>
  <c r="Z651" i="1"/>
  <c r="Y651" i="1"/>
  <c r="N651" i="1"/>
  <c r="Z650" i="1"/>
  <c r="Y650" i="1"/>
  <c r="N650" i="1"/>
  <c r="Z649" i="1"/>
  <c r="Y649" i="1"/>
  <c r="N649" i="1"/>
  <c r="Z648" i="1"/>
  <c r="Y648" i="1"/>
  <c r="N648" i="1"/>
  <c r="Z647" i="1"/>
  <c r="Y647" i="1"/>
  <c r="N647" i="1"/>
  <c r="Z646" i="1"/>
  <c r="Y646" i="1"/>
  <c r="N646" i="1"/>
  <c r="Z645" i="1"/>
  <c r="Y645" i="1"/>
  <c r="N645" i="1"/>
  <c r="Z644" i="1"/>
  <c r="Y644" i="1"/>
  <c r="N644" i="1"/>
  <c r="Z643" i="1"/>
  <c r="Y643" i="1"/>
  <c r="N643" i="1"/>
  <c r="Z642" i="1"/>
  <c r="Y642" i="1"/>
  <c r="N642" i="1"/>
  <c r="Z641" i="1"/>
  <c r="Y641" i="1"/>
  <c r="N641" i="1"/>
  <c r="Z640" i="1"/>
  <c r="Y640" i="1"/>
  <c r="N640" i="1"/>
  <c r="Z639" i="1"/>
  <c r="Y639" i="1"/>
  <c r="N639" i="1"/>
  <c r="Z638" i="1"/>
  <c r="Y638" i="1"/>
  <c r="N638" i="1"/>
  <c r="Z637" i="1"/>
  <c r="Y637" i="1"/>
  <c r="N637" i="1"/>
  <c r="Z636" i="1"/>
  <c r="Y636" i="1"/>
  <c r="N636" i="1"/>
  <c r="Z635" i="1"/>
  <c r="Y635" i="1"/>
  <c r="N635" i="1"/>
  <c r="Z634" i="1"/>
  <c r="Y634" i="1"/>
  <c r="N634" i="1"/>
  <c r="Z633" i="1"/>
  <c r="Y633" i="1"/>
  <c r="N633" i="1"/>
  <c r="Z632" i="1"/>
  <c r="Y632" i="1"/>
  <c r="N632" i="1"/>
  <c r="Z631" i="1"/>
  <c r="Y631" i="1"/>
  <c r="N631" i="1"/>
  <c r="Z630" i="1"/>
  <c r="Y630" i="1"/>
  <c r="N630" i="1"/>
  <c r="Z629" i="1"/>
  <c r="Y629" i="1"/>
  <c r="N629" i="1"/>
  <c r="Z628" i="1"/>
  <c r="Y628" i="1"/>
  <c r="N628" i="1"/>
  <c r="Z627" i="1"/>
  <c r="Y627" i="1"/>
  <c r="N627" i="1"/>
  <c r="Z626" i="1"/>
  <c r="Y626" i="1"/>
  <c r="N626" i="1"/>
  <c r="Z625" i="1"/>
  <c r="Y625" i="1"/>
  <c r="N625" i="1"/>
  <c r="Z624" i="1"/>
  <c r="Y624" i="1"/>
  <c r="N624" i="1"/>
  <c r="Z623" i="1"/>
  <c r="Y623" i="1"/>
  <c r="N623" i="1"/>
  <c r="Z622" i="1"/>
  <c r="Y622" i="1"/>
  <c r="N622" i="1"/>
  <c r="Z621" i="1"/>
  <c r="Y621" i="1"/>
  <c r="N621" i="1"/>
  <c r="Z620" i="1"/>
  <c r="Y620" i="1"/>
  <c r="N620" i="1"/>
  <c r="Z619" i="1"/>
  <c r="Y619" i="1"/>
  <c r="N619" i="1"/>
  <c r="Z618" i="1"/>
  <c r="Y618" i="1"/>
  <c r="N618" i="1"/>
  <c r="Z617" i="1"/>
  <c r="Y617" i="1"/>
  <c r="N617" i="1"/>
  <c r="Z616" i="1"/>
  <c r="Y616" i="1"/>
  <c r="N616" i="1"/>
  <c r="Z615" i="1"/>
  <c r="Y615" i="1"/>
  <c r="N615" i="1"/>
  <c r="Z614" i="1"/>
  <c r="Y614" i="1"/>
  <c r="N614" i="1"/>
  <c r="Z613" i="1"/>
  <c r="Y613" i="1"/>
  <c r="N613" i="1"/>
  <c r="Z612" i="1"/>
  <c r="Y612" i="1"/>
  <c r="N612" i="1"/>
  <c r="Z611" i="1"/>
  <c r="Y611" i="1"/>
  <c r="N611" i="1"/>
  <c r="Z610" i="1"/>
  <c r="Y610" i="1"/>
  <c r="N610" i="1"/>
  <c r="Z609" i="1"/>
  <c r="Y609" i="1"/>
  <c r="N609" i="1"/>
  <c r="Z608" i="1"/>
  <c r="Y608" i="1"/>
  <c r="N608" i="1"/>
  <c r="Z607" i="1"/>
  <c r="Y607" i="1"/>
  <c r="N607" i="1"/>
  <c r="Z606" i="1"/>
  <c r="Y606" i="1"/>
  <c r="N606" i="1"/>
  <c r="Z605" i="1"/>
  <c r="Y605" i="1"/>
  <c r="N605" i="1"/>
  <c r="Z604" i="1"/>
  <c r="Y604" i="1"/>
  <c r="N604" i="1"/>
  <c r="Z603" i="1"/>
  <c r="Y603" i="1"/>
  <c r="N603" i="1"/>
  <c r="Z602" i="1"/>
  <c r="Y602" i="1"/>
  <c r="N602" i="1"/>
  <c r="Z601" i="1"/>
  <c r="Y601" i="1"/>
  <c r="N601" i="1"/>
  <c r="Z600" i="1"/>
  <c r="Y600" i="1"/>
  <c r="N600" i="1"/>
  <c r="Z599" i="1"/>
  <c r="Y599" i="1"/>
  <c r="N599" i="1"/>
  <c r="Z598" i="1"/>
  <c r="Y598" i="1"/>
  <c r="N598" i="1"/>
  <c r="Z597" i="1"/>
  <c r="Y597" i="1"/>
  <c r="N597" i="1"/>
  <c r="Z596" i="1"/>
  <c r="Y596" i="1"/>
  <c r="N596" i="1"/>
  <c r="Z595" i="1"/>
  <c r="Y595" i="1"/>
  <c r="N595" i="1"/>
  <c r="Z594" i="1"/>
  <c r="Y594" i="1"/>
  <c r="N594" i="1"/>
  <c r="Z593" i="1"/>
  <c r="Y593" i="1"/>
  <c r="N593" i="1"/>
  <c r="Z592" i="1"/>
  <c r="Y592" i="1"/>
  <c r="N592" i="1"/>
  <c r="Z591" i="1"/>
  <c r="Y591" i="1"/>
  <c r="N591" i="1"/>
  <c r="Z590" i="1"/>
  <c r="Y590" i="1"/>
  <c r="N590" i="1"/>
  <c r="Z589" i="1"/>
  <c r="Y589" i="1"/>
  <c r="N589" i="1"/>
  <c r="Z588" i="1"/>
  <c r="Y588" i="1"/>
  <c r="N588" i="1"/>
  <c r="Z587" i="1"/>
  <c r="Y587" i="1"/>
  <c r="N587" i="1"/>
  <c r="Z586" i="1"/>
  <c r="Y586" i="1"/>
  <c r="N586" i="1"/>
  <c r="Z585" i="1"/>
  <c r="Y585" i="1"/>
  <c r="N585" i="1"/>
  <c r="Z584" i="1"/>
  <c r="Y584" i="1"/>
  <c r="N584" i="1"/>
  <c r="Z583" i="1"/>
  <c r="Y583" i="1"/>
  <c r="N583" i="1"/>
  <c r="Z582" i="1"/>
  <c r="Y582" i="1"/>
  <c r="N582" i="1"/>
  <c r="Z581" i="1"/>
  <c r="Y581" i="1"/>
  <c r="N581" i="1"/>
  <c r="Z580" i="1"/>
  <c r="Y580" i="1"/>
  <c r="N580" i="1"/>
  <c r="Z579" i="1"/>
  <c r="Y579" i="1"/>
  <c r="N579" i="1"/>
  <c r="Z578" i="1"/>
  <c r="Y578" i="1"/>
  <c r="N578" i="1"/>
  <c r="Z577" i="1"/>
  <c r="Y577" i="1"/>
  <c r="N577" i="1"/>
  <c r="Z576" i="1"/>
  <c r="Y576" i="1"/>
  <c r="N576" i="1"/>
  <c r="Z575" i="1"/>
  <c r="Y575" i="1"/>
  <c r="N575" i="1"/>
  <c r="Z574" i="1"/>
  <c r="Y574" i="1"/>
  <c r="N574" i="1"/>
  <c r="Z573" i="1"/>
  <c r="Y573" i="1"/>
  <c r="N573" i="1"/>
  <c r="Z572" i="1"/>
  <c r="Y572" i="1"/>
  <c r="N572" i="1"/>
  <c r="Z571" i="1"/>
  <c r="Y571" i="1"/>
  <c r="N571" i="1"/>
  <c r="Z570" i="1"/>
  <c r="Y570" i="1"/>
  <c r="N570" i="1"/>
  <c r="Z569" i="1"/>
  <c r="Y569" i="1"/>
  <c r="N569" i="1"/>
  <c r="Z568" i="1"/>
  <c r="Y568" i="1"/>
  <c r="N568" i="1"/>
  <c r="Z567" i="1"/>
  <c r="Y567" i="1"/>
  <c r="N567" i="1"/>
  <c r="Z566" i="1"/>
  <c r="Y566" i="1"/>
  <c r="N566" i="1"/>
  <c r="Z565" i="1"/>
  <c r="Y565" i="1"/>
  <c r="N565" i="1"/>
  <c r="Z564" i="1"/>
  <c r="Y564" i="1"/>
  <c r="N564" i="1"/>
  <c r="Z563" i="1"/>
  <c r="Y563" i="1"/>
  <c r="N563" i="1"/>
  <c r="Z562" i="1"/>
  <c r="Y562" i="1"/>
  <c r="N562" i="1"/>
  <c r="Z561" i="1"/>
  <c r="Y561" i="1"/>
  <c r="N561" i="1"/>
  <c r="Z560" i="1"/>
  <c r="Y560" i="1"/>
  <c r="N560" i="1"/>
  <c r="Z559" i="1"/>
  <c r="Y559" i="1"/>
  <c r="N559" i="1"/>
  <c r="Z558" i="1"/>
  <c r="Y558" i="1"/>
  <c r="N558" i="1"/>
  <c r="Z557" i="1"/>
  <c r="Y557" i="1"/>
  <c r="N557" i="1"/>
  <c r="Z556" i="1"/>
  <c r="Y556" i="1"/>
  <c r="N556" i="1"/>
  <c r="Z555" i="1"/>
  <c r="Y555" i="1"/>
  <c r="N555" i="1"/>
  <c r="Z554" i="1"/>
  <c r="Y554" i="1"/>
  <c r="N554" i="1"/>
  <c r="Z553" i="1"/>
  <c r="Y553" i="1"/>
  <c r="N553" i="1"/>
  <c r="Z552" i="1"/>
  <c r="Y552" i="1"/>
  <c r="N552" i="1"/>
  <c r="Z551" i="1"/>
  <c r="Y551" i="1"/>
  <c r="N551" i="1"/>
  <c r="Z550" i="1"/>
  <c r="Y550" i="1"/>
  <c r="N550" i="1"/>
  <c r="Z549" i="1"/>
  <c r="Y549" i="1"/>
  <c r="N549" i="1"/>
  <c r="Z548" i="1"/>
  <c r="Y548" i="1"/>
  <c r="N548" i="1"/>
  <c r="Z547" i="1"/>
  <c r="Y547" i="1"/>
  <c r="N547" i="1"/>
  <c r="Z546" i="1"/>
  <c r="Y546" i="1"/>
  <c r="N546" i="1"/>
  <c r="Z545" i="1"/>
  <c r="Y545" i="1"/>
  <c r="N545" i="1"/>
  <c r="Z544" i="1"/>
  <c r="Y544" i="1"/>
  <c r="N544" i="1"/>
  <c r="Z543" i="1"/>
  <c r="Y543" i="1"/>
  <c r="N543" i="1"/>
  <c r="Z542" i="1"/>
  <c r="Y542" i="1"/>
  <c r="N542" i="1"/>
  <c r="Z541" i="1"/>
  <c r="Y541" i="1"/>
  <c r="N541" i="1"/>
  <c r="Z540" i="1"/>
  <c r="Y540" i="1"/>
  <c r="N540" i="1"/>
  <c r="Z539" i="1"/>
  <c r="Y539" i="1"/>
  <c r="N539" i="1"/>
  <c r="Z538" i="1"/>
  <c r="Y538" i="1"/>
  <c r="N538" i="1"/>
  <c r="Z537" i="1"/>
  <c r="Y537" i="1"/>
  <c r="N537" i="1"/>
  <c r="Z536" i="1"/>
  <c r="Y536" i="1"/>
  <c r="N536" i="1"/>
  <c r="Z535" i="1"/>
  <c r="Y535" i="1"/>
  <c r="N535" i="1"/>
  <c r="Z534" i="1"/>
  <c r="Y534" i="1"/>
  <c r="N534" i="1"/>
  <c r="Z533" i="1"/>
  <c r="Y533" i="1"/>
  <c r="N533" i="1"/>
  <c r="Z532" i="1"/>
  <c r="Y532" i="1"/>
  <c r="N532" i="1"/>
  <c r="Z531" i="1"/>
  <c r="Y531" i="1"/>
  <c r="N531" i="1"/>
  <c r="Z530" i="1"/>
  <c r="Y530" i="1"/>
  <c r="N530" i="1"/>
  <c r="Z529" i="1"/>
  <c r="Y529" i="1"/>
  <c r="N529" i="1"/>
  <c r="Z528" i="1"/>
  <c r="Y528" i="1"/>
  <c r="N528" i="1"/>
  <c r="Z527" i="1"/>
  <c r="Y527" i="1"/>
  <c r="N527" i="1"/>
  <c r="Z526" i="1"/>
  <c r="Y526" i="1"/>
  <c r="N526" i="1"/>
  <c r="Z525" i="1"/>
  <c r="Y525" i="1"/>
  <c r="N525" i="1"/>
  <c r="Z524" i="1"/>
  <c r="Y524" i="1"/>
  <c r="N524" i="1"/>
  <c r="Z523" i="1"/>
  <c r="Y523" i="1"/>
  <c r="N523" i="1"/>
  <c r="Z522" i="1"/>
  <c r="Y522" i="1"/>
  <c r="N522" i="1"/>
  <c r="Z521" i="1"/>
  <c r="Y521" i="1"/>
  <c r="N521" i="1"/>
  <c r="Z520" i="1"/>
  <c r="Y520" i="1"/>
  <c r="N520" i="1"/>
  <c r="Z519" i="1"/>
  <c r="Y519" i="1"/>
  <c r="N519" i="1"/>
  <c r="Z518" i="1"/>
  <c r="Y518" i="1"/>
  <c r="N518" i="1"/>
  <c r="Z517" i="1"/>
  <c r="Y517" i="1"/>
  <c r="N517" i="1"/>
  <c r="Z516" i="1"/>
  <c r="Y516" i="1"/>
  <c r="N516" i="1"/>
  <c r="Z515" i="1"/>
  <c r="Y515" i="1"/>
  <c r="N515" i="1"/>
  <c r="Z514" i="1"/>
  <c r="Y514" i="1"/>
  <c r="N514" i="1"/>
  <c r="Z513" i="1"/>
  <c r="Y513" i="1"/>
  <c r="N513" i="1"/>
  <c r="Z512" i="1"/>
  <c r="Y512" i="1"/>
  <c r="N512" i="1"/>
  <c r="Z511" i="1"/>
  <c r="Y511" i="1"/>
  <c r="N511" i="1"/>
  <c r="Z510" i="1"/>
  <c r="Y510" i="1"/>
  <c r="N510" i="1"/>
  <c r="Z509" i="1"/>
  <c r="Y509" i="1"/>
  <c r="N509" i="1"/>
  <c r="Z508" i="1"/>
  <c r="Y508" i="1"/>
  <c r="N508" i="1"/>
  <c r="Z507" i="1"/>
  <c r="Y507" i="1"/>
  <c r="N507" i="1"/>
  <c r="Z506" i="1"/>
  <c r="Y506" i="1"/>
  <c r="N506" i="1"/>
  <c r="Z505" i="1"/>
  <c r="Y505" i="1"/>
  <c r="N505" i="1"/>
  <c r="Z504" i="1"/>
  <c r="Y504" i="1"/>
  <c r="N504" i="1"/>
  <c r="Z503" i="1"/>
  <c r="Y503" i="1"/>
  <c r="N503" i="1"/>
  <c r="Z502" i="1"/>
  <c r="Y502" i="1"/>
  <c r="N502" i="1"/>
  <c r="Z501" i="1"/>
  <c r="Y501" i="1"/>
  <c r="N501" i="1"/>
  <c r="Z500" i="1"/>
  <c r="Y500" i="1"/>
  <c r="N500" i="1"/>
  <c r="Z499" i="1"/>
  <c r="Y499" i="1"/>
  <c r="N499" i="1"/>
  <c r="Z498" i="1"/>
  <c r="Y498" i="1"/>
  <c r="N498" i="1"/>
  <c r="Z497" i="1"/>
  <c r="Y497" i="1"/>
  <c r="N497" i="1"/>
  <c r="Z496" i="1"/>
  <c r="Y496" i="1"/>
  <c r="N496" i="1"/>
  <c r="Z495" i="1"/>
  <c r="Y495" i="1"/>
  <c r="N495" i="1"/>
  <c r="Z494" i="1"/>
  <c r="Y494" i="1"/>
  <c r="N494" i="1"/>
  <c r="Z493" i="1"/>
  <c r="Y493" i="1"/>
  <c r="N493" i="1"/>
  <c r="Z492" i="1"/>
  <c r="Y492" i="1"/>
  <c r="N492" i="1"/>
  <c r="Z491" i="1"/>
  <c r="Y491" i="1"/>
  <c r="N491" i="1"/>
  <c r="Z490" i="1"/>
  <c r="Y490" i="1"/>
  <c r="N490" i="1"/>
  <c r="Z489" i="1"/>
  <c r="Y489" i="1"/>
  <c r="N489" i="1"/>
  <c r="Z488" i="1"/>
  <c r="Y488" i="1"/>
  <c r="N488" i="1"/>
  <c r="Z487" i="1"/>
  <c r="Y487" i="1"/>
  <c r="N487" i="1"/>
  <c r="Z486" i="1"/>
  <c r="Y486" i="1"/>
  <c r="N486" i="1"/>
  <c r="Z485" i="1"/>
  <c r="Y485" i="1"/>
  <c r="N485" i="1"/>
  <c r="Z484" i="1"/>
  <c r="Y484" i="1"/>
  <c r="N484" i="1"/>
  <c r="Z483" i="1"/>
  <c r="Y483" i="1"/>
  <c r="N483" i="1"/>
  <c r="Z482" i="1"/>
  <c r="Y482" i="1"/>
  <c r="N482" i="1"/>
  <c r="Z481" i="1"/>
  <c r="Y481" i="1"/>
  <c r="N481" i="1"/>
  <c r="Z480" i="1"/>
  <c r="Y480" i="1"/>
  <c r="N480" i="1"/>
  <c r="Z479" i="1"/>
  <c r="Y479" i="1"/>
  <c r="N479" i="1"/>
  <c r="Z478" i="1"/>
  <c r="Y478" i="1"/>
  <c r="N478" i="1"/>
  <c r="Z477" i="1"/>
  <c r="Y477" i="1"/>
  <c r="N477" i="1"/>
  <c r="Z476" i="1"/>
  <c r="Y476" i="1"/>
  <c r="N476" i="1"/>
  <c r="Z475" i="1"/>
  <c r="Y475" i="1"/>
  <c r="N475" i="1"/>
  <c r="Z474" i="1"/>
  <c r="Y474" i="1"/>
  <c r="N474" i="1"/>
  <c r="Z473" i="1"/>
  <c r="Y473" i="1"/>
  <c r="N473" i="1"/>
  <c r="Z472" i="1"/>
  <c r="Y472" i="1"/>
  <c r="N472" i="1"/>
  <c r="Z471" i="1"/>
  <c r="Y471" i="1"/>
  <c r="N471" i="1"/>
  <c r="Z470" i="1"/>
  <c r="Y470" i="1"/>
  <c r="N470" i="1"/>
  <c r="Z469" i="1"/>
  <c r="Y469" i="1"/>
  <c r="N469" i="1"/>
  <c r="Z468" i="1"/>
  <c r="Y468" i="1"/>
  <c r="N468" i="1"/>
  <c r="Z467" i="1"/>
  <c r="Y467" i="1"/>
  <c r="N467" i="1"/>
  <c r="Z466" i="1"/>
  <c r="Y466" i="1"/>
  <c r="N466" i="1"/>
  <c r="Z465" i="1"/>
  <c r="Y465" i="1"/>
  <c r="N465" i="1"/>
  <c r="Z464" i="1"/>
  <c r="Y464" i="1"/>
  <c r="N464" i="1"/>
  <c r="Z463" i="1"/>
  <c r="Y463" i="1"/>
  <c r="N463" i="1"/>
  <c r="Z462" i="1"/>
  <c r="Y462" i="1"/>
  <c r="N462" i="1"/>
  <c r="Z461" i="1"/>
  <c r="Y461" i="1"/>
  <c r="N461" i="1"/>
  <c r="Z460" i="1"/>
  <c r="Y460" i="1"/>
  <c r="N460" i="1"/>
  <c r="Z459" i="1"/>
  <c r="Y459" i="1"/>
  <c r="N459" i="1"/>
  <c r="Z458" i="1"/>
  <c r="Y458" i="1"/>
  <c r="N458" i="1"/>
  <c r="Z457" i="1"/>
  <c r="Y457" i="1"/>
  <c r="N457" i="1"/>
  <c r="Z456" i="1"/>
  <c r="Y456" i="1"/>
  <c r="N456" i="1"/>
  <c r="Z455" i="1"/>
  <c r="Y455" i="1"/>
  <c r="N455" i="1"/>
  <c r="Z454" i="1"/>
  <c r="Y454" i="1"/>
  <c r="N454" i="1"/>
  <c r="Z453" i="1"/>
  <c r="Y453" i="1"/>
  <c r="N453" i="1"/>
  <c r="Z452" i="1"/>
  <c r="Y452" i="1"/>
  <c r="N452" i="1"/>
  <c r="Z451" i="1"/>
  <c r="Y451" i="1"/>
  <c r="N451" i="1"/>
  <c r="Z450" i="1"/>
  <c r="Y450" i="1"/>
  <c r="N450" i="1"/>
  <c r="Z449" i="1"/>
  <c r="Y449" i="1"/>
  <c r="N449" i="1"/>
  <c r="Z448" i="1"/>
  <c r="Y448" i="1"/>
  <c r="N448" i="1"/>
  <c r="Z447" i="1"/>
  <c r="Y447" i="1"/>
  <c r="N447" i="1"/>
  <c r="Z446" i="1"/>
  <c r="Y446" i="1"/>
  <c r="N446" i="1"/>
  <c r="Z445" i="1"/>
  <c r="Y445" i="1"/>
  <c r="N445" i="1"/>
  <c r="Z444" i="1"/>
  <c r="Y444" i="1"/>
  <c r="N444" i="1"/>
  <c r="Z443" i="1"/>
  <c r="Y443" i="1"/>
  <c r="N443" i="1"/>
  <c r="Z442" i="1"/>
  <c r="Y442" i="1"/>
  <c r="N442" i="1"/>
  <c r="Z441" i="1"/>
  <c r="Y441" i="1"/>
  <c r="N441" i="1"/>
  <c r="Z440" i="1"/>
  <c r="Y440" i="1"/>
  <c r="N440" i="1"/>
  <c r="Z439" i="1"/>
  <c r="Y439" i="1"/>
  <c r="N439" i="1"/>
  <c r="Z438" i="1"/>
  <c r="Y438" i="1"/>
  <c r="N438" i="1"/>
  <c r="Z437" i="1"/>
  <c r="Y437" i="1"/>
  <c r="N437" i="1"/>
  <c r="Z436" i="1"/>
  <c r="Y436" i="1"/>
  <c r="N436" i="1"/>
  <c r="Z435" i="1"/>
  <c r="Y435" i="1"/>
  <c r="N435" i="1"/>
  <c r="Z434" i="1"/>
  <c r="Y434" i="1"/>
  <c r="N434" i="1"/>
  <c r="Z433" i="1"/>
  <c r="Y433" i="1"/>
  <c r="N433" i="1"/>
  <c r="Z432" i="1"/>
  <c r="Y432" i="1"/>
  <c r="N432" i="1"/>
  <c r="Z431" i="1"/>
  <c r="Y431" i="1"/>
  <c r="N431" i="1"/>
  <c r="Z430" i="1"/>
  <c r="Y430" i="1"/>
  <c r="N430" i="1"/>
  <c r="Z429" i="1"/>
  <c r="Y429" i="1"/>
  <c r="N429" i="1"/>
  <c r="Z428" i="1"/>
  <c r="Y428" i="1"/>
  <c r="N428" i="1"/>
  <c r="Z427" i="1"/>
  <c r="Y427" i="1"/>
  <c r="N427" i="1"/>
  <c r="Z426" i="1"/>
  <c r="Y426" i="1"/>
  <c r="N426" i="1"/>
  <c r="Z425" i="1"/>
  <c r="Y425" i="1"/>
  <c r="N425" i="1"/>
  <c r="Z424" i="1"/>
  <c r="Y424" i="1"/>
  <c r="N424" i="1"/>
  <c r="Z423" i="1"/>
  <c r="Y423" i="1"/>
  <c r="N423" i="1"/>
  <c r="Z422" i="1"/>
  <c r="Y422" i="1"/>
  <c r="N422" i="1"/>
  <c r="Z421" i="1"/>
  <c r="Y421" i="1"/>
  <c r="N421" i="1"/>
  <c r="Z420" i="1"/>
  <c r="Y420" i="1"/>
  <c r="N420" i="1"/>
  <c r="Z419" i="1"/>
  <c r="Y419" i="1"/>
  <c r="N419" i="1"/>
  <c r="Z418" i="1"/>
  <c r="Y418" i="1"/>
  <c r="N418" i="1"/>
  <c r="Z417" i="1"/>
  <c r="Y417" i="1"/>
  <c r="N417" i="1"/>
  <c r="Z416" i="1"/>
  <c r="Y416" i="1"/>
  <c r="N416" i="1"/>
  <c r="Z415" i="1"/>
  <c r="Y415" i="1"/>
  <c r="N415" i="1"/>
  <c r="Z414" i="1"/>
  <c r="Y414" i="1"/>
  <c r="N414" i="1"/>
  <c r="Z413" i="1"/>
  <c r="Y413" i="1"/>
  <c r="N413" i="1"/>
  <c r="Z412" i="1"/>
  <c r="Y412" i="1"/>
  <c r="N412" i="1"/>
  <c r="Z411" i="1"/>
  <c r="Y411" i="1"/>
  <c r="N411" i="1"/>
  <c r="Z410" i="1"/>
  <c r="Y410" i="1"/>
  <c r="N410" i="1"/>
  <c r="Z409" i="1"/>
  <c r="Y409" i="1"/>
  <c r="N409" i="1"/>
  <c r="Z408" i="1"/>
  <c r="Y408" i="1"/>
  <c r="N408" i="1"/>
  <c r="Z407" i="1"/>
  <c r="Y407" i="1"/>
  <c r="N407" i="1"/>
  <c r="Z406" i="1"/>
  <c r="Y406" i="1"/>
  <c r="N406" i="1"/>
  <c r="Z405" i="1"/>
  <c r="Y405" i="1"/>
  <c r="N405" i="1"/>
  <c r="Z404" i="1"/>
  <c r="Y404" i="1"/>
  <c r="N404" i="1"/>
  <c r="Z403" i="1"/>
  <c r="Y403" i="1"/>
  <c r="N403" i="1"/>
  <c r="Z402" i="1"/>
  <c r="Y402" i="1"/>
  <c r="N402" i="1"/>
  <c r="Z401" i="1"/>
  <c r="Y401" i="1"/>
  <c r="N401" i="1"/>
  <c r="Z400" i="1"/>
  <c r="Y400" i="1"/>
  <c r="N400" i="1"/>
  <c r="Z399" i="1"/>
  <c r="Y399" i="1"/>
  <c r="N399" i="1"/>
  <c r="Z398" i="1"/>
  <c r="Y398" i="1"/>
  <c r="N398" i="1"/>
  <c r="Z397" i="1"/>
  <c r="Y397" i="1"/>
  <c r="N397" i="1"/>
  <c r="Z396" i="1"/>
  <c r="Y396" i="1"/>
  <c r="N396" i="1"/>
  <c r="Z395" i="1"/>
  <c r="Y395" i="1"/>
  <c r="N395" i="1"/>
  <c r="Z394" i="1"/>
  <c r="Y394" i="1"/>
  <c r="N394" i="1"/>
  <c r="Z393" i="1"/>
  <c r="Y393" i="1"/>
  <c r="N393" i="1"/>
  <c r="Z392" i="1"/>
  <c r="Y392" i="1"/>
  <c r="N392" i="1"/>
  <c r="Z391" i="1"/>
  <c r="Y391" i="1"/>
  <c r="N391" i="1"/>
  <c r="Z390" i="1"/>
  <c r="Y390" i="1"/>
  <c r="N390" i="1"/>
  <c r="Z389" i="1"/>
  <c r="Y389" i="1"/>
  <c r="N389" i="1"/>
  <c r="Z388" i="1"/>
  <c r="Y388" i="1"/>
  <c r="N388" i="1"/>
  <c r="Z387" i="1"/>
  <c r="Y387" i="1"/>
  <c r="N387" i="1"/>
  <c r="Z386" i="1"/>
  <c r="Y386" i="1"/>
  <c r="N386" i="1"/>
  <c r="Z385" i="1"/>
  <c r="Y385" i="1"/>
  <c r="N385" i="1"/>
  <c r="Z384" i="1"/>
  <c r="Y384" i="1"/>
  <c r="N384" i="1"/>
  <c r="Z383" i="1"/>
  <c r="Y383" i="1"/>
  <c r="N383" i="1"/>
  <c r="Z382" i="1"/>
  <c r="Y382" i="1"/>
  <c r="N382" i="1"/>
  <c r="Z381" i="1"/>
  <c r="Y381" i="1"/>
  <c r="N381" i="1"/>
  <c r="Z380" i="1"/>
  <c r="Y380" i="1"/>
  <c r="N380" i="1"/>
  <c r="Z379" i="1"/>
  <c r="Y379" i="1"/>
  <c r="N379" i="1"/>
  <c r="Z378" i="1"/>
  <c r="Y378" i="1"/>
  <c r="N378" i="1"/>
  <c r="Z377" i="1"/>
  <c r="Y377" i="1"/>
  <c r="N377" i="1"/>
  <c r="Z376" i="1"/>
  <c r="Y376" i="1"/>
  <c r="N376" i="1"/>
  <c r="Z375" i="1"/>
  <c r="Y375" i="1"/>
  <c r="N375" i="1"/>
  <c r="Z374" i="1"/>
  <c r="Y374" i="1"/>
  <c r="N374" i="1"/>
  <c r="Z373" i="1"/>
  <c r="Y373" i="1"/>
  <c r="N373" i="1"/>
  <c r="Z372" i="1"/>
  <c r="Y372" i="1"/>
  <c r="N372" i="1"/>
  <c r="Z371" i="1"/>
  <c r="Y371" i="1"/>
  <c r="N371" i="1"/>
  <c r="Z370" i="1"/>
  <c r="Y370" i="1"/>
  <c r="N370" i="1"/>
  <c r="Z369" i="1"/>
  <c r="Y369" i="1"/>
  <c r="N369" i="1"/>
  <c r="Z368" i="1"/>
  <c r="Y368" i="1"/>
  <c r="N368" i="1"/>
  <c r="Z367" i="1"/>
  <c r="Y367" i="1"/>
  <c r="N367" i="1"/>
  <c r="Z366" i="1"/>
  <c r="Y366" i="1"/>
  <c r="N366" i="1"/>
  <c r="Z365" i="1"/>
  <c r="Y365" i="1"/>
  <c r="N365" i="1"/>
  <c r="Z364" i="1"/>
  <c r="Y364" i="1"/>
  <c r="N364" i="1"/>
  <c r="Z363" i="1"/>
  <c r="Y363" i="1"/>
  <c r="N363" i="1"/>
  <c r="Z362" i="1"/>
  <c r="Y362" i="1"/>
  <c r="N362" i="1"/>
  <c r="Z361" i="1"/>
  <c r="Y361" i="1"/>
  <c r="N361" i="1"/>
  <c r="Z360" i="1"/>
  <c r="Y360" i="1"/>
  <c r="N360" i="1"/>
  <c r="Z359" i="1"/>
  <c r="Y359" i="1"/>
  <c r="N359" i="1"/>
  <c r="Z358" i="1"/>
  <c r="Y358" i="1"/>
  <c r="N358" i="1"/>
  <c r="Z357" i="1"/>
  <c r="Y357" i="1"/>
  <c r="N357" i="1"/>
  <c r="Z356" i="1"/>
  <c r="Y356" i="1"/>
  <c r="N356" i="1"/>
  <c r="Z355" i="1"/>
  <c r="Y355" i="1"/>
  <c r="N355" i="1"/>
  <c r="Z354" i="1"/>
  <c r="Y354" i="1"/>
  <c r="N354" i="1"/>
  <c r="Z353" i="1"/>
  <c r="Y353" i="1"/>
  <c r="N353" i="1"/>
  <c r="Z352" i="1"/>
  <c r="Y352" i="1"/>
  <c r="N352" i="1"/>
  <c r="Z351" i="1"/>
  <c r="Y351" i="1"/>
  <c r="N351" i="1"/>
  <c r="Z350" i="1"/>
  <c r="Y350" i="1"/>
  <c r="N350" i="1"/>
  <c r="Z349" i="1"/>
  <c r="Y349" i="1"/>
  <c r="N349" i="1"/>
  <c r="Z348" i="1"/>
  <c r="Y348" i="1"/>
  <c r="N348" i="1"/>
  <c r="Z347" i="1"/>
  <c r="Y347" i="1"/>
  <c r="N347" i="1"/>
  <c r="Z346" i="1"/>
  <c r="Y346" i="1"/>
  <c r="N346" i="1"/>
  <c r="Z345" i="1"/>
  <c r="Y345" i="1"/>
  <c r="N345" i="1"/>
  <c r="Z344" i="1"/>
  <c r="Y344" i="1"/>
  <c r="N344" i="1"/>
  <c r="Z343" i="1"/>
  <c r="Y343" i="1"/>
  <c r="N343" i="1"/>
  <c r="Z342" i="1"/>
  <c r="Y342" i="1"/>
  <c r="N342" i="1"/>
  <c r="Z341" i="1"/>
  <c r="Y341" i="1"/>
  <c r="N341" i="1"/>
  <c r="Z340" i="1"/>
  <c r="Y340" i="1"/>
  <c r="N340" i="1"/>
  <c r="Z339" i="1"/>
  <c r="Y339" i="1"/>
  <c r="N339" i="1"/>
  <c r="Z338" i="1"/>
  <c r="Y338" i="1"/>
  <c r="N338" i="1"/>
  <c r="Z337" i="1"/>
  <c r="Y337" i="1"/>
  <c r="N337" i="1"/>
  <c r="Z336" i="1"/>
  <c r="Y336" i="1"/>
  <c r="N336" i="1"/>
  <c r="Z335" i="1"/>
  <c r="Y335" i="1"/>
  <c r="N335" i="1"/>
  <c r="Z334" i="1"/>
  <c r="Y334" i="1"/>
  <c r="N334" i="1"/>
  <c r="Z333" i="1"/>
  <c r="Y333" i="1"/>
  <c r="N333" i="1"/>
  <c r="Z332" i="1"/>
  <c r="Y332" i="1"/>
  <c r="N332" i="1"/>
  <c r="Z331" i="1"/>
  <c r="Y331" i="1"/>
  <c r="N331" i="1"/>
  <c r="Z330" i="1"/>
  <c r="Y330" i="1"/>
  <c r="N330" i="1"/>
  <c r="Z329" i="1"/>
  <c r="Y329" i="1"/>
  <c r="N329" i="1"/>
  <c r="Z328" i="1"/>
  <c r="Y328" i="1"/>
  <c r="N328" i="1"/>
  <c r="Z327" i="1"/>
  <c r="Y327" i="1"/>
  <c r="N327" i="1"/>
  <c r="Z326" i="1"/>
  <c r="Y326" i="1"/>
  <c r="N326" i="1"/>
  <c r="Z325" i="1"/>
  <c r="Y325" i="1"/>
  <c r="N325" i="1"/>
  <c r="Z324" i="1"/>
  <c r="Y324" i="1"/>
  <c r="N324" i="1"/>
  <c r="Z323" i="1"/>
  <c r="Y323" i="1"/>
  <c r="N323" i="1"/>
  <c r="Z322" i="1"/>
  <c r="Y322" i="1"/>
  <c r="N322" i="1"/>
  <c r="Z321" i="1"/>
  <c r="Y321" i="1"/>
  <c r="N321" i="1"/>
  <c r="Z320" i="1"/>
  <c r="Y320" i="1"/>
  <c r="N320" i="1"/>
  <c r="Z319" i="1"/>
  <c r="Y319" i="1"/>
  <c r="N319" i="1"/>
  <c r="Z318" i="1"/>
  <c r="Y318" i="1"/>
  <c r="N318" i="1"/>
  <c r="Z317" i="1"/>
  <c r="Y317" i="1"/>
  <c r="N317" i="1"/>
  <c r="Z316" i="1"/>
  <c r="Y316" i="1"/>
  <c r="N316" i="1"/>
  <c r="Z315" i="1"/>
  <c r="Y315" i="1"/>
  <c r="N315" i="1"/>
  <c r="Z314" i="1"/>
  <c r="Y314" i="1"/>
  <c r="N314" i="1"/>
  <c r="Z313" i="1"/>
  <c r="Y313" i="1"/>
  <c r="N313" i="1"/>
  <c r="Z312" i="1"/>
  <c r="Y312" i="1"/>
  <c r="N312" i="1"/>
  <c r="Z311" i="1"/>
  <c r="Y311" i="1"/>
  <c r="N311" i="1"/>
  <c r="Z310" i="1"/>
  <c r="Y310" i="1"/>
  <c r="N310" i="1"/>
  <c r="Z309" i="1"/>
  <c r="Y309" i="1"/>
  <c r="N309" i="1"/>
  <c r="Z308" i="1"/>
  <c r="Y308" i="1"/>
  <c r="N308" i="1"/>
  <c r="Z307" i="1"/>
  <c r="Y307" i="1"/>
  <c r="N307" i="1"/>
  <c r="Z306" i="1"/>
  <c r="Y306" i="1"/>
  <c r="N306" i="1"/>
  <c r="Z305" i="1"/>
  <c r="Y305" i="1"/>
  <c r="N305" i="1"/>
  <c r="Z304" i="1"/>
  <c r="Y304" i="1"/>
  <c r="N304" i="1"/>
  <c r="Z303" i="1"/>
  <c r="Y303" i="1"/>
  <c r="N303" i="1"/>
  <c r="Z302" i="1"/>
  <c r="Y302" i="1"/>
  <c r="N302" i="1"/>
  <c r="Z301" i="1"/>
  <c r="Y301" i="1"/>
  <c r="N301" i="1"/>
  <c r="Z300" i="1"/>
  <c r="Y300" i="1"/>
  <c r="N300" i="1"/>
  <c r="Z299" i="1"/>
  <c r="Y299" i="1"/>
  <c r="N299" i="1"/>
  <c r="Z298" i="1"/>
  <c r="Y298" i="1"/>
  <c r="N298" i="1"/>
  <c r="Z297" i="1"/>
  <c r="Y297" i="1"/>
  <c r="N297" i="1"/>
  <c r="Z296" i="1"/>
  <c r="Y296" i="1"/>
  <c r="N296" i="1"/>
  <c r="Z295" i="1"/>
  <c r="Y295" i="1"/>
  <c r="N295" i="1"/>
  <c r="Z294" i="1"/>
  <c r="Y294" i="1"/>
  <c r="N294" i="1"/>
  <c r="Z293" i="1"/>
  <c r="Y293" i="1"/>
  <c r="N293" i="1"/>
  <c r="Z292" i="1"/>
  <c r="Y292" i="1"/>
  <c r="N292" i="1"/>
  <c r="Z291" i="1"/>
  <c r="Y291" i="1"/>
  <c r="N291" i="1"/>
  <c r="Z290" i="1"/>
  <c r="Y290" i="1"/>
  <c r="N290" i="1"/>
  <c r="Z289" i="1"/>
  <c r="Y289" i="1"/>
  <c r="N289" i="1"/>
  <c r="Z288" i="1"/>
  <c r="Y288" i="1"/>
  <c r="N288" i="1"/>
  <c r="Z287" i="1"/>
  <c r="Y287" i="1"/>
  <c r="N287" i="1"/>
  <c r="Z286" i="1"/>
  <c r="Y286" i="1"/>
  <c r="N286" i="1"/>
  <c r="Z285" i="1"/>
  <c r="Y285" i="1"/>
  <c r="N285" i="1"/>
  <c r="Z284" i="1"/>
  <c r="Y284" i="1"/>
  <c r="N284" i="1"/>
  <c r="Z283" i="1"/>
  <c r="Y283" i="1"/>
  <c r="N283" i="1"/>
  <c r="Z282" i="1"/>
  <c r="Y282" i="1"/>
  <c r="N282" i="1"/>
  <c r="Z281" i="1"/>
  <c r="Y281" i="1"/>
  <c r="N281" i="1"/>
  <c r="Z280" i="1"/>
  <c r="Y280" i="1"/>
  <c r="N280" i="1"/>
  <c r="Z279" i="1"/>
  <c r="Y279" i="1"/>
  <c r="N279" i="1"/>
  <c r="Z278" i="1"/>
  <c r="Y278" i="1"/>
  <c r="N278" i="1"/>
  <c r="Z277" i="1"/>
  <c r="Y277" i="1"/>
  <c r="N277" i="1"/>
  <c r="Z276" i="1"/>
  <c r="Y276" i="1"/>
  <c r="N276" i="1"/>
  <c r="Z275" i="1"/>
  <c r="Y275" i="1"/>
  <c r="N275" i="1"/>
  <c r="Z274" i="1"/>
  <c r="Y274" i="1"/>
  <c r="N274" i="1"/>
  <c r="Z273" i="1"/>
  <c r="Y273" i="1"/>
  <c r="N273" i="1"/>
  <c r="Z272" i="1"/>
  <c r="Y272" i="1"/>
  <c r="N272" i="1"/>
  <c r="Z271" i="1"/>
  <c r="Y271" i="1"/>
  <c r="N271" i="1"/>
  <c r="Z270" i="1"/>
  <c r="Y270" i="1"/>
  <c r="N270" i="1"/>
  <c r="Z269" i="1"/>
  <c r="Y269" i="1"/>
  <c r="N269" i="1"/>
  <c r="Z268" i="1"/>
  <c r="Y268" i="1"/>
  <c r="N268" i="1"/>
  <c r="Z267" i="1"/>
  <c r="Y267" i="1"/>
  <c r="N267" i="1"/>
  <c r="Z266" i="1"/>
  <c r="Y266" i="1"/>
  <c r="N266" i="1"/>
  <c r="Z265" i="1"/>
  <c r="Y265" i="1"/>
  <c r="N265" i="1"/>
  <c r="Z264" i="1"/>
  <c r="Y264" i="1"/>
  <c r="N264" i="1"/>
  <c r="Z263" i="1"/>
  <c r="Y263" i="1"/>
  <c r="N263" i="1"/>
  <c r="Z262" i="1"/>
  <c r="Y262" i="1"/>
  <c r="N262" i="1"/>
  <c r="Z261" i="1"/>
  <c r="Y261" i="1"/>
  <c r="N261" i="1"/>
  <c r="Z260" i="1"/>
  <c r="Y260" i="1"/>
  <c r="N260" i="1"/>
  <c r="Z259" i="1"/>
  <c r="Y259" i="1"/>
  <c r="N259" i="1"/>
  <c r="Z258" i="1"/>
  <c r="Y258" i="1"/>
  <c r="N258" i="1"/>
  <c r="Z257" i="1"/>
  <c r="Y257" i="1"/>
  <c r="N257" i="1"/>
  <c r="Z256" i="1"/>
  <c r="Y256" i="1"/>
  <c r="N256" i="1"/>
  <c r="Z255" i="1"/>
  <c r="Y255" i="1"/>
  <c r="N255" i="1"/>
  <c r="Z254" i="1"/>
  <c r="Y254" i="1"/>
  <c r="N254" i="1"/>
  <c r="Z253" i="1"/>
  <c r="Y253" i="1"/>
  <c r="N253" i="1"/>
  <c r="Z252" i="1"/>
  <c r="Y252" i="1"/>
  <c r="N252" i="1"/>
  <c r="Z251" i="1"/>
  <c r="Y251" i="1"/>
  <c r="N251" i="1"/>
  <c r="Z250" i="1"/>
  <c r="Y250" i="1"/>
  <c r="N250" i="1"/>
  <c r="Z249" i="1"/>
  <c r="Y249" i="1"/>
  <c r="N249" i="1"/>
  <c r="Z248" i="1"/>
  <c r="Y248" i="1"/>
  <c r="N248" i="1"/>
  <c r="Z247" i="1"/>
  <c r="Y247" i="1"/>
  <c r="N247" i="1"/>
  <c r="Z246" i="1"/>
  <c r="Y246" i="1"/>
  <c r="N246" i="1"/>
  <c r="Z245" i="1"/>
  <c r="Y245" i="1"/>
  <c r="N245" i="1"/>
  <c r="Z244" i="1"/>
  <c r="Y244" i="1"/>
  <c r="N244" i="1"/>
  <c r="Z243" i="1"/>
  <c r="Y243" i="1"/>
  <c r="N243" i="1"/>
  <c r="Z242" i="1"/>
  <c r="Y242" i="1"/>
  <c r="N242" i="1"/>
  <c r="Z241" i="1"/>
  <c r="Y241" i="1"/>
  <c r="N241" i="1"/>
  <c r="Z240" i="1"/>
  <c r="Y240" i="1"/>
  <c r="N240" i="1"/>
  <c r="Z239" i="1"/>
  <c r="Y239" i="1"/>
  <c r="N239" i="1"/>
  <c r="Z238" i="1"/>
  <c r="Y238" i="1"/>
  <c r="N238" i="1"/>
  <c r="Z237" i="1"/>
  <c r="Y237" i="1"/>
  <c r="N237" i="1"/>
  <c r="Z236" i="1"/>
  <c r="Y236" i="1"/>
  <c r="N236" i="1"/>
  <c r="Z235" i="1"/>
  <c r="Y235" i="1"/>
  <c r="N235" i="1"/>
  <c r="Z234" i="1"/>
  <c r="Y234" i="1"/>
  <c r="N234" i="1"/>
  <c r="Z233" i="1"/>
  <c r="Y233" i="1"/>
  <c r="N233" i="1"/>
  <c r="Z232" i="1"/>
  <c r="Y232" i="1"/>
  <c r="N232" i="1"/>
  <c r="Z231" i="1"/>
  <c r="Y231" i="1"/>
  <c r="N231" i="1"/>
  <c r="Z230" i="1"/>
  <c r="Y230" i="1"/>
  <c r="N230" i="1"/>
  <c r="Z229" i="1"/>
  <c r="Y229" i="1"/>
  <c r="N229" i="1"/>
  <c r="Z228" i="1"/>
  <c r="Y228" i="1"/>
  <c r="N228" i="1"/>
  <c r="Z227" i="1"/>
  <c r="Y227" i="1"/>
  <c r="N227" i="1"/>
  <c r="Z226" i="1"/>
  <c r="Y226" i="1"/>
  <c r="N226" i="1"/>
  <c r="Z225" i="1"/>
  <c r="Y225" i="1"/>
  <c r="N225" i="1"/>
  <c r="Z224" i="1"/>
  <c r="Y224" i="1"/>
  <c r="N224" i="1"/>
  <c r="Z223" i="1"/>
  <c r="Y223" i="1"/>
  <c r="N223" i="1"/>
  <c r="Z222" i="1"/>
  <c r="Y222" i="1"/>
  <c r="N222" i="1"/>
  <c r="Z221" i="1"/>
  <c r="Y221" i="1"/>
  <c r="N221" i="1"/>
  <c r="Z220" i="1"/>
  <c r="Y220" i="1"/>
  <c r="N220" i="1"/>
  <c r="Z219" i="1"/>
  <c r="Y219" i="1"/>
  <c r="N219" i="1"/>
  <c r="Z218" i="1"/>
  <c r="Y218" i="1"/>
  <c r="N218" i="1"/>
  <c r="Z217" i="1"/>
  <c r="Y217" i="1"/>
  <c r="N217" i="1"/>
  <c r="Z216" i="1"/>
  <c r="Y216" i="1"/>
  <c r="N216" i="1"/>
  <c r="Z215" i="1"/>
  <c r="Y215" i="1"/>
  <c r="N215" i="1"/>
  <c r="Z214" i="1"/>
  <c r="Y214" i="1"/>
  <c r="N214" i="1"/>
  <c r="Z213" i="1"/>
  <c r="Y213" i="1"/>
  <c r="N213" i="1"/>
  <c r="Z212" i="1"/>
  <c r="Y212" i="1"/>
  <c r="N212" i="1"/>
  <c r="Z211" i="1"/>
  <c r="Y211" i="1"/>
  <c r="N211" i="1"/>
  <c r="Z210" i="1"/>
  <c r="Y210" i="1"/>
  <c r="N210" i="1"/>
  <c r="Z209" i="1"/>
  <c r="Y209" i="1"/>
  <c r="N209" i="1"/>
  <c r="Z208" i="1"/>
  <c r="Y208" i="1"/>
  <c r="N208" i="1"/>
  <c r="Z207" i="1"/>
  <c r="Y207" i="1"/>
  <c r="N207" i="1"/>
  <c r="Z206" i="1"/>
  <c r="Y206" i="1"/>
  <c r="N206" i="1"/>
  <c r="Z205" i="1"/>
  <c r="Y205" i="1"/>
  <c r="N205" i="1"/>
  <c r="Z204" i="1"/>
  <c r="Y204" i="1"/>
  <c r="N204" i="1"/>
  <c r="Z203" i="1"/>
  <c r="Y203" i="1"/>
  <c r="N203" i="1"/>
  <c r="Z202" i="1"/>
  <c r="Y202" i="1"/>
  <c r="N202" i="1"/>
  <c r="Z201" i="1"/>
  <c r="Y201" i="1"/>
  <c r="N201" i="1"/>
  <c r="Z200" i="1"/>
  <c r="Y200" i="1"/>
  <c r="N200" i="1"/>
  <c r="Z199" i="1"/>
  <c r="Y199" i="1"/>
  <c r="N199" i="1"/>
  <c r="Z198" i="1"/>
  <c r="Y198" i="1"/>
  <c r="N198" i="1"/>
  <c r="Z197" i="1"/>
  <c r="Y197" i="1"/>
  <c r="N197" i="1"/>
  <c r="Z196" i="1"/>
  <c r="Y196" i="1"/>
  <c r="N196" i="1"/>
  <c r="Z195" i="1"/>
  <c r="Y195" i="1"/>
  <c r="N195" i="1"/>
  <c r="Z194" i="1"/>
  <c r="Y194" i="1"/>
  <c r="N194" i="1"/>
  <c r="Z193" i="1"/>
  <c r="Y193" i="1"/>
  <c r="N193" i="1"/>
  <c r="Z192" i="1"/>
  <c r="Y192" i="1"/>
  <c r="N192" i="1"/>
  <c r="Z191" i="1"/>
  <c r="Y191" i="1"/>
  <c r="N191" i="1"/>
  <c r="Z190" i="1"/>
  <c r="Y190" i="1"/>
  <c r="N190" i="1"/>
  <c r="Z189" i="1"/>
  <c r="Y189" i="1"/>
  <c r="N189" i="1"/>
  <c r="Z188" i="1"/>
  <c r="Y188" i="1"/>
  <c r="N188" i="1"/>
  <c r="Z187" i="1"/>
  <c r="Y187" i="1"/>
  <c r="N187" i="1"/>
  <c r="Z186" i="1"/>
  <c r="Y186" i="1"/>
  <c r="N186" i="1"/>
  <c r="Z185" i="1"/>
  <c r="Y185" i="1"/>
  <c r="N185" i="1"/>
  <c r="Z184" i="1"/>
  <c r="Y184" i="1"/>
  <c r="N184" i="1"/>
  <c r="Z183" i="1"/>
  <c r="Y183" i="1"/>
  <c r="N183" i="1"/>
  <c r="Z182" i="1"/>
  <c r="Y182" i="1"/>
  <c r="N182" i="1"/>
  <c r="Z181" i="1"/>
  <c r="Y181" i="1"/>
  <c r="N181" i="1"/>
  <c r="Z180" i="1"/>
  <c r="Y180" i="1"/>
  <c r="N180" i="1"/>
  <c r="Z179" i="1"/>
  <c r="Y179" i="1"/>
  <c r="N179" i="1"/>
  <c r="Z178" i="1"/>
  <c r="Y178" i="1"/>
  <c r="N178" i="1"/>
  <c r="Z177" i="1"/>
  <c r="Y177" i="1"/>
  <c r="N177" i="1"/>
  <c r="Z176" i="1"/>
  <c r="Y176" i="1"/>
  <c r="N176" i="1"/>
  <c r="Z175" i="1"/>
  <c r="Y175" i="1"/>
  <c r="N175" i="1"/>
  <c r="Z174" i="1"/>
  <c r="Y174" i="1"/>
  <c r="N174" i="1"/>
  <c r="Z173" i="1"/>
  <c r="Y173" i="1"/>
  <c r="N173" i="1"/>
  <c r="Z172" i="1"/>
  <c r="Y172" i="1"/>
  <c r="N172" i="1"/>
  <c r="Z171" i="1"/>
  <c r="Y171" i="1"/>
  <c r="N171" i="1"/>
  <c r="Z170" i="1"/>
  <c r="Y170" i="1"/>
  <c r="N170" i="1"/>
  <c r="Z169" i="1"/>
  <c r="Y169" i="1"/>
  <c r="N169" i="1"/>
  <c r="Z168" i="1"/>
  <c r="Y168" i="1"/>
  <c r="N168" i="1"/>
  <c r="Z167" i="1"/>
  <c r="Y167" i="1"/>
  <c r="N167" i="1"/>
  <c r="Z166" i="1"/>
  <c r="Y166" i="1"/>
  <c r="N166" i="1"/>
  <c r="Z165" i="1"/>
  <c r="Y165" i="1"/>
  <c r="N165" i="1"/>
  <c r="Z164" i="1"/>
  <c r="Y164" i="1"/>
  <c r="N164" i="1"/>
  <c r="Z163" i="1"/>
  <c r="Y163" i="1"/>
  <c r="N163" i="1"/>
  <c r="Z162" i="1"/>
  <c r="Y162" i="1"/>
  <c r="N162" i="1"/>
  <c r="Z161" i="1"/>
  <c r="Y161" i="1"/>
  <c r="N161" i="1"/>
  <c r="Z160" i="1"/>
  <c r="Y160" i="1"/>
  <c r="N160" i="1"/>
  <c r="Z159" i="1"/>
  <c r="Y159" i="1"/>
  <c r="N159" i="1"/>
  <c r="Z158" i="1"/>
  <c r="Y158" i="1"/>
  <c r="N158" i="1"/>
  <c r="Z157" i="1"/>
  <c r="Y157" i="1"/>
  <c r="N157" i="1"/>
  <c r="Z156" i="1"/>
  <c r="Y156" i="1"/>
  <c r="N156" i="1"/>
  <c r="Z155" i="1"/>
  <c r="Y155" i="1"/>
  <c r="N155" i="1"/>
  <c r="Z154" i="1"/>
  <c r="Y154" i="1"/>
  <c r="N154" i="1"/>
  <c r="Z153" i="1"/>
  <c r="Y153" i="1"/>
  <c r="N153" i="1"/>
  <c r="Z152" i="1"/>
  <c r="Y152" i="1"/>
  <c r="N152" i="1"/>
  <c r="Z151" i="1"/>
  <c r="Y151" i="1"/>
  <c r="N151" i="1"/>
  <c r="Z150" i="1"/>
  <c r="Y150" i="1"/>
  <c r="N150" i="1"/>
  <c r="Z149" i="1"/>
  <c r="Y149" i="1"/>
  <c r="N149" i="1"/>
  <c r="Z148" i="1"/>
  <c r="Y148" i="1"/>
  <c r="N148" i="1"/>
  <c r="Z147" i="1"/>
  <c r="Y147" i="1"/>
  <c r="N147" i="1"/>
  <c r="Z146" i="1"/>
  <c r="Y146" i="1"/>
  <c r="N146" i="1"/>
  <c r="Z145" i="1"/>
  <c r="Y145" i="1"/>
  <c r="N145" i="1"/>
  <c r="Z144" i="1"/>
  <c r="Y144" i="1"/>
  <c r="N144" i="1"/>
  <c r="Z143" i="1"/>
  <c r="Y143" i="1"/>
  <c r="N143" i="1"/>
  <c r="Z142" i="1"/>
  <c r="Y142" i="1"/>
  <c r="N142" i="1"/>
  <c r="Z141" i="1"/>
  <c r="Y141" i="1"/>
  <c r="N141" i="1"/>
  <c r="Z140" i="1"/>
  <c r="Y140" i="1"/>
  <c r="N140" i="1"/>
  <c r="Z139" i="1"/>
  <c r="Y139" i="1"/>
  <c r="N139" i="1"/>
  <c r="Z138" i="1"/>
  <c r="Y138" i="1"/>
  <c r="N138" i="1"/>
  <c r="Z137" i="1"/>
  <c r="Y137" i="1"/>
  <c r="N137" i="1"/>
  <c r="Z136" i="1"/>
  <c r="Y136" i="1"/>
  <c r="N136" i="1"/>
  <c r="Z135" i="1"/>
  <c r="Y135" i="1"/>
  <c r="N135" i="1"/>
  <c r="Z134" i="1"/>
  <c r="Y134" i="1"/>
  <c r="N134" i="1"/>
  <c r="Z133" i="1"/>
  <c r="Y133" i="1"/>
  <c r="N133" i="1"/>
  <c r="Z132" i="1"/>
  <c r="Y132" i="1"/>
  <c r="N132" i="1"/>
  <c r="Z131" i="1"/>
  <c r="Y131" i="1"/>
  <c r="N131" i="1"/>
  <c r="Z130" i="1"/>
  <c r="Y130" i="1"/>
  <c r="N130" i="1"/>
  <c r="Z129" i="1"/>
  <c r="Y129" i="1"/>
  <c r="N129" i="1"/>
  <c r="Z128" i="1"/>
  <c r="Y128" i="1"/>
  <c r="N128" i="1"/>
  <c r="Z127" i="1"/>
  <c r="Y127" i="1"/>
  <c r="N127" i="1"/>
  <c r="Z126" i="1"/>
  <c r="Y126" i="1"/>
  <c r="N126" i="1"/>
  <c r="Z125" i="1"/>
  <c r="Y125" i="1"/>
  <c r="N125" i="1"/>
  <c r="Z124" i="1"/>
  <c r="Y124" i="1"/>
  <c r="N124" i="1"/>
  <c r="Z123" i="1"/>
  <c r="Y123" i="1"/>
  <c r="N123" i="1"/>
  <c r="Z122" i="1"/>
  <c r="Y122" i="1"/>
  <c r="N122" i="1"/>
  <c r="Z121" i="1"/>
  <c r="Y121" i="1"/>
  <c r="N121" i="1"/>
  <c r="Z120" i="1"/>
  <c r="Y120" i="1"/>
  <c r="N120" i="1"/>
  <c r="Z119" i="1"/>
  <c r="Y119" i="1"/>
  <c r="N119" i="1"/>
  <c r="Z118" i="1"/>
  <c r="Y118" i="1"/>
  <c r="N118" i="1"/>
  <c r="Z117" i="1"/>
  <c r="Y117" i="1"/>
  <c r="N117" i="1"/>
  <c r="Z116" i="1"/>
  <c r="Y116" i="1"/>
  <c r="N116" i="1"/>
  <c r="Z115" i="1"/>
  <c r="Y115" i="1"/>
  <c r="N115" i="1"/>
  <c r="Z114" i="1"/>
  <c r="Y114" i="1"/>
  <c r="N114" i="1"/>
  <c r="Z113" i="1"/>
  <c r="Y113" i="1"/>
  <c r="N113" i="1"/>
  <c r="Z112" i="1"/>
  <c r="Y112" i="1"/>
  <c r="N112" i="1"/>
  <c r="Z111" i="1"/>
  <c r="Y111" i="1"/>
  <c r="N111" i="1"/>
  <c r="Z110" i="1"/>
  <c r="Y110" i="1"/>
  <c r="N110" i="1"/>
  <c r="Z109" i="1"/>
  <c r="Y109" i="1"/>
  <c r="N109" i="1"/>
  <c r="Z108" i="1"/>
  <c r="Y108" i="1"/>
  <c r="N108" i="1"/>
  <c r="Z107" i="1"/>
  <c r="Y107" i="1"/>
  <c r="N107" i="1"/>
  <c r="Z106" i="1"/>
  <c r="Y106" i="1"/>
  <c r="N106" i="1"/>
  <c r="Z105" i="1"/>
  <c r="Y105" i="1"/>
  <c r="N105" i="1"/>
  <c r="Z104" i="1"/>
  <c r="Y104" i="1"/>
  <c r="N104" i="1"/>
  <c r="Z103" i="1"/>
  <c r="Y103" i="1"/>
  <c r="N103" i="1"/>
  <c r="Z102" i="1"/>
  <c r="Y102" i="1"/>
  <c r="N102" i="1"/>
  <c r="Z101" i="1"/>
  <c r="Y101" i="1"/>
  <c r="N101" i="1"/>
  <c r="Z100" i="1"/>
  <c r="Y100" i="1"/>
  <c r="N100" i="1"/>
  <c r="Z99" i="1"/>
  <c r="Y99" i="1"/>
  <c r="N99" i="1"/>
  <c r="Z98" i="1"/>
  <c r="Y98" i="1"/>
  <c r="N98" i="1"/>
  <c r="Z97" i="1"/>
  <c r="Y97" i="1"/>
  <c r="N97" i="1"/>
  <c r="Z96" i="1"/>
  <c r="Y96" i="1"/>
  <c r="N96" i="1"/>
  <c r="Z95" i="1"/>
  <c r="Y95" i="1"/>
  <c r="N95" i="1"/>
  <c r="Z94" i="1"/>
  <c r="Y94" i="1"/>
  <c r="N94" i="1"/>
  <c r="Z93" i="1"/>
  <c r="Y93" i="1"/>
  <c r="N93" i="1"/>
  <c r="Z92" i="1"/>
  <c r="Y92" i="1"/>
  <c r="N92" i="1"/>
  <c r="Z91" i="1"/>
  <c r="Y91" i="1"/>
  <c r="N91" i="1"/>
  <c r="Z90" i="1"/>
  <c r="Y90" i="1"/>
  <c r="N90" i="1"/>
  <c r="Z89" i="1"/>
  <c r="Y89" i="1"/>
  <c r="N89" i="1"/>
  <c r="Z88" i="1"/>
  <c r="Y88" i="1"/>
  <c r="N88" i="1"/>
  <c r="Z87" i="1"/>
  <c r="Y87" i="1"/>
  <c r="N87" i="1"/>
  <c r="Z86" i="1"/>
  <c r="Y86" i="1"/>
  <c r="N86" i="1"/>
  <c r="Z85" i="1"/>
  <c r="Y85" i="1"/>
  <c r="N85" i="1"/>
  <c r="Z84" i="1"/>
  <c r="Y84" i="1"/>
  <c r="N84" i="1"/>
  <c r="Z83" i="1"/>
  <c r="Y83" i="1"/>
  <c r="N83" i="1"/>
  <c r="Z82" i="1"/>
  <c r="Y82" i="1"/>
  <c r="N82" i="1"/>
  <c r="Z81" i="1"/>
  <c r="Y81" i="1"/>
  <c r="N81" i="1"/>
  <c r="Z80" i="1"/>
  <c r="Y80" i="1"/>
  <c r="N80" i="1"/>
  <c r="Z79" i="1"/>
  <c r="Y79" i="1"/>
  <c r="N79" i="1"/>
  <c r="Z78" i="1"/>
  <c r="Y78" i="1"/>
  <c r="N78" i="1"/>
  <c r="Z77" i="1"/>
  <c r="Y77" i="1"/>
  <c r="N77" i="1"/>
  <c r="Z76" i="1"/>
  <c r="Y76" i="1"/>
  <c r="N76" i="1"/>
  <c r="Z75" i="1"/>
  <c r="Y75" i="1"/>
  <c r="N75" i="1"/>
  <c r="Z74" i="1"/>
  <c r="Y74" i="1"/>
  <c r="N74" i="1"/>
  <c r="Z73" i="1"/>
  <c r="Y73" i="1"/>
  <c r="N73" i="1"/>
  <c r="Z72" i="1"/>
  <c r="Y72" i="1"/>
  <c r="N72" i="1"/>
  <c r="Z71" i="1"/>
  <c r="Y71" i="1"/>
  <c r="N71" i="1"/>
  <c r="Z70" i="1"/>
  <c r="Y70" i="1"/>
  <c r="N70" i="1"/>
  <c r="Z69" i="1"/>
  <c r="Y69" i="1"/>
  <c r="N69" i="1"/>
  <c r="Z68" i="1"/>
  <c r="Y68" i="1"/>
  <c r="N68" i="1"/>
  <c r="Z67" i="1"/>
  <c r="Y67" i="1"/>
  <c r="N67" i="1"/>
  <c r="Z66" i="1"/>
  <c r="Y66" i="1"/>
  <c r="N66" i="1"/>
  <c r="Z65" i="1"/>
  <c r="Y65" i="1"/>
  <c r="N65" i="1"/>
  <c r="Z64" i="1"/>
  <c r="Y64" i="1"/>
  <c r="N64" i="1"/>
  <c r="Z63" i="1"/>
  <c r="Y63" i="1"/>
  <c r="N63" i="1"/>
  <c r="Z62" i="1"/>
  <c r="Y62" i="1"/>
  <c r="N62" i="1"/>
  <c r="Z61" i="1"/>
  <c r="Y61" i="1"/>
  <c r="N61" i="1"/>
  <c r="Z60" i="1"/>
  <c r="Y60" i="1"/>
  <c r="N60" i="1"/>
  <c r="Z59" i="1"/>
  <c r="Y59" i="1"/>
  <c r="N59" i="1"/>
  <c r="Z58" i="1"/>
  <c r="Y58" i="1"/>
  <c r="N58" i="1"/>
  <c r="Z57" i="1"/>
  <c r="Y57" i="1"/>
  <c r="N57" i="1"/>
  <c r="Z56" i="1"/>
  <c r="Y56" i="1"/>
  <c r="N56" i="1"/>
  <c r="Z55" i="1"/>
  <c r="Y55" i="1"/>
  <c r="N55" i="1"/>
  <c r="Z54" i="1"/>
  <c r="Y54" i="1"/>
  <c r="N54" i="1"/>
  <c r="Z53" i="1"/>
  <c r="Y53" i="1"/>
  <c r="N53" i="1"/>
  <c r="Z52" i="1"/>
  <c r="Y52" i="1"/>
  <c r="N52" i="1"/>
  <c r="Z51" i="1"/>
  <c r="Y51" i="1"/>
  <c r="N51" i="1"/>
  <c r="Z50" i="1"/>
  <c r="Y50" i="1"/>
  <c r="N50" i="1"/>
  <c r="Z49" i="1"/>
  <c r="Y49" i="1"/>
  <c r="N49" i="1"/>
  <c r="Z48" i="1"/>
  <c r="Y48" i="1"/>
  <c r="N48" i="1"/>
  <c r="Z47" i="1"/>
  <c r="Y47" i="1"/>
  <c r="N47" i="1"/>
  <c r="Z46" i="1"/>
  <c r="Y46" i="1"/>
  <c r="N46" i="1"/>
  <c r="Z45" i="1"/>
  <c r="Y45" i="1"/>
  <c r="N45" i="1"/>
  <c r="Z44" i="1"/>
  <c r="Y44" i="1"/>
  <c r="N44" i="1"/>
  <c r="Z43" i="1"/>
  <c r="Y43" i="1"/>
  <c r="N43" i="1"/>
  <c r="Z42" i="1"/>
  <c r="Y42" i="1"/>
  <c r="N42" i="1"/>
  <c r="Z41" i="1"/>
  <c r="Y41" i="1"/>
  <c r="N41" i="1"/>
  <c r="Z40" i="1"/>
  <c r="Y40" i="1"/>
  <c r="N40" i="1"/>
  <c r="Z39" i="1"/>
  <c r="Y39" i="1"/>
  <c r="N39" i="1"/>
  <c r="Z38" i="1"/>
  <c r="Y38" i="1"/>
  <c r="N38" i="1"/>
  <c r="Z37" i="1"/>
  <c r="Y37" i="1"/>
  <c r="N37" i="1"/>
  <c r="Z36" i="1"/>
  <c r="Y36" i="1"/>
  <c r="N36" i="1"/>
  <c r="Z35" i="1"/>
  <c r="Y35" i="1"/>
  <c r="N35" i="1"/>
  <c r="Z34" i="1"/>
  <c r="Y34" i="1"/>
  <c r="N34" i="1"/>
  <c r="Z33" i="1"/>
  <c r="Y33" i="1"/>
  <c r="C33" i="1"/>
  <c r="Z32" i="1"/>
  <c r="Y32" i="1"/>
  <c r="E32" i="1"/>
  <c r="D32" i="1"/>
  <c r="C32" i="1"/>
  <c r="M28" i="1"/>
  <c r="L28" i="1"/>
  <c r="K28" i="1"/>
  <c r="J28" i="1"/>
  <c r="I28" i="1"/>
  <c r="B22" i="1"/>
  <c r="AI32" i="1" l="1"/>
  <c r="P32" i="1"/>
  <c r="AH33" i="1"/>
  <c r="C34" i="1" s="1"/>
  <c r="AH34" i="1" s="1"/>
  <c r="C35" i="1" s="1"/>
  <c r="AH35" i="1" s="1"/>
  <c r="C36" i="1" s="1"/>
  <c r="AH36" i="1" s="1"/>
  <c r="C37" i="1" s="1"/>
  <c r="AH37" i="1" s="1"/>
  <c r="AI33" i="1"/>
  <c r="P33" i="1" s="1"/>
  <c r="E33" i="1"/>
  <c r="E34" i="1" s="1"/>
  <c r="I32" i="1"/>
  <c r="B32" i="1"/>
  <c r="F32" i="1"/>
  <c r="J32" i="1"/>
  <c r="J33" i="1" s="1"/>
  <c r="I33" i="1"/>
  <c r="B35" i="1" l="1"/>
  <c r="A35" i="1" s="1"/>
  <c r="AI34" i="1"/>
  <c r="P34" i="1" s="1"/>
  <c r="J34" i="1"/>
  <c r="J35" i="1" s="1"/>
  <c r="J36" i="1" s="1"/>
  <c r="J37" i="1" s="1"/>
  <c r="E35" i="1"/>
  <c r="E36" i="1" s="1"/>
  <c r="E37" i="1" s="1"/>
  <c r="E38" i="1" s="1"/>
  <c r="C38" i="1"/>
  <c r="AH38" i="1" s="1"/>
  <c r="B36" i="1"/>
  <c r="B37" i="1" s="1"/>
  <c r="A32" i="1"/>
  <c r="B33" i="1"/>
  <c r="K33" i="1"/>
  <c r="I34" i="1"/>
  <c r="K32" i="1"/>
  <c r="G32" i="1"/>
  <c r="N33" i="1" s="1"/>
  <c r="L32" i="1"/>
  <c r="AL32" i="1" s="1"/>
  <c r="J38" i="1" l="1"/>
  <c r="AI35" i="1"/>
  <c r="C39" i="1"/>
  <c r="AH39" i="1" s="1"/>
  <c r="C40" i="1" s="1"/>
  <c r="B38" i="1"/>
  <c r="K34" i="1"/>
  <c r="I35" i="1"/>
  <c r="A33" i="1"/>
  <c r="B34" i="1"/>
  <c r="A34" i="1" s="1"/>
  <c r="AG32" i="1"/>
  <c r="AE32" i="1"/>
  <c r="D33" i="1"/>
  <c r="F33" i="1" s="1"/>
  <c r="AF32" i="1"/>
  <c r="H32" i="1"/>
  <c r="AD32" i="1"/>
  <c r="E39" i="1"/>
  <c r="P35" i="1" l="1"/>
  <c r="AI36" i="1"/>
  <c r="J39" i="1"/>
  <c r="J40" i="1" s="1"/>
  <c r="AH40" i="1"/>
  <c r="A36" i="1"/>
  <c r="E40" i="1"/>
  <c r="AJ32" i="1"/>
  <c r="L33" i="1"/>
  <c r="AL33" i="1" s="1"/>
  <c r="G33" i="1"/>
  <c r="A38" i="1"/>
  <c r="B39" i="1"/>
  <c r="A39" i="1" s="1"/>
  <c r="K35" i="1"/>
  <c r="I36" i="1"/>
  <c r="A37" i="1"/>
  <c r="AK32" i="1"/>
  <c r="P36" i="1" l="1"/>
  <c r="AI37" i="1"/>
  <c r="C41" i="1"/>
  <c r="B40" i="1"/>
  <c r="A40" i="1" s="1"/>
  <c r="D34" i="1"/>
  <c r="F34" i="1" s="1"/>
  <c r="AD33" i="1"/>
  <c r="AG33" i="1"/>
  <c r="H33" i="1"/>
  <c r="AF33" i="1"/>
  <c r="AE33" i="1"/>
  <c r="K36" i="1"/>
  <c r="I37" i="1"/>
  <c r="E41" i="1"/>
  <c r="AI38" i="1" l="1"/>
  <c r="P37" i="1"/>
  <c r="B41" i="1"/>
  <c r="A41" i="1" s="1"/>
  <c r="AH41" i="1"/>
  <c r="J41" i="1"/>
  <c r="L34" i="1"/>
  <c r="AL34" i="1" s="1"/>
  <c r="G34" i="1"/>
  <c r="K37" i="1"/>
  <c r="I38" i="1"/>
  <c r="E42" i="1"/>
  <c r="AJ33" i="1"/>
  <c r="AK33" i="1"/>
  <c r="AI39" i="1" l="1"/>
  <c r="P38" i="1"/>
  <c r="C42" i="1"/>
  <c r="B42" i="1" s="1"/>
  <c r="A42" i="1" s="1"/>
  <c r="AG34" i="1"/>
  <c r="AK34" i="1" s="1"/>
  <c r="H34" i="1"/>
  <c r="AF34" i="1"/>
  <c r="AE34" i="1"/>
  <c r="D35" i="1"/>
  <c r="F35" i="1" s="1"/>
  <c r="AD34" i="1"/>
  <c r="I39" i="1"/>
  <c r="K38" i="1"/>
  <c r="P39" i="1" l="1"/>
  <c r="AI40" i="1"/>
  <c r="E43" i="1"/>
  <c r="AH42" i="1"/>
  <c r="J42" i="1"/>
  <c r="AJ34" i="1"/>
  <c r="G35" i="1"/>
  <c r="L35" i="1"/>
  <c r="AL35" i="1" s="1"/>
  <c r="K39" i="1"/>
  <c r="I40" i="1"/>
  <c r="AI41" i="1" l="1"/>
  <c r="P40" i="1"/>
  <c r="C43" i="1"/>
  <c r="K40" i="1"/>
  <c r="I41" i="1"/>
  <c r="AF35" i="1"/>
  <c r="AJ35" i="1" s="1"/>
  <c r="D36" i="1"/>
  <c r="F36" i="1" s="1"/>
  <c r="AE35" i="1"/>
  <c r="AD35" i="1"/>
  <c r="AG35" i="1"/>
  <c r="AK35" i="1" s="1"/>
  <c r="H35" i="1"/>
  <c r="AI42" i="1" l="1"/>
  <c r="P42" i="1" s="1"/>
  <c r="P41" i="1"/>
  <c r="B43" i="1"/>
  <c r="A43" i="1" s="1"/>
  <c r="E44" i="1"/>
  <c r="AH43" i="1"/>
  <c r="C44" i="1" s="1"/>
  <c r="J43" i="1"/>
  <c r="L36" i="1"/>
  <c r="AL36" i="1" s="1"/>
  <c r="G36" i="1"/>
  <c r="K41" i="1"/>
  <c r="I42" i="1"/>
  <c r="AI43" i="1" l="1"/>
  <c r="P43" i="1" s="1"/>
  <c r="AI44" i="1"/>
  <c r="AH44" i="1"/>
  <c r="C45" i="1" s="1"/>
  <c r="B44" i="1"/>
  <c r="A44" i="1" s="1"/>
  <c r="E45" i="1"/>
  <c r="J44" i="1"/>
  <c r="AE36" i="1"/>
  <c r="AG36" i="1"/>
  <c r="AK36" i="1" s="1"/>
  <c r="H36" i="1"/>
  <c r="D37" i="1"/>
  <c r="F37" i="1" s="1"/>
  <c r="AD36" i="1"/>
  <c r="AF36" i="1"/>
  <c r="AJ36" i="1" s="1"/>
  <c r="I43" i="1"/>
  <c r="K42" i="1"/>
  <c r="P44" i="1"/>
  <c r="AI45" i="1"/>
  <c r="J45" i="1" l="1"/>
  <c r="AH45" i="1"/>
  <c r="B45" i="1"/>
  <c r="A45" i="1" s="1"/>
  <c r="E46" i="1"/>
  <c r="K43" i="1"/>
  <c r="I44" i="1"/>
  <c r="P45" i="1"/>
  <c r="G37" i="1"/>
  <c r="L37" i="1"/>
  <c r="AL37" i="1" s="1"/>
  <c r="C46" i="1" l="1"/>
  <c r="D38" i="1"/>
  <c r="F38" i="1" s="1"/>
  <c r="AD37" i="1"/>
  <c r="AG37" i="1"/>
  <c r="AK37" i="1" s="1"/>
  <c r="H37" i="1"/>
  <c r="AF37" i="1"/>
  <c r="AJ37" i="1" s="1"/>
  <c r="AE37" i="1"/>
  <c r="K44" i="1"/>
  <c r="I45" i="1"/>
  <c r="B46" i="1" l="1"/>
  <c r="A46" i="1" s="1"/>
  <c r="E47" i="1"/>
  <c r="J46" i="1"/>
  <c r="AI46" i="1"/>
  <c r="P46" i="1" s="1"/>
  <c r="AH46" i="1"/>
  <c r="K45" i="1"/>
  <c r="I46" i="1"/>
  <c r="L38" i="1"/>
  <c r="AL38" i="1" s="1"/>
  <c r="G38" i="1"/>
  <c r="C47" i="1" l="1"/>
  <c r="K46" i="1"/>
  <c r="AG38" i="1"/>
  <c r="AK38" i="1" s="1"/>
  <c r="H38" i="1"/>
  <c r="AF38" i="1"/>
  <c r="AJ38" i="1" s="1"/>
  <c r="AE38" i="1"/>
  <c r="D39" i="1"/>
  <c r="F39" i="1" s="1"/>
  <c r="AD38" i="1"/>
  <c r="B47" i="1" l="1"/>
  <c r="A47" i="1" s="1"/>
  <c r="E48" i="1"/>
  <c r="AI47" i="1"/>
  <c r="P47" i="1" s="1"/>
  <c r="AH47" i="1"/>
  <c r="C48" i="1" s="1"/>
  <c r="I47" i="1"/>
  <c r="J47" i="1"/>
  <c r="K47" i="1" s="1"/>
  <c r="G39" i="1"/>
  <c r="L39" i="1"/>
  <c r="AL39" i="1" s="1"/>
  <c r="J48" i="1" l="1"/>
  <c r="AH48" i="1"/>
  <c r="C49" i="1" s="1"/>
  <c r="B48" i="1"/>
  <c r="A48" i="1" s="1"/>
  <c r="E49" i="1"/>
  <c r="AI48" i="1"/>
  <c r="P48" i="1" s="1"/>
  <c r="I48" i="1"/>
  <c r="K48" i="1" s="1"/>
  <c r="AF39" i="1"/>
  <c r="AJ39" i="1" s="1"/>
  <c r="AE39" i="1"/>
  <c r="D40" i="1"/>
  <c r="F40" i="1" s="1"/>
  <c r="AD39" i="1"/>
  <c r="AG39" i="1"/>
  <c r="AK39" i="1" s="1"/>
  <c r="H39" i="1"/>
  <c r="AH49" i="1" l="1"/>
  <c r="C50" i="1" s="1"/>
  <c r="B49" i="1"/>
  <c r="A49" i="1" s="1"/>
  <c r="J49" i="1"/>
  <c r="E50" i="1"/>
  <c r="AI49" i="1"/>
  <c r="P49" i="1" s="1"/>
  <c r="I49" i="1"/>
  <c r="L40" i="1"/>
  <c r="AL40" i="1" s="1"/>
  <c r="G40" i="1"/>
  <c r="K49" i="1" l="1"/>
  <c r="I50" i="1"/>
  <c r="AH50" i="1"/>
  <c r="C51" i="1" s="1"/>
  <c r="I51" i="1" s="1"/>
  <c r="J50" i="1"/>
  <c r="K50" i="1" s="1"/>
  <c r="B50" i="1"/>
  <c r="A50" i="1" s="1"/>
  <c r="E51" i="1"/>
  <c r="AI50" i="1"/>
  <c r="P50" i="1" s="1"/>
  <c r="AE40" i="1"/>
  <c r="AG40" i="1"/>
  <c r="AK40" i="1" s="1"/>
  <c r="D41" i="1"/>
  <c r="F41" i="1" s="1"/>
  <c r="AD40" i="1"/>
  <c r="H40" i="1"/>
  <c r="AF40" i="1"/>
  <c r="AJ40" i="1" s="1"/>
  <c r="AH51" i="1" l="1"/>
  <c r="C52" i="1" s="1"/>
  <c r="I52" i="1" s="1"/>
  <c r="B51" i="1"/>
  <c r="A51" i="1" s="1"/>
  <c r="J51" i="1"/>
  <c r="K51" i="1" s="1"/>
  <c r="E52" i="1"/>
  <c r="AI51" i="1"/>
  <c r="P51" i="1" s="1"/>
  <c r="L41" i="1"/>
  <c r="AL41" i="1" s="1"/>
  <c r="G41" i="1"/>
  <c r="J52" i="1" l="1"/>
  <c r="B52" i="1"/>
  <c r="A52" i="1" s="1"/>
  <c r="AH52" i="1"/>
  <c r="C53" i="1" s="1"/>
  <c r="E53" i="1"/>
  <c r="AI52" i="1"/>
  <c r="P52" i="1" s="1"/>
  <c r="K52" i="1"/>
  <c r="D42" i="1"/>
  <c r="F42" i="1" s="1"/>
  <c r="AD41" i="1"/>
  <c r="AF41" i="1"/>
  <c r="AJ41" i="1" s="1"/>
  <c r="AG41" i="1"/>
  <c r="AK41" i="1" s="1"/>
  <c r="H41" i="1"/>
  <c r="AE41" i="1"/>
  <c r="AH53" i="1" l="1"/>
  <c r="C54" i="1" s="1"/>
  <c r="B53" i="1"/>
  <c r="A53" i="1" s="1"/>
  <c r="J53" i="1"/>
  <c r="E54" i="1"/>
  <c r="AI53" i="1"/>
  <c r="P53" i="1" s="1"/>
  <c r="I53" i="1"/>
  <c r="L42" i="1"/>
  <c r="AL42" i="1" s="1"/>
  <c r="G42" i="1"/>
  <c r="I54" i="1" l="1"/>
  <c r="K54" i="1" s="1"/>
  <c r="K53" i="1"/>
  <c r="J54" i="1"/>
  <c r="AH54" i="1"/>
  <c r="C55" i="1" s="1"/>
  <c r="B54" i="1"/>
  <c r="A54" i="1" s="1"/>
  <c r="E55" i="1"/>
  <c r="AI54" i="1"/>
  <c r="P54" i="1" s="1"/>
  <c r="AG42" i="1"/>
  <c r="AK42" i="1" s="1"/>
  <c r="H42" i="1"/>
  <c r="AE42" i="1"/>
  <c r="AF42" i="1"/>
  <c r="AJ42" i="1" s="1"/>
  <c r="D43" i="1"/>
  <c r="F43" i="1" s="1"/>
  <c r="AD42" i="1"/>
  <c r="I55" i="1" l="1"/>
  <c r="J55" i="1"/>
  <c r="K55" i="1" s="1"/>
  <c r="AH55" i="1"/>
  <c r="C56" i="1" s="1"/>
  <c r="I56" i="1" s="1"/>
  <c r="B55" i="1"/>
  <c r="A55" i="1" s="1"/>
  <c r="E56" i="1"/>
  <c r="AI55" i="1"/>
  <c r="P55" i="1" s="1"/>
  <c r="G43" i="1"/>
  <c r="L43" i="1"/>
  <c r="AL43" i="1" s="1"/>
  <c r="B56" i="1" l="1"/>
  <c r="A56" i="1" s="1"/>
  <c r="AH56" i="1"/>
  <c r="C57" i="1" s="1"/>
  <c r="I57" i="1" s="1"/>
  <c r="J56" i="1"/>
  <c r="E57" i="1"/>
  <c r="AI56" i="1"/>
  <c r="P56" i="1" s="1"/>
  <c r="AF43" i="1"/>
  <c r="AJ43" i="1" s="1"/>
  <c r="D44" i="1"/>
  <c r="F44" i="1" s="1"/>
  <c r="AE43" i="1"/>
  <c r="AD43" i="1"/>
  <c r="H43" i="1"/>
  <c r="AG43" i="1"/>
  <c r="AK43" i="1" s="1"/>
  <c r="K56" i="1"/>
  <c r="AH57" i="1" l="1"/>
  <c r="C58" i="1" s="1"/>
  <c r="I58" i="1" s="1"/>
  <c r="B57" i="1"/>
  <c r="A57" i="1" s="1"/>
  <c r="J57" i="1"/>
  <c r="K57" i="1" s="1"/>
  <c r="E58" i="1"/>
  <c r="AI57" i="1"/>
  <c r="P57" i="1" s="1"/>
  <c r="L44" i="1"/>
  <c r="AL44" i="1" s="1"/>
  <c r="G44" i="1"/>
  <c r="B58" i="1" l="1"/>
  <c r="A58" i="1" s="1"/>
  <c r="J58" i="1"/>
  <c r="AH58" i="1"/>
  <c r="C59" i="1" s="1"/>
  <c r="I59" i="1" s="1"/>
  <c r="E59" i="1"/>
  <c r="AI58" i="1"/>
  <c r="P58" i="1" s="1"/>
  <c r="K58" i="1"/>
  <c r="AE44" i="1"/>
  <c r="H44" i="1"/>
  <c r="D45" i="1"/>
  <c r="F45" i="1" s="1"/>
  <c r="AD44" i="1"/>
  <c r="AG44" i="1"/>
  <c r="AK44" i="1" s="1"/>
  <c r="AF44" i="1"/>
  <c r="AJ44" i="1" s="1"/>
  <c r="B59" i="1" l="1"/>
  <c r="A59" i="1" s="1"/>
  <c r="AH59" i="1"/>
  <c r="C60" i="1" s="1"/>
  <c r="I60" i="1" s="1"/>
  <c r="J59" i="1"/>
  <c r="K59" i="1" s="1"/>
  <c r="E60" i="1"/>
  <c r="AI59" i="1"/>
  <c r="P59" i="1" s="1"/>
  <c r="L45" i="1"/>
  <c r="AL45" i="1" s="1"/>
  <c r="G45" i="1"/>
  <c r="J60" i="1" l="1"/>
  <c r="B60" i="1"/>
  <c r="A60" i="1" s="1"/>
  <c r="AH60" i="1"/>
  <c r="C61" i="1" s="1"/>
  <c r="E61" i="1"/>
  <c r="AI60" i="1"/>
  <c r="P60" i="1" s="1"/>
  <c r="D46" i="1"/>
  <c r="F46" i="1" s="1"/>
  <c r="AD45" i="1"/>
  <c r="AG45" i="1"/>
  <c r="AK45" i="1" s="1"/>
  <c r="H45" i="1"/>
  <c r="AF45" i="1"/>
  <c r="AJ45" i="1" s="1"/>
  <c r="AE45" i="1"/>
  <c r="K60" i="1"/>
  <c r="B61" i="1" l="1"/>
  <c r="A61" i="1" s="1"/>
  <c r="AH61" i="1"/>
  <c r="C62" i="1" s="1"/>
  <c r="J61" i="1"/>
  <c r="E62" i="1"/>
  <c r="AI61" i="1"/>
  <c r="P61" i="1" s="1"/>
  <c r="I61" i="1"/>
  <c r="L46" i="1"/>
  <c r="AL46" i="1" s="1"/>
  <c r="G46" i="1"/>
  <c r="I62" i="1" l="1"/>
  <c r="K61" i="1"/>
  <c r="J62" i="1"/>
  <c r="K62" i="1" s="1"/>
  <c r="B62" i="1"/>
  <c r="A62" i="1" s="1"/>
  <c r="AH62" i="1"/>
  <c r="C63" i="1" s="1"/>
  <c r="I63" i="1" s="1"/>
  <c r="E63" i="1"/>
  <c r="AI62" i="1"/>
  <c r="P62" i="1" s="1"/>
  <c r="AG46" i="1"/>
  <c r="AK46" i="1" s="1"/>
  <c r="H46" i="1"/>
  <c r="AE46" i="1"/>
  <c r="AF46" i="1"/>
  <c r="AJ46" i="1" s="1"/>
  <c r="D47" i="1"/>
  <c r="F47" i="1" s="1"/>
  <c r="AD46" i="1"/>
  <c r="J63" i="1" l="1"/>
  <c r="B63" i="1"/>
  <c r="A63" i="1" s="1"/>
  <c r="AH63" i="1"/>
  <c r="C64" i="1" s="1"/>
  <c r="E64" i="1"/>
  <c r="AI63" i="1"/>
  <c r="P63" i="1" s="1"/>
  <c r="G47" i="1"/>
  <c r="L47" i="1"/>
  <c r="AL47" i="1" s="1"/>
  <c r="K63" i="1"/>
  <c r="B64" i="1" l="1"/>
  <c r="A64" i="1" s="1"/>
  <c r="J64" i="1"/>
  <c r="AH64" i="1"/>
  <c r="C65" i="1" s="1"/>
  <c r="I65" i="1" s="1"/>
  <c r="E65" i="1"/>
  <c r="AI64" i="1"/>
  <c r="P64" i="1" s="1"/>
  <c r="I64" i="1"/>
  <c r="K64" i="1"/>
  <c r="AF47" i="1"/>
  <c r="AJ47" i="1" s="1"/>
  <c r="D48" i="1"/>
  <c r="F48" i="1" s="1"/>
  <c r="AD47" i="1"/>
  <c r="AE47" i="1"/>
  <c r="H47" i="1"/>
  <c r="AG47" i="1"/>
  <c r="AK47" i="1" s="1"/>
  <c r="B65" i="1" l="1"/>
  <c r="A65" i="1" s="1"/>
  <c r="J65" i="1"/>
  <c r="AH65" i="1"/>
  <c r="C66" i="1" s="1"/>
  <c r="E66" i="1"/>
  <c r="AI65" i="1"/>
  <c r="P65" i="1" s="1"/>
  <c r="L48" i="1"/>
  <c r="AL48" i="1" s="1"/>
  <c r="G48" i="1"/>
  <c r="K65" i="1"/>
  <c r="AH66" i="1" l="1"/>
  <c r="C67" i="1" s="1"/>
  <c r="B66" i="1"/>
  <c r="A66" i="1" s="1"/>
  <c r="J66" i="1"/>
  <c r="E67" i="1"/>
  <c r="AI66" i="1"/>
  <c r="P66" i="1" s="1"/>
  <c r="I66" i="1"/>
  <c r="AE48" i="1"/>
  <c r="AG48" i="1"/>
  <c r="AK48" i="1" s="1"/>
  <c r="D49" i="1"/>
  <c r="F49" i="1" s="1"/>
  <c r="AD48" i="1"/>
  <c r="H48" i="1"/>
  <c r="AF48" i="1"/>
  <c r="AJ48" i="1" s="1"/>
  <c r="K66" i="1"/>
  <c r="I67" i="1"/>
  <c r="AH67" i="1" l="1"/>
  <c r="C68" i="1" s="1"/>
  <c r="I68" i="1" s="1"/>
  <c r="J67" i="1"/>
  <c r="B67" i="1"/>
  <c r="A67" i="1" s="1"/>
  <c r="E68" i="1"/>
  <c r="AI67" i="1"/>
  <c r="P67" i="1" s="1"/>
  <c r="K67" i="1"/>
  <c r="G49" i="1"/>
  <c r="L49" i="1"/>
  <c r="AL49" i="1" s="1"/>
  <c r="AH68" i="1" l="1"/>
  <c r="C69" i="1" s="1"/>
  <c r="J68" i="1"/>
  <c r="B68" i="1"/>
  <c r="A68" i="1" s="1"/>
  <c r="E69" i="1"/>
  <c r="AI68" i="1"/>
  <c r="P68" i="1" s="1"/>
  <c r="D50" i="1"/>
  <c r="F50" i="1" s="1"/>
  <c r="AD49" i="1"/>
  <c r="AF49" i="1"/>
  <c r="AJ49" i="1" s="1"/>
  <c r="AG49" i="1"/>
  <c r="AK49" i="1" s="1"/>
  <c r="H49" i="1"/>
  <c r="AE49" i="1"/>
  <c r="K68" i="1"/>
  <c r="I69" i="1"/>
  <c r="J69" i="1" l="1"/>
  <c r="B69" i="1"/>
  <c r="A69" i="1" s="1"/>
  <c r="AH69" i="1"/>
  <c r="C70" i="1" s="1"/>
  <c r="I70" i="1" s="1"/>
  <c r="E70" i="1"/>
  <c r="AI69" i="1"/>
  <c r="P69" i="1" s="1"/>
  <c r="L50" i="1"/>
  <c r="AL50" i="1" s="1"/>
  <c r="G50" i="1"/>
  <c r="K69" i="1"/>
  <c r="J70" i="1" l="1"/>
  <c r="B70" i="1"/>
  <c r="A70" i="1" s="1"/>
  <c r="AH70" i="1"/>
  <c r="C71" i="1" s="1"/>
  <c r="I71" i="1" s="1"/>
  <c r="E71" i="1"/>
  <c r="AI70" i="1"/>
  <c r="P70" i="1" s="1"/>
  <c r="K70" i="1"/>
  <c r="AG50" i="1"/>
  <c r="AK50" i="1" s="1"/>
  <c r="H50" i="1"/>
  <c r="AE50" i="1"/>
  <c r="AF50" i="1"/>
  <c r="AJ50" i="1" s="1"/>
  <c r="D51" i="1"/>
  <c r="F51" i="1" s="1"/>
  <c r="AD50" i="1"/>
  <c r="J71" i="1" l="1"/>
  <c r="B71" i="1"/>
  <c r="A71" i="1" s="1"/>
  <c r="AH71" i="1"/>
  <c r="C72" i="1" s="1"/>
  <c r="E72" i="1"/>
  <c r="AI71" i="1"/>
  <c r="P71" i="1" s="1"/>
  <c r="G51" i="1"/>
  <c r="L51" i="1"/>
  <c r="AL51" i="1" s="1"/>
  <c r="K71" i="1"/>
  <c r="B72" i="1" l="1"/>
  <c r="A72" i="1" s="1"/>
  <c r="J72" i="1"/>
  <c r="AH72" i="1"/>
  <c r="C73" i="1" s="1"/>
  <c r="E73" i="1"/>
  <c r="AI72" i="1"/>
  <c r="P72" i="1" s="1"/>
  <c r="I72" i="1"/>
  <c r="K72" i="1"/>
  <c r="AF51" i="1"/>
  <c r="AJ51" i="1" s="1"/>
  <c r="D52" i="1"/>
  <c r="F52" i="1" s="1"/>
  <c r="AD51" i="1"/>
  <c r="AE51" i="1"/>
  <c r="AG51" i="1"/>
  <c r="AK51" i="1" s="1"/>
  <c r="H51" i="1"/>
  <c r="J73" i="1" l="1"/>
  <c r="B73" i="1"/>
  <c r="A73" i="1" s="1"/>
  <c r="AH73" i="1"/>
  <c r="C74" i="1" s="1"/>
  <c r="E74" i="1"/>
  <c r="AI73" i="1"/>
  <c r="P73" i="1" s="1"/>
  <c r="I73" i="1"/>
  <c r="K73" i="1" s="1"/>
  <c r="L52" i="1"/>
  <c r="AL52" i="1" s="1"/>
  <c r="G52" i="1"/>
  <c r="J74" i="1" l="1"/>
  <c r="B74" i="1"/>
  <c r="A74" i="1" s="1"/>
  <c r="AH74" i="1"/>
  <c r="C75" i="1" s="1"/>
  <c r="I75" i="1" s="1"/>
  <c r="E75" i="1"/>
  <c r="AI74" i="1"/>
  <c r="P74" i="1" s="1"/>
  <c r="I74" i="1"/>
  <c r="K74" i="1" s="1"/>
  <c r="AE52" i="1"/>
  <c r="H52" i="1"/>
  <c r="D53" i="1"/>
  <c r="F53" i="1" s="1"/>
  <c r="AD52" i="1"/>
  <c r="AG52" i="1"/>
  <c r="AK52" i="1" s="1"/>
  <c r="AF52" i="1"/>
  <c r="AJ52" i="1" s="1"/>
  <c r="AH75" i="1" l="1"/>
  <c r="C76" i="1" s="1"/>
  <c r="I76" i="1" s="1"/>
  <c r="J75" i="1"/>
  <c r="K75" i="1" s="1"/>
  <c r="B75" i="1"/>
  <c r="A75" i="1" s="1"/>
  <c r="E76" i="1"/>
  <c r="AI75" i="1"/>
  <c r="P75" i="1" s="1"/>
  <c r="L53" i="1"/>
  <c r="AL53" i="1" s="1"/>
  <c r="G53" i="1"/>
  <c r="AH76" i="1" l="1"/>
  <c r="C77" i="1" s="1"/>
  <c r="I77" i="1" s="1"/>
  <c r="J76" i="1"/>
  <c r="K76" i="1" s="1"/>
  <c r="B76" i="1"/>
  <c r="A76" i="1" s="1"/>
  <c r="E77" i="1"/>
  <c r="AI76" i="1"/>
  <c r="P76" i="1" s="1"/>
  <c r="D54" i="1"/>
  <c r="F54" i="1" s="1"/>
  <c r="AD53" i="1"/>
  <c r="AG53" i="1"/>
  <c r="AK53" i="1" s="1"/>
  <c r="H53" i="1"/>
  <c r="AF53" i="1"/>
  <c r="AJ53" i="1" s="1"/>
  <c r="AE53" i="1"/>
  <c r="J77" i="1" l="1"/>
  <c r="B77" i="1"/>
  <c r="A77" i="1" s="1"/>
  <c r="AH77" i="1"/>
  <c r="C78" i="1" s="1"/>
  <c r="I78" i="1" s="1"/>
  <c r="E78" i="1"/>
  <c r="AI77" i="1"/>
  <c r="P77" i="1" s="1"/>
  <c r="L54" i="1"/>
  <c r="AL54" i="1" s="1"/>
  <c r="G54" i="1"/>
  <c r="K77" i="1"/>
  <c r="B78" i="1" l="1"/>
  <c r="A78" i="1" s="1"/>
  <c r="AH78" i="1"/>
  <c r="C79" i="1" s="1"/>
  <c r="I79" i="1" s="1"/>
  <c r="J78" i="1"/>
  <c r="K78" i="1" s="1"/>
  <c r="E79" i="1"/>
  <c r="AI78" i="1"/>
  <c r="P78" i="1" s="1"/>
  <c r="AG54" i="1"/>
  <c r="AK54" i="1" s="1"/>
  <c r="H54" i="1"/>
  <c r="AE54" i="1"/>
  <c r="AF54" i="1"/>
  <c r="AJ54" i="1" s="1"/>
  <c r="D55" i="1"/>
  <c r="F55" i="1" s="1"/>
  <c r="AD54" i="1"/>
  <c r="J79" i="1" l="1"/>
  <c r="B79" i="1"/>
  <c r="A79" i="1" s="1"/>
  <c r="AH79" i="1"/>
  <c r="C80" i="1" s="1"/>
  <c r="E80" i="1"/>
  <c r="AI79" i="1"/>
  <c r="P79" i="1" s="1"/>
  <c r="G55" i="1"/>
  <c r="L55" i="1"/>
  <c r="AL55" i="1" s="1"/>
  <c r="K79" i="1"/>
  <c r="AH80" i="1" l="1"/>
  <c r="C81" i="1" s="1"/>
  <c r="I81" i="1" s="1"/>
  <c r="J80" i="1"/>
  <c r="B80" i="1"/>
  <c r="A80" i="1" s="1"/>
  <c r="E81" i="1"/>
  <c r="AI80" i="1"/>
  <c r="P80" i="1" s="1"/>
  <c r="I80" i="1"/>
  <c r="K80" i="1"/>
  <c r="AF55" i="1"/>
  <c r="AJ55" i="1" s="1"/>
  <c r="AE55" i="1"/>
  <c r="D56" i="1"/>
  <c r="F56" i="1" s="1"/>
  <c r="AD55" i="1"/>
  <c r="H55" i="1"/>
  <c r="AG55" i="1"/>
  <c r="AK55" i="1" s="1"/>
  <c r="B81" i="1" l="1"/>
  <c r="A81" i="1" s="1"/>
  <c r="AH81" i="1"/>
  <c r="C82" i="1" s="1"/>
  <c r="I82" i="1" s="1"/>
  <c r="J81" i="1"/>
  <c r="K81" i="1" s="1"/>
  <c r="E82" i="1"/>
  <c r="AI81" i="1"/>
  <c r="P81" i="1" s="1"/>
  <c r="L56" i="1"/>
  <c r="AL56" i="1" s="1"/>
  <c r="G56" i="1"/>
  <c r="J82" i="1" l="1"/>
  <c r="AH82" i="1"/>
  <c r="C83" i="1" s="1"/>
  <c r="B82" i="1"/>
  <c r="A82" i="1" s="1"/>
  <c r="E83" i="1"/>
  <c r="AI82" i="1"/>
  <c r="P82" i="1" s="1"/>
  <c r="K82" i="1"/>
  <c r="I83" i="1"/>
  <c r="AE56" i="1"/>
  <c r="AG56" i="1"/>
  <c r="AK56" i="1" s="1"/>
  <c r="D57" i="1"/>
  <c r="F57" i="1" s="1"/>
  <c r="AD56" i="1"/>
  <c r="H56" i="1"/>
  <c r="AF56" i="1"/>
  <c r="AJ56" i="1" s="1"/>
  <c r="B83" i="1" l="1"/>
  <c r="A83" i="1" s="1"/>
  <c r="J83" i="1"/>
  <c r="AH83" i="1"/>
  <c r="C84" i="1" s="1"/>
  <c r="E84" i="1"/>
  <c r="AI83" i="1"/>
  <c r="P83" i="1" s="1"/>
  <c r="K83" i="1"/>
  <c r="G57" i="1"/>
  <c r="L57" i="1"/>
  <c r="AL57" i="1" s="1"/>
  <c r="J84" i="1" l="1"/>
  <c r="AH84" i="1"/>
  <c r="C85" i="1" s="1"/>
  <c r="B84" i="1"/>
  <c r="A84" i="1" s="1"/>
  <c r="E85" i="1"/>
  <c r="AI84" i="1"/>
  <c r="P84" i="1" s="1"/>
  <c r="I84" i="1"/>
  <c r="K84" i="1" s="1"/>
  <c r="D58" i="1"/>
  <c r="F58" i="1" s="1"/>
  <c r="AD57" i="1"/>
  <c r="AF57" i="1"/>
  <c r="AJ57" i="1" s="1"/>
  <c r="AG57" i="1"/>
  <c r="AK57" i="1" s="1"/>
  <c r="H57" i="1"/>
  <c r="AE57" i="1"/>
  <c r="I85" i="1" l="1"/>
  <c r="AH85" i="1"/>
  <c r="C86" i="1" s="1"/>
  <c r="I86" i="1" s="1"/>
  <c r="J85" i="1"/>
  <c r="K85" i="1" s="1"/>
  <c r="B85" i="1"/>
  <c r="A85" i="1" s="1"/>
  <c r="E86" i="1"/>
  <c r="AI85" i="1"/>
  <c r="P85" i="1" s="1"/>
  <c r="L58" i="1"/>
  <c r="AL58" i="1" s="1"/>
  <c r="G58" i="1"/>
  <c r="AH86" i="1" l="1"/>
  <c r="C87" i="1" s="1"/>
  <c r="J86" i="1"/>
  <c r="B86" i="1"/>
  <c r="A86" i="1" s="1"/>
  <c r="E87" i="1"/>
  <c r="AI86" i="1"/>
  <c r="P86" i="1" s="1"/>
  <c r="AG58" i="1"/>
  <c r="AK58" i="1" s="1"/>
  <c r="H58" i="1"/>
  <c r="AE58" i="1"/>
  <c r="AF58" i="1"/>
  <c r="AJ58" i="1" s="1"/>
  <c r="AD58" i="1"/>
  <c r="D59" i="1"/>
  <c r="F59" i="1" s="1"/>
  <c r="K86" i="1"/>
  <c r="I87" i="1"/>
  <c r="B87" i="1" l="1"/>
  <c r="A87" i="1" s="1"/>
  <c r="AH87" i="1"/>
  <c r="C88" i="1" s="1"/>
  <c r="I88" i="1" s="1"/>
  <c r="J87" i="1"/>
  <c r="K87" i="1" s="1"/>
  <c r="E88" i="1"/>
  <c r="AI87" i="1"/>
  <c r="P87" i="1" s="1"/>
  <c r="G59" i="1"/>
  <c r="L59" i="1"/>
  <c r="AL59" i="1" s="1"/>
  <c r="J88" i="1" l="1"/>
  <c r="AH88" i="1"/>
  <c r="C89" i="1" s="1"/>
  <c r="I89" i="1" s="1"/>
  <c r="B88" i="1"/>
  <c r="A88" i="1" s="1"/>
  <c r="E89" i="1"/>
  <c r="AI88" i="1"/>
  <c r="P88" i="1" s="1"/>
  <c r="K88" i="1"/>
  <c r="AF59" i="1"/>
  <c r="AJ59" i="1" s="1"/>
  <c r="AE59" i="1"/>
  <c r="D60" i="1"/>
  <c r="F60" i="1" s="1"/>
  <c r="AD59" i="1"/>
  <c r="AG59" i="1"/>
  <c r="AK59" i="1" s="1"/>
  <c r="H59" i="1"/>
  <c r="J89" i="1" l="1"/>
  <c r="K89" i="1" s="1"/>
  <c r="B89" i="1"/>
  <c r="A89" i="1" s="1"/>
  <c r="AH89" i="1"/>
  <c r="C90" i="1" s="1"/>
  <c r="E90" i="1"/>
  <c r="AI89" i="1"/>
  <c r="P89" i="1" s="1"/>
  <c r="L60" i="1"/>
  <c r="AL60" i="1" s="1"/>
  <c r="G60" i="1"/>
  <c r="AH90" i="1" l="1"/>
  <c r="C91" i="1" s="1"/>
  <c r="J90" i="1"/>
  <c r="B90" i="1"/>
  <c r="A90" i="1" s="1"/>
  <c r="E91" i="1"/>
  <c r="AI90" i="1"/>
  <c r="P90" i="1" s="1"/>
  <c r="I90" i="1"/>
  <c r="K90" i="1"/>
  <c r="I91" i="1"/>
  <c r="D61" i="1"/>
  <c r="F61" i="1" s="1"/>
  <c r="AE60" i="1"/>
  <c r="AD60" i="1"/>
  <c r="AG60" i="1"/>
  <c r="AK60" i="1" s="1"/>
  <c r="H60" i="1"/>
  <c r="AF60" i="1"/>
  <c r="AJ60" i="1" s="1"/>
  <c r="AH91" i="1" l="1"/>
  <c r="C92" i="1" s="1"/>
  <c r="I92" i="1" s="1"/>
  <c r="B91" i="1"/>
  <c r="A91" i="1" s="1"/>
  <c r="J91" i="1"/>
  <c r="K91" i="1" s="1"/>
  <c r="E92" i="1"/>
  <c r="AI91" i="1"/>
  <c r="P91" i="1" s="1"/>
  <c r="L61" i="1"/>
  <c r="AL61" i="1" s="1"/>
  <c r="G61" i="1"/>
  <c r="AH92" i="1" l="1"/>
  <c r="C93" i="1" s="1"/>
  <c r="I93" i="1" s="1"/>
  <c r="B92" i="1"/>
  <c r="A92" i="1" s="1"/>
  <c r="J92" i="1"/>
  <c r="K92" i="1" s="1"/>
  <c r="E93" i="1"/>
  <c r="AI92" i="1"/>
  <c r="P92" i="1" s="1"/>
  <c r="AG61" i="1"/>
  <c r="AK61" i="1" s="1"/>
  <c r="H61" i="1"/>
  <c r="AF61" i="1"/>
  <c r="AJ61" i="1" s="1"/>
  <c r="AE61" i="1"/>
  <c r="D62" i="1"/>
  <c r="F62" i="1" s="1"/>
  <c r="AD61" i="1"/>
  <c r="J93" i="1" l="1"/>
  <c r="B93" i="1"/>
  <c r="A93" i="1" s="1"/>
  <c r="AH93" i="1"/>
  <c r="C94" i="1" s="1"/>
  <c r="E94" i="1"/>
  <c r="AI93" i="1"/>
  <c r="P93" i="1" s="1"/>
  <c r="K93" i="1"/>
  <c r="G62" i="1"/>
  <c r="L62" i="1"/>
  <c r="AL62" i="1" s="1"/>
  <c r="B94" i="1" l="1"/>
  <c r="A94" i="1" s="1"/>
  <c r="J94" i="1"/>
  <c r="AH94" i="1"/>
  <c r="C95" i="1" s="1"/>
  <c r="I95" i="1" s="1"/>
  <c r="E95" i="1"/>
  <c r="AI94" i="1"/>
  <c r="P94" i="1" s="1"/>
  <c r="I94" i="1"/>
  <c r="K94" i="1" s="1"/>
  <c r="AF62" i="1"/>
  <c r="AJ62" i="1" s="1"/>
  <c r="AE62" i="1"/>
  <c r="AG62" i="1"/>
  <c r="AK62" i="1" s="1"/>
  <c r="AD62" i="1"/>
  <c r="H62" i="1"/>
  <c r="D63" i="1"/>
  <c r="F63" i="1" s="1"/>
  <c r="J95" i="1" l="1"/>
  <c r="K95" i="1" s="1"/>
  <c r="B95" i="1"/>
  <c r="A95" i="1" s="1"/>
  <c r="AH95" i="1"/>
  <c r="C96" i="1" s="1"/>
  <c r="E96" i="1"/>
  <c r="AI95" i="1"/>
  <c r="P95" i="1" s="1"/>
  <c r="G63" i="1"/>
  <c r="L63" i="1"/>
  <c r="AL63" i="1" s="1"/>
  <c r="J96" i="1" l="1"/>
  <c r="AH96" i="1"/>
  <c r="C97" i="1" s="1"/>
  <c r="B96" i="1"/>
  <c r="A96" i="1" s="1"/>
  <c r="E97" i="1"/>
  <c r="AI96" i="1"/>
  <c r="P96" i="1" s="1"/>
  <c r="I96" i="1"/>
  <c r="K96" i="1" s="1"/>
  <c r="AE63" i="1"/>
  <c r="D64" i="1"/>
  <c r="F64" i="1" s="1"/>
  <c r="AD63" i="1"/>
  <c r="AG63" i="1"/>
  <c r="AK63" i="1" s="1"/>
  <c r="H63" i="1"/>
  <c r="AF63" i="1"/>
  <c r="AJ63" i="1" s="1"/>
  <c r="I97" i="1" l="1"/>
  <c r="J97" i="1"/>
  <c r="AH97" i="1"/>
  <c r="C98" i="1" s="1"/>
  <c r="I98" i="1" s="1"/>
  <c r="B97" i="1"/>
  <c r="A97" i="1" s="1"/>
  <c r="E98" i="1"/>
  <c r="AI97" i="1"/>
  <c r="P97" i="1" s="1"/>
  <c r="K97" i="1"/>
  <c r="L64" i="1"/>
  <c r="AL64" i="1" s="1"/>
  <c r="G64" i="1"/>
  <c r="B98" i="1" l="1"/>
  <c r="A98" i="1" s="1"/>
  <c r="J98" i="1"/>
  <c r="K98" i="1" s="1"/>
  <c r="AH98" i="1"/>
  <c r="C99" i="1" s="1"/>
  <c r="E99" i="1"/>
  <c r="AI98" i="1"/>
  <c r="P98" i="1" s="1"/>
  <c r="D65" i="1"/>
  <c r="F65" i="1" s="1"/>
  <c r="AD64" i="1"/>
  <c r="AG64" i="1"/>
  <c r="AK64" i="1" s="1"/>
  <c r="H64" i="1"/>
  <c r="AF64" i="1"/>
  <c r="AJ64" i="1" s="1"/>
  <c r="AE64" i="1"/>
  <c r="I99" i="1"/>
  <c r="B99" i="1" l="1"/>
  <c r="A99" i="1" s="1"/>
  <c r="J99" i="1"/>
  <c r="K99" i="1" s="1"/>
  <c r="AH99" i="1"/>
  <c r="C100" i="1" s="1"/>
  <c r="E100" i="1"/>
  <c r="AI99" i="1"/>
  <c r="P99" i="1" s="1"/>
  <c r="L65" i="1"/>
  <c r="AL65" i="1" s="1"/>
  <c r="G65" i="1"/>
  <c r="B100" i="1" l="1"/>
  <c r="A100" i="1" s="1"/>
  <c r="AH100" i="1"/>
  <c r="C101" i="1" s="1"/>
  <c r="J100" i="1"/>
  <c r="E101" i="1"/>
  <c r="AI100" i="1"/>
  <c r="P100" i="1" s="1"/>
  <c r="I100" i="1"/>
  <c r="AG65" i="1"/>
  <c r="AK65" i="1" s="1"/>
  <c r="H65" i="1"/>
  <c r="AF65" i="1"/>
  <c r="AJ65" i="1" s="1"/>
  <c r="D66" i="1"/>
  <c r="F66" i="1" s="1"/>
  <c r="AE65" i="1"/>
  <c r="AD65" i="1"/>
  <c r="K100" i="1" l="1"/>
  <c r="I101" i="1"/>
  <c r="J101" i="1"/>
  <c r="B101" i="1"/>
  <c r="A101" i="1" s="1"/>
  <c r="AH101" i="1"/>
  <c r="C102" i="1" s="1"/>
  <c r="E102" i="1"/>
  <c r="AI101" i="1"/>
  <c r="P101" i="1" s="1"/>
  <c r="G66" i="1"/>
  <c r="L66" i="1"/>
  <c r="AL66" i="1" s="1"/>
  <c r="K101" i="1" l="1"/>
  <c r="J102" i="1"/>
  <c r="AH102" i="1"/>
  <c r="C103" i="1" s="1"/>
  <c r="B102" i="1"/>
  <c r="A102" i="1" s="1"/>
  <c r="E103" i="1"/>
  <c r="AI102" i="1"/>
  <c r="P102" i="1" s="1"/>
  <c r="I102" i="1"/>
  <c r="K102" i="1" s="1"/>
  <c r="AF66" i="1"/>
  <c r="AJ66" i="1" s="1"/>
  <c r="AE66" i="1"/>
  <c r="AG66" i="1"/>
  <c r="AK66" i="1" s="1"/>
  <c r="AD66" i="1"/>
  <c r="D67" i="1"/>
  <c r="F67" i="1" s="1"/>
  <c r="H66" i="1"/>
  <c r="J103" i="1" l="1"/>
  <c r="B103" i="1"/>
  <c r="A103" i="1" s="1"/>
  <c r="AH103" i="1"/>
  <c r="C104" i="1" s="1"/>
  <c r="E104" i="1"/>
  <c r="AI103" i="1"/>
  <c r="P103" i="1" s="1"/>
  <c r="I103" i="1"/>
  <c r="K103" i="1" s="1"/>
  <c r="G67" i="1"/>
  <c r="L67" i="1"/>
  <c r="AL67" i="1" s="1"/>
  <c r="AH104" i="1" l="1"/>
  <c r="C105" i="1" s="1"/>
  <c r="B104" i="1"/>
  <c r="A104" i="1" s="1"/>
  <c r="J104" i="1"/>
  <c r="E105" i="1"/>
  <c r="AI104" i="1"/>
  <c r="P104" i="1" s="1"/>
  <c r="I104" i="1"/>
  <c r="AE67" i="1"/>
  <c r="D68" i="1"/>
  <c r="F68" i="1" s="1"/>
  <c r="AD67" i="1"/>
  <c r="AG67" i="1"/>
  <c r="AK67" i="1" s="1"/>
  <c r="H67" i="1"/>
  <c r="AF67" i="1"/>
  <c r="AJ67" i="1" s="1"/>
  <c r="I105" i="1" l="1"/>
  <c r="K104" i="1"/>
  <c r="J105" i="1"/>
  <c r="B105" i="1"/>
  <c r="A105" i="1" s="1"/>
  <c r="AH105" i="1"/>
  <c r="C106" i="1" s="1"/>
  <c r="E106" i="1"/>
  <c r="AI105" i="1"/>
  <c r="P105" i="1" s="1"/>
  <c r="K105" i="1"/>
  <c r="L68" i="1"/>
  <c r="AL68" i="1" s="1"/>
  <c r="G68" i="1"/>
  <c r="J106" i="1" l="1"/>
  <c r="B106" i="1"/>
  <c r="A106" i="1" s="1"/>
  <c r="AH106" i="1"/>
  <c r="C107" i="1" s="1"/>
  <c r="E107" i="1"/>
  <c r="AI106" i="1"/>
  <c r="P106" i="1" s="1"/>
  <c r="I106" i="1"/>
  <c r="K106" i="1" s="1"/>
  <c r="D69" i="1"/>
  <c r="F69" i="1" s="1"/>
  <c r="AD68" i="1"/>
  <c r="AG68" i="1"/>
  <c r="AK68" i="1" s="1"/>
  <c r="H68" i="1"/>
  <c r="AF68" i="1"/>
  <c r="AJ68" i="1" s="1"/>
  <c r="AE68" i="1"/>
  <c r="J107" i="1" l="1"/>
  <c r="B107" i="1"/>
  <c r="A107" i="1" s="1"/>
  <c r="AH107" i="1"/>
  <c r="C108" i="1" s="1"/>
  <c r="E108" i="1"/>
  <c r="AI107" i="1"/>
  <c r="P107" i="1" s="1"/>
  <c r="I107" i="1"/>
  <c r="K107" i="1" s="1"/>
  <c r="L69" i="1"/>
  <c r="AL69" i="1" s="1"/>
  <c r="G69" i="1"/>
  <c r="AH108" i="1" l="1"/>
  <c r="C109" i="1" s="1"/>
  <c r="B108" i="1"/>
  <c r="A108" i="1" s="1"/>
  <c r="J108" i="1"/>
  <c r="E109" i="1"/>
  <c r="AI108" i="1"/>
  <c r="P108" i="1" s="1"/>
  <c r="I108" i="1"/>
  <c r="AG69" i="1"/>
  <c r="AK69" i="1" s="1"/>
  <c r="H69" i="1"/>
  <c r="AF69" i="1"/>
  <c r="AJ69" i="1" s="1"/>
  <c r="D70" i="1"/>
  <c r="F70" i="1" s="1"/>
  <c r="AE69" i="1"/>
  <c r="AD69" i="1"/>
  <c r="K108" i="1" l="1"/>
  <c r="I109" i="1"/>
  <c r="J109" i="1"/>
  <c r="B109" i="1"/>
  <c r="A109" i="1" s="1"/>
  <c r="AH109" i="1"/>
  <c r="C110" i="1" s="1"/>
  <c r="E110" i="1"/>
  <c r="AI109" i="1"/>
  <c r="P109" i="1" s="1"/>
  <c r="G70" i="1"/>
  <c r="L70" i="1"/>
  <c r="AL70" i="1" s="1"/>
  <c r="K109" i="1" l="1"/>
  <c r="I110" i="1"/>
  <c r="AH110" i="1"/>
  <c r="C111" i="1" s="1"/>
  <c r="I111" i="1" s="1"/>
  <c r="B110" i="1"/>
  <c r="A110" i="1" s="1"/>
  <c r="J110" i="1"/>
  <c r="E111" i="1"/>
  <c r="AI110" i="1"/>
  <c r="P110" i="1" s="1"/>
  <c r="AF70" i="1"/>
  <c r="AJ70" i="1" s="1"/>
  <c r="AE70" i="1"/>
  <c r="AG70" i="1"/>
  <c r="AK70" i="1" s="1"/>
  <c r="AD70" i="1"/>
  <c r="H70" i="1"/>
  <c r="D71" i="1"/>
  <c r="F71" i="1" s="1"/>
  <c r="K110" i="1" l="1"/>
  <c r="J111" i="1"/>
  <c r="B111" i="1"/>
  <c r="A111" i="1" s="1"/>
  <c r="AH111" i="1"/>
  <c r="C112" i="1" s="1"/>
  <c r="E112" i="1"/>
  <c r="AI111" i="1"/>
  <c r="P111" i="1" s="1"/>
  <c r="K111" i="1"/>
  <c r="G71" i="1"/>
  <c r="L71" i="1"/>
  <c r="AL71" i="1" s="1"/>
  <c r="J112" i="1" l="1"/>
  <c r="B112" i="1"/>
  <c r="A112" i="1" s="1"/>
  <c r="AH112" i="1"/>
  <c r="C113" i="1" s="1"/>
  <c r="I113" i="1" s="1"/>
  <c r="E113" i="1"/>
  <c r="AI112" i="1"/>
  <c r="P112" i="1" s="1"/>
  <c r="I112" i="1"/>
  <c r="K112" i="1" s="1"/>
  <c r="AE71" i="1"/>
  <c r="D72" i="1"/>
  <c r="F72" i="1" s="1"/>
  <c r="AD71" i="1"/>
  <c r="AG71" i="1"/>
  <c r="AK71" i="1" s="1"/>
  <c r="H71" i="1"/>
  <c r="AF71" i="1"/>
  <c r="AJ71" i="1" s="1"/>
  <c r="AH113" i="1" l="1"/>
  <c r="C114" i="1" s="1"/>
  <c r="I114" i="1" s="1"/>
  <c r="J113" i="1"/>
  <c r="K113" i="1" s="1"/>
  <c r="B113" i="1"/>
  <c r="A113" i="1" s="1"/>
  <c r="E114" i="1"/>
  <c r="AI113" i="1"/>
  <c r="P113" i="1" s="1"/>
  <c r="L72" i="1"/>
  <c r="AL72" i="1" s="1"/>
  <c r="G72" i="1"/>
  <c r="B114" i="1" l="1"/>
  <c r="A114" i="1" s="1"/>
  <c r="J114" i="1"/>
  <c r="AH114" i="1"/>
  <c r="C115" i="1" s="1"/>
  <c r="E115" i="1"/>
  <c r="AI114" i="1"/>
  <c r="P114" i="1" s="1"/>
  <c r="K114" i="1"/>
  <c r="D73" i="1"/>
  <c r="F73" i="1" s="1"/>
  <c r="AD72" i="1"/>
  <c r="AG72" i="1"/>
  <c r="AK72" i="1" s="1"/>
  <c r="H72" i="1"/>
  <c r="AF72" i="1"/>
  <c r="AJ72" i="1" s="1"/>
  <c r="AE72" i="1"/>
  <c r="J115" i="1" l="1"/>
  <c r="B115" i="1"/>
  <c r="A115" i="1" s="1"/>
  <c r="AH115" i="1"/>
  <c r="C116" i="1" s="1"/>
  <c r="I116" i="1" s="1"/>
  <c r="E116" i="1"/>
  <c r="AI115" i="1"/>
  <c r="P115" i="1" s="1"/>
  <c r="I115" i="1"/>
  <c r="K115" i="1" s="1"/>
  <c r="L73" i="1"/>
  <c r="AL73" i="1" s="1"/>
  <c r="G73" i="1"/>
  <c r="AH116" i="1" l="1"/>
  <c r="C117" i="1" s="1"/>
  <c r="J116" i="1"/>
  <c r="B116" i="1"/>
  <c r="A116" i="1" s="1"/>
  <c r="E117" i="1"/>
  <c r="AI116" i="1"/>
  <c r="P116" i="1" s="1"/>
  <c r="AG73" i="1"/>
  <c r="AK73" i="1" s="1"/>
  <c r="H73" i="1"/>
  <c r="AF73" i="1"/>
  <c r="AJ73" i="1" s="1"/>
  <c r="D74" i="1"/>
  <c r="F74" i="1" s="1"/>
  <c r="AE73" i="1"/>
  <c r="AD73" i="1"/>
  <c r="K116" i="1"/>
  <c r="I117" i="1"/>
  <c r="AH117" i="1" l="1"/>
  <c r="C118" i="1" s="1"/>
  <c r="I118" i="1" s="1"/>
  <c r="J117" i="1"/>
  <c r="K117" i="1" s="1"/>
  <c r="B117" i="1"/>
  <c r="A117" i="1" s="1"/>
  <c r="E118" i="1"/>
  <c r="AI117" i="1"/>
  <c r="P117" i="1" s="1"/>
  <c r="G74" i="1"/>
  <c r="L74" i="1"/>
  <c r="AL74" i="1" s="1"/>
  <c r="B118" i="1" l="1"/>
  <c r="A118" i="1" s="1"/>
  <c r="J118" i="1"/>
  <c r="AH118" i="1"/>
  <c r="C119" i="1" s="1"/>
  <c r="E119" i="1"/>
  <c r="AI118" i="1"/>
  <c r="P118" i="1" s="1"/>
  <c r="K118" i="1"/>
  <c r="AF74" i="1"/>
  <c r="AJ74" i="1" s="1"/>
  <c r="AE74" i="1"/>
  <c r="AG74" i="1"/>
  <c r="AK74" i="1" s="1"/>
  <c r="AD74" i="1"/>
  <c r="H74" i="1"/>
  <c r="D75" i="1"/>
  <c r="F75" i="1" s="1"/>
  <c r="J119" i="1" l="1"/>
  <c r="B119" i="1"/>
  <c r="A119" i="1" s="1"/>
  <c r="AH119" i="1"/>
  <c r="C120" i="1" s="1"/>
  <c r="E120" i="1"/>
  <c r="AI119" i="1"/>
  <c r="P119" i="1" s="1"/>
  <c r="I119" i="1"/>
  <c r="K119" i="1" s="1"/>
  <c r="G75" i="1"/>
  <c r="L75" i="1"/>
  <c r="AL75" i="1" s="1"/>
  <c r="J120" i="1" l="1"/>
  <c r="AH120" i="1"/>
  <c r="C121" i="1" s="1"/>
  <c r="B120" i="1"/>
  <c r="A120" i="1" s="1"/>
  <c r="E121" i="1"/>
  <c r="AI120" i="1"/>
  <c r="P120" i="1" s="1"/>
  <c r="I120" i="1"/>
  <c r="K120" i="1" s="1"/>
  <c r="AE75" i="1"/>
  <c r="D76" i="1"/>
  <c r="F76" i="1" s="1"/>
  <c r="AD75" i="1"/>
  <c r="H75" i="1"/>
  <c r="AG75" i="1"/>
  <c r="AK75" i="1" s="1"/>
  <c r="AF75" i="1"/>
  <c r="AJ75" i="1" s="1"/>
  <c r="I121" i="1" l="1"/>
  <c r="AH121" i="1"/>
  <c r="C122" i="1" s="1"/>
  <c r="I122" i="1" s="1"/>
  <c r="J121" i="1"/>
  <c r="K121" i="1" s="1"/>
  <c r="B121" i="1"/>
  <c r="A121" i="1" s="1"/>
  <c r="E122" i="1"/>
  <c r="AI121" i="1"/>
  <c r="P121" i="1" s="1"/>
  <c r="L76" i="1"/>
  <c r="AL76" i="1" s="1"/>
  <c r="G76" i="1"/>
  <c r="J122" i="1" l="1"/>
  <c r="K122" i="1" s="1"/>
  <c r="B122" i="1"/>
  <c r="A122" i="1" s="1"/>
  <c r="AH122" i="1"/>
  <c r="C123" i="1" s="1"/>
  <c r="I123" i="1" s="1"/>
  <c r="E123" i="1"/>
  <c r="AI122" i="1"/>
  <c r="P122" i="1" s="1"/>
  <c r="D77" i="1"/>
  <c r="F77" i="1" s="1"/>
  <c r="AD76" i="1"/>
  <c r="AG76" i="1"/>
  <c r="AK76" i="1" s="1"/>
  <c r="H76" i="1"/>
  <c r="AF76" i="1"/>
  <c r="AJ76" i="1" s="1"/>
  <c r="AE76" i="1"/>
  <c r="J123" i="1" l="1"/>
  <c r="K123" i="1" s="1"/>
  <c r="B123" i="1"/>
  <c r="A123" i="1" s="1"/>
  <c r="AH123" i="1"/>
  <c r="C124" i="1" s="1"/>
  <c r="E124" i="1"/>
  <c r="AI123" i="1"/>
  <c r="P123" i="1" s="1"/>
  <c r="L77" i="1"/>
  <c r="AL77" i="1" s="1"/>
  <c r="G77" i="1"/>
  <c r="AH124" i="1" l="1"/>
  <c r="C125" i="1" s="1"/>
  <c r="B124" i="1"/>
  <c r="A124" i="1" s="1"/>
  <c r="J124" i="1"/>
  <c r="E125" i="1"/>
  <c r="AI124" i="1"/>
  <c r="P124" i="1" s="1"/>
  <c r="I124" i="1"/>
  <c r="AG77" i="1"/>
  <c r="AK77" i="1" s="1"/>
  <c r="H77" i="1"/>
  <c r="AF77" i="1"/>
  <c r="AJ77" i="1" s="1"/>
  <c r="AE77" i="1"/>
  <c r="D78" i="1"/>
  <c r="F78" i="1" s="1"/>
  <c r="AD77" i="1"/>
  <c r="K124" i="1" l="1"/>
  <c r="I125" i="1"/>
  <c r="B125" i="1"/>
  <c r="A125" i="1" s="1"/>
  <c r="AH125" i="1"/>
  <c r="C126" i="1" s="1"/>
  <c r="J125" i="1"/>
  <c r="E126" i="1"/>
  <c r="AI125" i="1"/>
  <c r="P125" i="1" s="1"/>
  <c r="G78" i="1"/>
  <c r="L78" i="1"/>
  <c r="AL78" i="1" s="1"/>
  <c r="K125" i="1" l="1"/>
  <c r="I126" i="1"/>
  <c r="B126" i="1"/>
  <c r="A126" i="1" s="1"/>
  <c r="AH126" i="1"/>
  <c r="C127" i="1" s="1"/>
  <c r="J126" i="1"/>
  <c r="E127" i="1"/>
  <c r="AI126" i="1"/>
  <c r="P126" i="1" s="1"/>
  <c r="AF78" i="1"/>
  <c r="AJ78" i="1" s="1"/>
  <c r="AE78" i="1"/>
  <c r="AG78" i="1"/>
  <c r="AK78" i="1" s="1"/>
  <c r="AD78" i="1"/>
  <c r="H78" i="1"/>
  <c r="D79" i="1"/>
  <c r="F79" i="1" s="1"/>
  <c r="K126" i="1" l="1"/>
  <c r="I127" i="1"/>
  <c r="J127" i="1"/>
  <c r="B127" i="1"/>
  <c r="A127" i="1" s="1"/>
  <c r="AH127" i="1"/>
  <c r="C128" i="1" s="1"/>
  <c r="E128" i="1"/>
  <c r="AI127" i="1"/>
  <c r="P127" i="1" s="1"/>
  <c r="G79" i="1"/>
  <c r="L79" i="1"/>
  <c r="AL79" i="1" s="1"/>
  <c r="K127" i="1" l="1"/>
  <c r="B128" i="1"/>
  <c r="A128" i="1" s="1"/>
  <c r="J128" i="1"/>
  <c r="AH128" i="1"/>
  <c r="C129" i="1" s="1"/>
  <c r="E129" i="1"/>
  <c r="AI128" i="1"/>
  <c r="P128" i="1" s="1"/>
  <c r="I128" i="1"/>
  <c r="AE79" i="1"/>
  <c r="D80" i="1"/>
  <c r="F80" i="1" s="1"/>
  <c r="AD79" i="1"/>
  <c r="H79" i="1"/>
  <c r="AG79" i="1"/>
  <c r="AK79" i="1" s="1"/>
  <c r="AF79" i="1"/>
  <c r="AJ79" i="1" s="1"/>
  <c r="K128" i="1"/>
  <c r="J129" i="1" l="1"/>
  <c r="B129" i="1"/>
  <c r="A129" i="1" s="1"/>
  <c r="AH129" i="1"/>
  <c r="C130" i="1" s="1"/>
  <c r="E130" i="1"/>
  <c r="AI129" i="1"/>
  <c r="P129" i="1" s="1"/>
  <c r="I129" i="1"/>
  <c r="K129" i="1" s="1"/>
  <c r="L80" i="1"/>
  <c r="AL80" i="1" s="1"/>
  <c r="G80" i="1"/>
  <c r="B130" i="1" l="1"/>
  <c r="A130" i="1" s="1"/>
  <c r="J130" i="1"/>
  <c r="AH130" i="1"/>
  <c r="C131" i="1" s="1"/>
  <c r="E131" i="1"/>
  <c r="AI130" i="1"/>
  <c r="P130" i="1" s="1"/>
  <c r="I130" i="1"/>
  <c r="D81" i="1"/>
  <c r="F81" i="1" s="1"/>
  <c r="AD80" i="1"/>
  <c r="AG80" i="1"/>
  <c r="AK80" i="1" s="1"/>
  <c r="H80" i="1"/>
  <c r="AF80" i="1"/>
  <c r="AJ80" i="1" s="1"/>
  <c r="AE80" i="1"/>
  <c r="K130" i="1"/>
  <c r="I131" i="1" l="1"/>
  <c r="J131" i="1"/>
  <c r="B131" i="1"/>
  <c r="A131" i="1" s="1"/>
  <c r="AH131" i="1"/>
  <c r="C132" i="1" s="1"/>
  <c r="I132" i="1" s="1"/>
  <c r="E132" i="1"/>
  <c r="AI131" i="1"/>
  <c r="P131" i="1" s="1"/>
  <c r="K131" i="1"/>
  <c r="L81" i="1"/>
  <c r="AL81" i="1" s="1"/>
  <c r="G81" i="1"/>
  <c r="AH132" i="1" l="1"/>
  <c r="C133" i="1" s="1"/>
  <c r="I133" i="1" s="1"/>
  <c r="B132" i="1"/>
  <c r="A132" i="1" s="1"/>
  <c r="J132" i="1"/>
  <c r="K132" i="1" s="1"/>
  <c r="E133" i="1"/>
  <c r="AI132" i="1"/>
  <c r="P132" i="1" s="1"/>
  <c r="AG81" i="1"/>
  <c r="AK81" i="1" s="1"/>
  <c r="H81" i="1"/>
  <c r="AF81" i="1"/>
  <c r="AJ81" i="1" s="1"/>
  <c r="D82" i="1"/>
  <c r="F82" i="1" s="1"/>
  <c r="AE81" i="1"/>
  <c r="AD81" i="1"/>
  <c r="J133" i="1" l="1"/>
  <c r="B133" i="1"/>
  <c r="A133" i="1" s="1"/>
  <c r="AH133" i="1"/>
  <c r="C134" i="1" s="1"/>
  <c r="E134" i="1"/>
  <c r="AI133" i="1"/>
  <c r="P133" i="1" s="1"/>
  <c r="G82" i="1"/>
  <c r="L82" i="1"/>
  <c r="AL82" i="1" s="1"/>
  <c r="K133" i="1"/>
  <c r="AH134" i="1" l="1"/>
  <c r="C135" i="1" s="1"/>
  <c r="J134" i="1"/>
  <c r="B134" i="1"/>
  <c r="A134" i="1" s="1"/>
  <c r="E135" i="1"/>
  <c r="AI134" i="1"/>
  <c r="P134" i="1" s="1"/>
  <c r="I134" i="1"/>
  <c r="K134" i="1" s="1"/>
  <c r="AF82" i="1"/>
  <c r="AJ82" i="1" s="1"/>
  <c r="AE82" i="1"/>
  <c r="AG82" i="1"/>
  <c r="AK82" i="1" s="1"/>
  <c r="AD82" i="1"/>
  <c r="D83" i="1"/>
  <c r="F83" i="1" s="1"/>
  <c r="H82" i="1"/>
  <c r="I135" i="1" l="1"/>
  <c r="AH135" i="1"/>
  <c r="C136" i="1" s="1"/>
  <c r="I136" i="1" s="1"/>
  <c r="J135" i="1"/>
  <c r="K135" i="1" s="1"/>
  <c r="B135" i="1"/>
  <c r="A135" i="1" s="1"/>
  <c r="E136" i="1"/>
  <c r="AI135" i="1"/>
  <c r="P135" i="1" s="1"/>
  <c r="G83" i="1"/>
  <c r="L83" i="1"/>
  <c r="AL83" i="1" s="1"/>
  <c r="B136" i="1" l="1"/>
  <c r="A136" i="1" s="1"/>
  <c r="AH136" i="1"/>
  <c r="C137" i="1" s="1"/>
  <c r="I137" i="1" s="1"/>
  <c r="J136" i="1"/>
  <c r="E137" i="1"/>
  <c r="AI136" i="1"/>
  <c r="P136" i="1" s="1"/>
  <c r="AE83" i="1"/>
  <c r="D84" i="1"/>
  <c r="F84" i="1" s="1"/>
  <c r="AD83" i="1"/>
  <c r="H83" i="1"/>
  <c r="AG83" i="1"/>
  <c r="AK83" i="1" s="1"/>
  <c r="AF83" i="1"/>
  <c r="AJ83" i="1" s="1"/>
  <c r="K136" i="1"/>
  <c r="J137" i="1" l="1"/>
  <c r="K137" i="1" s="1"/>
  <c r="B137" i="1"/>
  <c r="A137" i="1" s="1"/>
  <c r="AH137" i="1"/>
  <c r="C138" i="1" s="1"/>
  <c r="E138" i="1"/>
  <c r="AI137" i="1"/>
  <c r="P137" i="1" s="1"/>
  <c r="L84" i="1"/>
  <c r="AL84" i="1" s="1"/>
  <c r="G84" i="1"/>
  <c r="J138" i="1" l="1"/>
  <c r="B138" i="1"/>
  <c r="A138" i="1" s="1"/>
  <c r="AH138" i="1"/>
  <c r="C139" i="1" s="1"/>
  <c r="E139" i="1"/>
  <c r="AI138" i="1"/>
  <c r="P138" i="1" s="1"/>
  <c r="I138" i="1"/>
  <c r="K138" i="1" s="1"/>
  <c r="D85" i="1"/>
  <c r="F85" i="1" s="1"/>
  <c r="AD84" i="1"/>
  <c r="AG84" i="1"/>
  <c r="AK84" i="1" s="1"/>
  <c r="H84" i="1"/>
  <c r="AF84" i="1"/>
  <c r="AJ84" i="1" s="1"/>
  <c r="AE84" i="1"/>
  <c r="I139" i="1" l="1"/>
  <c r="J139" i="1"/>
  <c r="B139" i="1"/>
  <c r="A139" i="1" s="1"/>
  <c r="AH139" i="1"/>
  <c r="C140" i="1" s="1"/>
  <c r="E140" i="1"/>
  <c r="AI139" i="1"/>
  <c r="P139" i="1" s="1"/>
  <c r="L85" i="1"/>
  <c r="AL85" i="1" s="1"/>
  <c r="G85" i="1"/>
  <c r="K139" i="1" l="1"/>
  <c r="AH140" i="1"/>
  <c r="C141" i="1" s="1"/>
  <c r="B140" i="1"/>
  <c r="A140" i="1" s="1"/>
  <c r="J140" i="1"/>
  <c r="E141" i="1"/>
  <c r="AI140" i="1"/>
  <c r="P140" i="1" s="1"/>
  <c r="I140" i="1"/>
  <c r="AG85" i="1"/>
  <c r="AK85" i="1" s="1"/>
  <c r="H85" i="1"/>
  <c r="AF85" i="1"/>
  <c r="AJ85" i="1" s="1"/>
  <c r="AE85" i="1"/>
  <c r="D86" i="1"/>
  <c r="F86" i="1" s="1"/>
  <c r="AD85" i="1"/>
  <c r="K140" i="1" l="1"/>
  <c r="I141" i="1"/>
  <c r="AH141" i="1"/>
  <c r="C142" i="1" s="1"/>
  <c r="I142" i="1" s="1"/>
  <c r="B141" i="1"/>
  <c r="A141" i="1" s="1"/>
  <c r="J141" i="1"/>
  <c r="E142" i="1"/>
  <c r="AI141" i="1"/>
  <c r="P141" i="1" s="1"/>
  <c r="G86" i="1"/>
  <c r="L86" i="1"/>
  <c r="AL86" i="1" s="1"/>
  <c r="K141" i="1" l="1"/>
  <c r="AH142" i="1"/>
  <c r="C143" i="1" s="1"/>
  <c r="I143" i="1" s="1"/>
  <c r="J142" i="1"/>
  <c r="B142" i="1"/>
  <c r="A142" i="1" s="1"/>
  <c r="E143" i="1"/>
  <c r="AI142" i="1"/>
  <c r="P142" i="1" s="1"/>
  <c r="K142" i="1"/>
  <c r="AF86" i="1"/>
  <c r="AJ86" i="1" s="1"/>
  <c r="AE86" i="1"/>
  <c r="AG86" i="1"/>
  <c r="AK86" i="1" s="1"/>
  <c r="AD86" i="1"/>
  <c r="D87" i="1"/>
  <c r="F87" i="1" s="1"/>
  <c r="H86" i="1"/>
  <c r="J143" i="1" l="1"/>
  <c r="B143" i="1"/>
  <c r="A143" i="1" s="1"/>
  <c r="AH143" i="1"/>
  <c r="C144" i="1" s="1"/>
  <c r="E144" i="1"/>
  <c r="AI143" i="1"/>
  <c r="P143" i="1" s="1"/>
  <c r="G87" i="1"/>
  <c r="L87" i="1"/>
  <c r="AL87" i="1" s="1"/>
  <c r="K143" i="1"/>
  <c r="AH144" i="1" l="1"/>
  <c r="C145" i="1" s="1"/>
  <c r="J144" i="1"/>
  <c r="B144" i="1"/>
  <c r="A144" i="1" s="1"/>
  <c r="E145" i="1"/>
  <c r="AI144" i="1"/>
  <c r="P144" i="1" s="1"/>
  <c r="I144" i="1"/>
  <c r="K144" i="1"/>
  <c r="I145" i="1"/>
  <c r="AE87" i="1"/>
  <c r="D88" i="1"/>
  <c r="F88" i="1" s="1"/>
  <c r="AD87" i="1"/>
  <c r="AG87" i="1"/>
  <c r="AK87" i="1" s="1"/>
  <c r="H87" i="1"/>
  <c r="AF87" i="1"/>
  <c r="AJ87" i="1" s="1"/>
  <c r="B145" i="1" l="1"/>
  <c r="A145" i="1" s="1"/>
  <c r="AH145" i="1"/>
  <c r="C146" i="1" s="1"/>
  <c r="I146" i="1" s="1"/>
  <c r="J145" i="1"/>
  <c r="K145" i="1" s="1"/>
  <c r="E146" i="1"/>
  <c r="AI145" i="1"/>
  <c r="P145" i="1" s="1"/>
  <c r="L88" i="1"/>
  <c r="AL88" i="1" s="1"/>
  <c r="G88" i="1"/>
  <c r="B146" i="1" l="1"/>
  <c r="A146" i="1" s="1"/>
  <c r="AH146" i="1"/>
  <c r="C147" i="1" s="1"/>
  <c r="J146" i="1"/>
  <c r="E147" i="1"/>
  <c r="AI146" i="1"/>
  <c r="P146" i="1" s="1"/>
  <c r="D89" i="1"/>
  <c r="F89" i="1" s="1"/>
  <c r="AD88" i="1"/>
  <c r="AG88" i="1"/>
  <c r="AK88" i="1" s="1"/>
  <c r="H88" i="1"/>
  <c r="AF88" i="1"/>
  <c r="AJ88" i="1" s="1"/>
  <c r="AE88" i="1"/>
  <c r="K146" i="1"/>
  <c r="I147" i="1"/>
  <c r="AH147" i="1" l="1"/>
  <c r="C148" i="1" s="1"/>
  <c r="B147" i="1"/>
  <c r="A147" i="1" s="1"/>
  <c r="J147" i="1"/>
  <c r="K147" i="1" s="1"/>
  <c r="E148" i="1"/>
  <c r="AI147" i="1"/>
  <c r="P147" i="1" s="1"/>
  <c r="L89" i="1"/>
  <c r="AL89" i="1" s="1"/>
  <c r="G89" i="1"/>
  <c r="AH148" i="1" l="1"/>
  <c r="C149" i="1" s="1"/>
  <c r="B148" i="1"/>
  <c r="A148" i="1" s="1"/>
  <c r="J148" i="1"/>
  <c r="E149" i="1"/>
  <c r="AI148" i="1"/>
  <c r="P148" i="1" s="1"/>
  <c r="I148" i="1"/>
  <c r="AG89" i="1"/>
  <c r="AK89" i="1" s="1"/>
  <c r="H89" i="1"/>
  <c r="AF89" i="1"/>
  <c r="AJ89" i="1" s="1"/>
  <c r="D90" i="1"/>
  <c r="F90" i="1" s="1"/>
  <c r="AE89" i="1"/>
  <c r="AD89" i="1"/>
  <c r="K148" i="1" l="1"/>
  <c r="I149" i="1"/>
  <c r="B149" i="1"/>
  <c r="A149" i="1" s="1"/>
  <c r="AH149" i="1"/>
  <c r="C150" i="1" s="1"/>
  <c r="I150" i="1" s="1"/>
  <c r="J149" i="1"/>
  <c r="E150" i="1"/>
  <c r="AI149" i="1"/>
  <c r="P149" i="1" s="1"/>
  <c r="G90" i="1"/>
  <c r="L90" i="1"/>
  <c r="AL90" i="1" s="1"/>
  <c r="K149" i="1" l="1"/>
  <c r="J150" i="1"/>
  <c r="AH150" i="1"/>
  <c r="C151" i="1" s="1"/>
  <c r="B150" i="1"/>
  <c r="A150" i="1" s="1"/>
  <c r="E151" i="1"/>
  <c r="AI150" i="1"/>
  <c r="P150" i="1" s="1"/>
  <c r="K150" i="1"/>
  <c r="I151" i="1"/>
  <c r="AF90" i="1"/>
  <c r="AJ90" i="1" s="1"/>
  <c r="AE90" i="1"/>
  <c r="AG90" i="1"/>
  <c r="AK90" i="1" s="1"/>
  <c r="AD90" i="1"/>
  <c r="D91" i="1"/>
  <c r="F91" i="1" s="1"/>
  <c r="H90" i="1"/>
  <c r="AH151" i="1" l="1"/>
  <c r="C152" i="1" s="1"/>
  <c r="J151" i="1"/>
  <c r="B151" i="1"/>
  <c r="A151" i="1" s="1"/>
  <c r="E152" i="1"/>
  <c r="AI151" i="1"/>
  <c r="P151" i="1" s="1"/>
  <c r="G91" i="1"/>
  <c r="L91" i="1"/>
  <c r="AL91" i="1" s="1"/>
  <c r="K151" i="1"/>
  <c r="I152" i="1"/>
  <c r="AH152" i="1" l="1"/>
  <c r="C153" i="1" s="1"/>
  <c r="I153" i="1" s="1"/>
  <c r="B152" i="1"/>
  <c r="A152" i="1" s="1"/>
  <c r="J152" i="1"/>
  <c r="K152" i="1" s="1"/>
  <c r="E153" i="1"/>
  <c r="AI152" i="1"/>
  <c r="P152" i="1" s="1"/>
  <c r="AE91" i="1"/>
  <c r="D92" i="1"/>
  <c r="F92" i="1" s="1"/>
  <c r="AD91" i="1"/>
  <c r="AG91" i="1"/>
  <c r="AK91" i="1" s="1"/>
  <c r="H91" i="1"/>
  <c r="AF91" i="1"/>
  <c r="AJ91" i="1" s="1"/>
  <c r="AH153" i="1" l="1"/>
  <c r="C154" i="1" s="1"/>
  <c r="I154" i="1" s="1"/>
  <c r="B153" i="1"/>
  <c r="A153" i="1" s="1"/>
  <c r="J153" i="1"/>
  <c r="K153" i="1" s="1"/>
  <c r="E154" i="1"/>
  <c r="AI153" i="1"/>
  <c r="P153" i="1" s="1"/>
  <c r="L92" i="1"/>
  <c r="AL92" i="1" s="1"/>
  <c r="G92" i="1"/>
  <c r="J154" i="1" l="1"/>
  <c r="B154" i="1"/>
  <c r="A154" i="1" s="1"/>
  <c r="AH154" i="1"/>
  <c r="C155" i="1" s="1"/>
  <c r="E155" i="1"/>
  <c r="AI154" i="1"/>
  <c r="P154" i="1" s="1"/>
  <c r="K154" i="1"/>
  <c r="D93" i="1"/>
  <c r="F93" i="1" s="1"/>
  <c r="AD92" i="1"/>
  <c r="AG92" i="1"/>
  <c r="AK92" i="1" s="1"/>
  <c r="H92" i="1"/>
  <c r="AF92" i="1"/>
  <c r="AJ92" i="1" s="1"/>
  <c r="AE92" i="1"/>
  <c r="AH155" i="1" l="1"/>
  <c r="C156" i="1" s="1"/>
  <c r="J155" i="1"/>
  <c r="B155" i="1"/>
  <c r="A155" i="1" s="1"/>
  <c r="E156" i="1"/>
  <c r="AI155" i="1"/>
  <c r="P155" i="1" s="1"/>
  <c r="I155" i="1"/>
  <c r="K155" i="1" s="1"/>
  <c r="L93" i="1"/>
  <c r="AL93" i="1" s="1"/>
  <c r="G93" i="1"/>
  <c r="I156" i="1" l="1"/>
  <c r="AH156" i="1"/>
  <c r="C157" i="1" s="1"/>
  <c r="I157" i="1" s="1"/>
  <c r="B156" i="1"/>
  <c r="A156" i="1" s="1"/>
  <c r="J156" i="1"/>
  <c r="K156" i="1" s="1"/>
  <c r="E157" i="1"/>
  <c r="AI156" i="1"/>
  <c r="P156" i="1" s="1"/>
  <c r="AG93" i="1"/>
  <c r="AK93" i="1" s="1"/>
  <c r="H93" i="1"/>
  <c r="AF93" i="1"/>
  <c r="AJ93" i="1" s="1"/>
  <c r="D94" i="1"/>
  <c r="F94" i="1" s="1"/>
  <c r="AE93" i="1"/>
  <c r="AD93" i="1"/>
  <c r="J157" i="1" l="1"/>
  <c r="K157" i="1" s="1"/>
  <c r="B157" i="1"/>
  <c r="A157" i="1" s="1"/>
  <c r="AH157" i="1"/>
  <c r="C158" i="1" s="1"/>
  <c r="E158" i="1"/>
  <c r="AI157" i="1"/>
  <c r="P157" i="1" s="1"/>
  <c r="G94" i="1"/>
  <c r="L94" i="1"/>
  <c r="AL94" i="1" s="1"/>
  <c r="J158" i="1" l="1"/>
  <c r="B158" i="1"/>
  <c r="A158" i="1" s="1"/>
  <c r="AH158" i="1"/>
  <c r="C159" i="1" s="1"/>
  <c r="E159" i="1"/>
  <c r="AI158" i="1"/>
  <c r="P158" i="1" s="1"/>
  <c r="I158" i="1"/>
  <c r="K158" i="1" s="1"/>
  <c r="AF94" i="1"/>
  <c r="AJ94" i="1" s="1"/>
  <c r="AE94" i="1"/>
  <c r="AG94" i="1"/>
  <c r="AK94" i="1" s="1"/>
  <c r="AD94" i="1"/>
  <c r="H94" i="1"/>
  <c r="D95" i="1"/>
  <c r="F95" i="1" s="1"/>
  <c r="B159" i="1" l="1"/>
  <c r="A159" i="1" s="1"/>
  <c r="J159" i="1"/>
  <c r="AH159" i="1"/>
  <c r="C160" i="1" s="1"/>
  <c r="E160" i="1"/>
  <c r="AI159" i="1"/>
  <c r="P159" i="1" s="1"/>
  <c r="I159" i="1"/>
  <c r="K159" i="1" s="1"/>
  <c r="G95" i="1"/>
  <c r="L95" i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l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321" i="1" s="1"/>
  <c r="AL322" i="1" s="1"/>
  <c r="AL323" i="1" s="1"/>
  <c r="AL324" i="1" s="1"/>
  <c r="AL325" i="1" s="1"/>
  <c r="AL326" i="1" s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L354" i="1" s="1"/>
  <c r="AL355" i="1" s="1"/>
  <c r="AL356" i="1" s="1"/>
  <c r="AL357" i="1" s="1"/>
  <c r="AL358" i="1" s="1"/>
  <c r="AL359" i="1" s="1"/>
  <c r="AL360" i="1" s="1"/>
  <c r="AL361" i="1" s="1"/>
  <c r="AL362" i="1" s="1"/>
  <c r="AL363" i="1" s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L385" i="1" s="1"/>
  <c r="AL386" i="1" s="1"/>
  <c r="AL387" i="1" s="1"/>
  <c r="AL388" i="1" s="1"/>
  <c r="AL389" i="1" s="1"/>
  <c r="AL390" i="1" s="1"/>
  <c r="AL391" i="1" s="1"/>
  <c r="AL392" i="1" s="1"/>
  <c r="AL393" i="1" s="1"/>
  <c r="AL394" i="1" s="1"/>
  <c r="AL395" i="1" s="1"/>
  <c r="AL396" i="1" s="1"/>
  <c r="AL397" i="1" s="1"/>
  <c r="AL398" i="1" s="1"/>
  <c r="AL399" i="1" s="1"/>
  <c r="AL400" i="1" s="1"/>
  <c r="AL401" i="1" s="1"/>
  <c r="AL402" i="1" s="1"/>
  <c r="AL403" i="1" s="1"/>
  <c r="AL404" i="1" s="1"/>
  <c r="AL405" i="1" s="1"/>
  <c r="AL406" i="1" s="1"/>
  <c r="AL407" i="1" s="1"/>
  <c r="AL408" i="1" s="1"/>
  <c r="AL409" i="1" s="1"/>
  <c r="AL410" i="1" s="1"/>
  <c r="AL411" i="1" s="1"/>
  <c r="AL412" i="1" s="1"/>
  <c r="AL413" i="1" s="1"/>
  <c r="AL414" i="1" s="1"/>
  <c r="AL415" i="1" s="1"/>
  <c r="AL416" i="1" s="1"/>
  <c r="AL417" i="1" s="1"/>
  <c r="AL418" i="1" s="1"/>
  <c r="AL419" i="1" s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L439" i="1" s="1"/>
  <c r="AL440" i="1" s="1"/>
  <c r="AL441" i="1" s="1"/>
  <c r="AL442" i="1" s="1"/>
  <c r="AL443" i="1" s="1"/>
  <c r="AL444" i="1" s="1"/>
  <c r="AL445" i="1" s="1"/>
  <c r="AL446" i="1" s="1"/>
  <c r="AL447" i="1" s="1"/>
  <c r="AL448" i="1" s="1"/>
  <c r="AL449" i="1" s="1"/>
  <c r="AL450" i="1" s="1"/>
  <c r="AL451" i="1" s="1"/>
  <c r="AL452" i="1" s="1"/>
  <c r="AL453" i="1" s="1"/>
  <c r="AL454" i="1" s="1"/>
  <c r="AL455" i="1" s="1"/>
  <c r="AL456" i="1" s="1"/>
  <c r="AL457" i="1" s="1"/>
  <c r="AL458" i="1" s="1"/>
  <c r="AL459" i="1" s="1"/>
  <c r="AL460" i="1" s="1"/>
  <c r="AL461" i="1" s="1"/>
  <c r="AL462" i="1" s="1"/>
  <c r="AL463" i="1" s="1"/>
  <c r="AL464" i="1" s="1"/>
  <c r="AL465" i="1" s="1"/>
  <c r="AL466" i="1" s="1"/>
  <c r="AL467" i="1" s="1"/>
  <c r="AL468" i="1" s="1"/>
  <c r="AL469" i="1" s="1"/>
  <c r="AL470" i="1" s="1"/>
  <c r="AL471" i="1" s="1"/>
  <c r="AL472" i="1" s="1"/>
  <c r="AL473" i="1" s="1"/>
  <c r="AL474" i="1" s="1"/>
  <c r="AL475" i="1" s="1"/>
  <c r="AL476" i="1" s="1"/>
  <c r="AL477" i="1" s="1"/>
  <c r="AL478" i="1" s="1"/>
  <c r="AL479" i="1" s="1"/>
  <c r="AL480" i="1" s="1"/>
  <c r="AL481" i="1" s="1"/>
  <c r="AL482" i="1" s="1"/>
  <c r="AL483" i="1" s="1"/>
  <c r="AL484" i="1" s="1"/>
  <c r="AL485" i="1" s="1"/>
  <c r="AL486" i="1" s="1"/>
  <c r="AL487" i="1" s="1"/>
  <c r="AL488" i="1" s="1"/>
  <c r="AL489" i="1" s="1"/>
  <c r="AL490" i="1" s="1"/>
  <c r="AL491" i="1" s="1"/>
  <c r="AL492" i="1" s="1"/>
  <c r="AL493" i="1" s="1"/>
  <c r="AL494" i="1" s="1"/>
  <c r="AL495" i="1" s="1"/>
  <c r="AL496" i="1" s="1"/>
  <c r="AL497" i="1" s="1"/>
  <c r="AL498" i="1" s="1"/>
  <c r="AL499" i="1" s="1"/>
  <c r="AL500" i="1" s="1"/>
  <c r="AL501" i="1" s="1"/>
  <c r="AL502" i="1" s="1"/>
  <c r="AL503" i="1" s="1"/>
  <c r="AL504" i="1" s="1"/>
  <c r="AL505" i="1" s="1"/>
  <c r="AL506" i="1" s="1"/>
  <c r="AL507" i="1" s="1"/>
  <c r="AL508" i="1" s="1"/>
  <c r="AL509" i="1" s="1"/>
  <c r="AL510" i="1" s="1"/>
  <c r="AL511" i="1" s="1"/>
  <c r="AL512" i="1" s="1"/>
  <c r="AL513" i="1" s="1"/>
  <c r="AL514" i="1" s="1"/>
  <c r="AL515" i="1" s="1"/>
  <c r="AL516" i="1" s="1"/>
  <c r="AL517" i="1" s="1"/>
  <c r="AL518" i="1" s="1"/>
  <c r="AL519" i="1" s="1"/>
  <c r="AL520" i="1" s="1"/>
  <c r="AL521" i="1" s="1"/>
  <c r="AL522" i="1" s="1"/>
  <c r="AL523" i="1" s="1"/>
  <c r="AL524" i="1" s="1"/>
  <c r="AL525" i="1" s="1"/>
  <c r="AL526" i="1" s="1"/>
  <c r="AL527" i="1" s="1"/>
  <c r="AL528" i="1" s="1"/>
  <c r="AL529" i="1" s="1"/>
  <c r="AL530" i="1" s="1"/>
  <c r="AL531" i="1" s="1"/>
  <c r="AL532" i="1" s="1"/>
  <c r="AL533" i="1" s="1"/>
  <c r="AL534" i="1" s="1"/>
  <c r="AL535" i="1" s="1"/>
  <c r="AL536" i="1" s="1"/>
  <c r="AL537" i="1" s="1"/>
  <c r="AL538" i="1" s="1"/>
  <c r="AL539" i="1" s="1"/>
  <c r="AL540" i="1" s="1"/>
  <c r="AL541" i="1" s="1"/>
  <c r="AL542" i="1" s="1"/>
  <c r="AL543" i="1" s="1"/>
  <c r="AL544" i="1" s="1"/>
  <c r="AL545" i="1" s="1"/>
  <c r="AL546" i="1" s="1"/>
  <c r="AL547" i="1" s="1"/>
  <c r="AL548" i="1" s="1"/>
  <c r="AL549" i="1" s="1"/>
  <c r="AL550" i="1" s="1"/>
  <c r="AL551" i="1" s="1"/>
  <c r="AL552" i="1" s="1"/>
  <c r="AL553" i="1" s="1"/>
  <c r="AL554" i="1" s="1"/>
  <c r="AL555" i="1" s="1"/>
  <c r="AL556" i="1" s="1"/>
  <c r="AL557" i="1" s="1"/>
  <c r="AL558" i="1" s="1"/>
  <c r="AL559" i="1" s="1"/>
  <c r="AL560" i="1" s="1"/>
  <c r="AL561" i="1" s="1"/>
  <c r="AL562" i="1" s="1"/>
  <c r="AL563" i="1" s="1"/>
  <c r="AL564" i="1" s="1"/>
  <c r="AL565" i="1" s="1"/>
  <c r="AL566" i="1" s="1"/>
  <c r="AL567" i="1" s="1"/>
  <c r="AL568" i="1" s="1"/>
  <c r="AL569" i="1" s="1"/>
  <c r="AL570" i="1" s="1"/>
  <c r="AL571" i="1" s="1"/>
  <c r="AL572" i="1" s="1"/>
  <c r="AL573" i="1" s="1"/>
  <c r="AL574" i="1" s="1"/>
  <c r="AL575" i="1" s="1"/>
  <c r="AL576" i="1" s="1"/>
  <c r="AL577" i="1" s="1"/>
  <c r="AL578" i="1" s="1"/>
  <c r="AL579" i="1" s="1"/>
  <c r="AL580" i="1" s="1"/>
  <c r="AL581" i="1" s="1"/>
  <c r="AL582" i="1" s="1"/>
  <c r="AL583" i="1" s="1"/>
  <c r="AL584" i="1" s="1"/>
  <c r="AL585" i="1" s="1"/>
  <c r="AL586" i="1" s="1"/>
  <c r="AL587" i="1" s="1"/>
  <c r="AL588" i="1" s="1"/>
  <c r="AL589" i="1" s="1"/>
  <c r="AL590" i="1" s="1"/>
  <c r="AL591" i="1" s="1"/>
  <c r="AL592" i="1" s="1"/>
  <c r="AL593" i="1" s="1"/>
  <c r="AL594" i="1" s="1"/>
  <c r="AL595" i="1" s="1"/>
  <c r="AL596" i="1" s="1"/>
  <c r="AL597" i="1" s="1"/>
  <c r="AL598" i="1" s="1"/>
  <c r="AL599" i="1" s="1"/>
  <c r="AL600" i="1" s="1"/>
  <c r="AL601" i="1" s="1"/>
  <c r="AL602" i="1" s="1"/>
  <c r="AL603" i="1" s="1"/>
  <c r="AL604" i="1" s="1"/>
  <c r="AL605" i="1" s="1"/>
  <c r="AL606" i="1" s="1"/>
  <c r="AL607" i="1" s="1"/>
  <c r="AL608" i="1" s="1"/>
  <c r="AL609" i="1" s="1"/>
  <c r="AL610" i="1" s="1"/>
  <c r="AL611" i="1" s="1"/>
  <c r="AL612" i="1" s="1"/>
  <c r="AL613" i="1" s="1"/>
  <c r="AL614" i="1" s="1"/>
  <c r="AL615" i="1" s="1"/>
  <c r="AL616" i="1" s="1"/>
  <c r="AL617" i="1" s="1"/>
  <c r="AL618" i="1" s="1"/>
  <c r="AL619" i="1" s="1"/>
  <c r="AL620" i="1" s="1"/>
  <c r="AL621" i="1" s="1"/>
  <c r="AL622" i="1" s="1"/>
  <c r="AL623" i="1" s="1"/>
  <c r="AL624" i="1" s="1"/>
  <c r="AL625" i="1" s="1"/>
  <c r="AL626" i="1" s="1"/>
  <c r="AL627" i="1" s="1"/>
  <c r="AL628" i="1" s="1"/>
  <c r="AL629" i="1" s="1"/>
  <c r="AL630" i="1" s="1"/>
  <c r="AL631" i="1" s="1"/>
  <c r="AL632" i="1" s="1"/>
  <c r="AL633" i="1" s="1"/>
  <c r="AL634" i="1" s="1"/>
  <c r="AL635" i="1" s="1"/>
  <c r="AL636" i="1" s="1"/>
  <c r="AL637" i="1" s="1"/>
  <c r="AL638" i="1" s="1"/>
  <c r="AL639" i="1" s="1"/>
  <c r="AL640" i="1" s="1"/>
  <c r="AL641" i="1" s="1"/>
  <c r="AL642" i="1" s="1"/>
  <c r="AL643" i="1" s="1"/>
  <c r="AL644" i="1" s="1"/>
  <c r="AL645" i="1" s="1"/>
  <c r="AL646" i="1" s="1"/>
  <c r="AL647" i="1" s="1"/>
  <c r="AL648" i="1" s="1"/>
  <c r="AL649" i="1" s="1"/>
  <c r="AL650" i="1" s="1"/>
  <c r="AL651" i="1" s="1"/>
  <c r="AL652" i="1" s="1"/>
  <c r="AL653" i="1" s="1"/>
  <c r="AL654" i="1" s="1"/>
  <c r="AL655" i="1" s="1"/>
  <c r="AL656" i="1" s="1"/>
  <c r="AL657" i="1" s="1"/>
  <c r="AL658" i="1" s="1"/>
  <c r="AL659" i="1" s="1"/>
  <c r="AL660" i="1" s="1"/>
  <c r="AL661" i="1" s="1"/>
  <c r="AL662" i="1" s="1"/>
  <c r="AL663" i="1" s="1"/>
  <c r="AL664" i="1" s="1"/>
  <c r="AL665" i="1" s="1"/>
  <c r="AL666" i="1" s="1"/>
  <c r="AL667" i="1" s="1"/>
  <c r="AL668" i="1" s="1"/>
  <c r="AL669" i="1" s="1"/>
  <c r="AL670" i="1" s="1"/>
  <c r="AL671" i="1" s="1"/>
  <c r="AL672" i="1" s="1"/>
  <c r="AL673" i="1" s="1"/>
  <c r="AL674" i="1" s="1"/>
  <c r="AL675" i="1" s="1"/>
  <c r="AL676" i="1" s="1"/>
  <c r="AL677" i="1" s="1"/>
  <c r="AL678" i="1" s="1"/>
  <c r="AL679" i="1" s="1"/>
  <c r="AL680" i="1" s="1"/>
  <c r="AL681" i="1" s="1"/>
  <c r="AL682" i="1" s="1"/>
  <c r="AL683" i="1" s="1"/>
  <c r="AL684" i="1" s="1"/>
  <c r="AL685" i="1" s="1"/>
  <c r="AL686" i="1" s="1"/>
  <c r="AL687" i="1" s="1"/>
  <c r="AL688" i="1" s="1"/>
  <c r="AL689" i="1" s="1"/>
  <c r="AL690" i="1" s="1"/>
  <c r="AL691" i="1" s="1"/>
  <c r="AL692" i="1" s="1"/>
  <c r="AL693" i="1" s="1"/>
  <c r="AL694" i="1" s="1"/>
  <c r="AL695" i="1" s="1"/>
  <c r="AL696" i="1" s="1"/>
  <c r="AL697" i="1" s="1"/>
  <c r="AL698" i="1" s="1"/>
  <c r="AL699" i="1" s="1"/>
  <c r="AL700" i="1" s="1"/>
  <c r="AL701" i="1" s="1"/>
  <c r="AL702" i="1" s="1"/>
  <c r="AL703" i="1" s="1"/>
  <c r="AL704" i="1" s="1"/>
  <c r="AL705" i="1" s="1"/>
  <c r="AL706" i="1" s="1"/>
  <c r="AL707" i="1" s="1"/>
  <c r="AL708" i="1" s="1"/>
  <c r="AL709" i="1" s="1"/>
  <c r="AL710" i="1" s="1"/>
  <c r="AL711" i="1" s="1"/>
  <c r="AL712" i="1" s="1"/>
  <c r="AL713" i="1" s="1"/>
  <c r="AL714" i="1" s="1"/>
  <c r="AL715" i="1" s="1"/>
  <c r="AL716" i="1" s="1"/>
  <c r="AL717" i="1" s="1"/>
  <c r="AL718" i="1" s="1"/>
  <c r="AL719" i="1" s="1"/>
  <c r="AL720" i="1" s="1"/>
  <c r="AL721" i="1" s="1"/>
  <c r="AL722" i="1" s="1"/>
  <c r="AL723" i="1" s="1"/>
  <c r="AL724" i="1" s="1"/>
  <c r="AL725" i="1" s="1"/>
  <c r="AL726" i="1" s="1"/>
  <c r="AL727" i="1" s="1"/>
  <c r="AL728" i="1" s="1"/>
  <c r="AL729" i="1" s="1"/>
  <c r="AL730" i="1" s="1"/>
  <c r="AL731" i="1" s="1"/>
  <c r="AL732" i="1" s="1"/>
  <c r="AL733" i="1" s="1"/>
  <c r="AL734" i="1" s="1"/>
  <c r="AL735" i="1" s="1"/>
  <c r="AL736" i="1" s="1"/>
  <c r="AL737" i="1" s="1"/>
  <c r="AL738" i="1" s="1"/>
  <c r="AL739" i="1" s="1"/>
  <c r="AL740" i="1" s="1"/>
  <c r="AL741" i="1" s="1"/>
  <c r="AL742" i="1" s="1"/>
  <c r="AL743" i="1" s="1"/>
  <c r="AL744" i="1" s="1"/>
  <c r="AL745" i="1" s="1"/>
  <c r="AL746" i="1" s="1"/>
  <c r="AL747" i="1" s="1"/>
  <c r="AL748" i="1" s="1"/>
  <c r="AL749" i="1" s="1"/>
  <c r="AL750" i="1" s="1"/>
  <c r="AL751" i="1" s="1"/>
  <c r="AL752" i="1" s="1"/>
  <c r="AL753" i="1" s="1"/>
  <c r="AL754" i="1" s="1"/>
  <c r="AL755" i="1" s="1"/>
  <c r="AL756" i="1" s="1"/>
  <c r="AL757" i="1" s="1"/>
  <c r="AL758" i="1" s="1"/>
  <c r="AL759" i="1" s="1"/>
  <c r="AL760" i="1" s="1"/>
  <c r="AL761" i="1" s="1"/>
  <c r="AL762" i="1" s="1"/>
  <c r="AL763" i="1" s="1"/>
  <c r="AL764" i="1" s="1"/>
  <c r="AL765" i="1" s="1"/>
  <c r="AL766" i="1" s="1"/>
  <c r="AL767" i="1" s="1"/>
  <c r="AL768" i="1" s="1"/>
  <c r="AL769" i="1" s="1"/>
  <c r="AL770" i="1" s="1"/>
  <c r="AL771" i="1" s="1"/>
  <c r="AL772" i="1" s="1"/>
  <c r="AL773" i="1" s="1"/>
  <c r="AL774" i="1" s="1"/>
  <c r="AL775" i="1" s="1"/>
  <c r="AL776" i="1" s="1"/>
  <c r="AL777" i="1" s="1"/>
  <c r="AL778" i="1" s="1"/>
  <c r="AL779" i="1" s="1"/>
  <c r="AL780" i="1" s="1"/>
  <c r="AL781" i="1" s="1"/>
  <c r="AL782" i="1" s="1"/>
  <c r="AL783" i="1" s="1"/>
  <c r="AL784" i="1" s="1"/>
  <c r="AL785" i="1" s="1"/>
  <c r="AL786" i="1" s="1"/>
  <c r="AL787" i="1" s="1"/>
  <c r="AL788" i="1" s="1"/>
  <c r="AL789" i="1" s="1"/>
  <c r="AL790" i="1" s="1"/>
  <c r="AL791" i="1" s="1"/>
  <c r="AL792" i="1" s="1"/>
  <c r="AL793" i="1" s="1"/>
  <c r="AL794" i="1" s="1"/>
  <c r="AL795" i="1" s="1"/>
  <c r="AL796" i="1" s="1"/>
  <c r="AL797" i="1" s="1"/>
  <c r="AL798" i="1" s="1"/>
  <c r="AL799" i="1" s="1"/>
  <c r="AL800" i="1" s="1"/>
  <c r="AL801" i="1" s="1"/>
  <c r="AL802" i="1" s="1"/>
  <c r="AL803" i="1" s="1"/>
  <c r="AL804" i="1" s="1"/>
  <c r="AL805" i="1" s="1"/>
  <c r="AL806" i="1" s="1"/>
  <c r="AL807" i="1" s="1"/>
  <c r="AL808" i="1" s="1"/>
  <c r="AL809" i="1" s="1"/>
  <c r="AL810" i="1" s="1"/>
  <c r="AL811" i="1" s="1"/>
  <c r="AL812" i="1" s="1"/>
  <c r="AL813" i="1" s="1"/>
  <c r="AL814" i="1" s="1"/>
  <c r="AL815" i="1" s="1"/>
  <c r="AL816" i="1" s="1"/>
  <c r="AL817" i="1" s="1"/>
  <c r="AL818" i="1" s="1"/>
  <c r="AL819" i="1" s="1"/>
  <c r="AL820" i="1" s="1"/>
  <c r="AL821" i="1" s="1"/>
  <c r="AL822" i="1" s="1"/>
  <c r="AL823" i="1" s="1"/>
  <c r="AL824" i="1" s="1"/>
  <c r="AL825" i="1" s="1"/>
  <c r="AL826" i="1" s="1"/>
  <c r="AL827" i="1" s="1"/>
  <c r="AL828" i="1" s="1"/>
  <c r="AL829" i="1" s="1"/>
  <c r="AL830" i="1" s="1"/>
  <c r="AL831" i="1" s="1"/>
  <c r="AL832" i="1" s="1"/>
  <c r="AL833" i="1" s="1"/>
  <c r="AL834" i="1" s="1"/>
  <c r="AL835" i="1" s="1"/>
  <c r="AL836" i="1" s="1"/>
  <c r="AL837" i="1" s="1"/>
  <c r="AL838" i="1" s="1"/>
  <c r="AL839" i="1" s="1"/>
  <c r="AL840" i="1" s="1"/>
  <c r="AL841" i="1" s="1"/>
  <c r="AL842" i="1" s="1"/>
  <c r="AL843" i="1" s="1"/>
  <c r="AL844" i="1" s="1"/>
  <c r="AL845" i="1" s="1"/>
  <c r="AL846" i="1" s="1"/>
  <c r="AL847" i="1" s="1"/>
  <c r="AL848" i="1" s="1"/>
  <c r="AL849" i="1" s="1"/>
  <c r="AL850" i="1" s="1"/>
  <c r="AL851" i="1" s="1"/>
  <c r="AL852" i="1" s="1"/>
  <c r="AL853" i="1" s="1"/>
  <c r="AL854" i="1" s="1"/>
  <c r="AL855" i="1" s="1"/>
  <c r="AL856" i="1" s="1"/>
  <c r="AL857" i="1" s="1"/>
  <c r="AL858" i="1" s="1"/>
  <c r="AL859" i="1" s="1"/>
  <c r="AL860" i="1" s="1"/>
  <c r="AL861" i="1" s="1"/>
  <c r="AL862" i="1" s="1"/>
  <c r="AL863" i="1" s="1"/>
  <c r="AL864" i="1" s="1"/>
  <c r="AL865" i="1" s="1"/>
  <c r="AL866" i="1" s="1"/>
  <c r="AL867" i="1" s="1"/>
  <c r="AL868" i="1" s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L879" i="1" s="1"/>
  <c r="AL880" i="1" s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L891" i="1" s="1"/>
  <c r="AL892" i="1" s="1"/>
  <c r="AL893" i="1" s="1"/>
  <c r="AL894" i="1" s="1"/>
  <c r="AL895" i="1" s="1"/>
  <c r="AL896" i="1" s="1"/>
  <c r="AL897" i="1" s="1"/>
  <c r="AL898" i="1" s="1"/>
  <c r="AL899" i="1" s="1"/>
  <c r="AL900" i="1" s="1"/>
  <c r="AL901" i="1" s="1"/>
  <c r="AL902" i="1" s="1"/>
  <c r="AL903" i="1" s="1"/>
  <c r="AL904" i="1" s="1"/>
  <c r="AL905" i="1" s="1"/>
  <c r="AL906" i="1" s="1"/>
  <c r="AL907" i="1" s="1"/>
  <c r="AL908" i="1" s="1"/>
  <c r="AL909" i="1" s="1"/>
  <c r="AL910" i="1" s="1"/>
  <c r="AL911" i="1" s="1"/>
  <c r="AL912" i="1" s="1"/>
  <c r="AL913" i="1" s="1"/>
  <c r="AL914" i="1" s="1"/>
  <c r="AL915" i="1" s="1"/>
  <c r="AL916" i="1" s="1"/>
  <c r="AL917" i="1" s="1"/>
  <c r="AL918" i="1" s="1"/>
  <c r="AL919" i="1" s="1"/>
  <c r="AL920" i="1" s="1"/>
  <c r="AL921" i="1" s="1"/>
  <c r="AL922" i="1" s="1"/>
  <c r="AL923" i="1" s="1"/>
  <c r="AL924" i="1" s="1"/>
  <c r="AL925" i="1" s="1"/>
  <c r="AL926" i="1" s="1"/>
  <c r="AL927" i="1" s="1"/>
  <c r="AL928" i="1" s="1"/>
  <c r="AL929" i="1" s="1"/>
  <c r="AL930" i="1" s="1"/>
  <c r="AL931" i="1" s="1"/>
  <c r="AL932" i="1" s="1"/>
  <c r="AL933" i="1" s="1"/>
  <c r="AL934" i="1" s="1"/>
  <c r="AL935" i="1" s="1"/>
  <c r="AL936" i="1" s="1"/>
  <c r="AL937" i="1" s="1"/>
  <c r="AL938" i="1" s="1"/>
  <c r="AL939" i="1" s="1"/>
  <c r="AL940" i="1" s="1"/>
  <c r="AL941" i="1" s="1"/>
  <c r="AL942" i="1" s="1"/>
  <c r="AL943" i="1" s="1"/>
  <c r="AL944" i="1" s="1"/>
  <c r="AL945" i="1" s="1"/>
  <c r="AL946" i="1" s="1"/>
  <c r="AL947" i="1" s="1"/>
  <c r="AL948" i="1" s="1"/>
  <c r="AL949" i="1" s="1"/>
  <c r="AL950" i="1" s="1"/>
  <c r="AL951" i="1" s="1"/>
  <c r="AL952" i="1" s="1"/>
  <c r="AL953" i="1" s="1"/>
  <c r="AL954" i="1" s="1"/>
  <c r="AL955" i="1" s="1"/>
  <c r="AL956" i="1" s="1"/>
  <c r="AL957" i="1" s="1"/>
  <c r="AL958" i="1" s="1"/>
  <c r="AL959" i="1" s="1"/>
  <c r="AL960" i="1" s="1"/>
  <c r="AL961" i="1" s="1"/>
  <c r="AL962" i="1" s="1"/>
  <c r="AL963" i="1" s="1"/>
  <c r="AL964" i="1" s="1"/>
  <c r="AL965" i="1" s="1"/>
  <c r="AL966" i="1" s="1"/>
  <c r="AL967" i="1" s="1"/>
  <c r="AL968" i="1" s="1"/>
  <c r="AL969" i="1" s="1"/>
  <c r="AL970" i="1" s="1"/>
  <c r="AL971" i="1" s="1"/>
  <c r="AL972" i="1" s="1"/>
  <c r="AL973" i="1" s="1"/>
  <c r="AL974" i="1" s="1"/>
  <c r="AL975" i="1" s="1"/>
  <c r="AL976" i="1" s="1"/>
  <c r="AL977" i="1" s="1"/>
  <c r="AL978" i="1" s="1"/>
  <c r="AL979" i="1" s="1"/>
  <c r="AL980" i="1" s="1"/>
  <c r="AL981" i="1" s="1"/>
  <c r="AL982" i="1" s="1"/>
  <c r="AL983" i="1" s="1"/>
  <c r="AL984" i="1" s="1"/>
  <c r="AL985" i="1" s="1"/>
  <c r="AL986" i="1" s="1"/>
  <c r="AL987" i="1" s="1"/>
  <c r="AL988" i="1" s="1"/>
  <c r="AL989" i="1" s="1"/>
  <c r="AL990" i="1" s="1"/>
  <c r="AL991" i="1" s="1"/>
  <c r="AL992" i="1" s="1"/>
  <c r="AL993" i="1" s="1"/>
  <c r="AL994" i="1" s="1"/>
  <c r="AL995" i="1" s="1"/>
  <c r="AL996" i="1" s="1"/>
  <c r="AL997" i="1" s="1"/>
  <c r="AL998" i="1" s="1"/>
  <c r="AL999" i="1" s="1"/>
  <c r="AL1000" i="1" s="1"/>
  <c r="AL1001" i="1" s="1"/>
  <c r="AL1002" i="1" s="1"/>
  <c r="AL1003" i="1" s="1"/>
  <c r="AL1004" i="1" s="1"/>
  <c r="AL1005" i="1" s="1"/>
  <c r="AL1006" i="1" s="1"/>
  <c r="AL1007" i="1" s="1"/>
  <c r="AL1008" i="1" s="1"/>
  <c r="AL1009" i="1" s="1"/>
  <c r="AL1010" i="1" s="1"/>
  <c r="AL1011" i="1" s="1"/>
  <c r="AL1012" i="1" s="1"/>
  <c r="AL1013" i="1" s="1"/>
  <c r="AL1014" i="1" s="1"/>
  <c r="AL1015" i="1" s="1"/>
  <c r="AL1016" i="1" s="1"/>
  <c r="AL1017" i="1" s="1"/>
  <c r="AL1018" i="1" s="1"/>
  <c r="AL1019" i="1" s="1"/>
  <c r="AL1020" i="1" s="1"/>
  <c r="AL1021" i="1" s="1"/>
  <c r="AL1022" i="1" s="1"/>
  <c r="AL1023" i="1" s="1"/>
  <c r="AL1024" i="1" s="1"/>
  <c r="AL1025" i="1" s="1"/>
  <c r="AL1026" i="1" s="1"/>
  <c r="AL1027" i="1" s="1"/>
  <c r="AL1028" i="1" s="1"/>
  <c r="AL1029" i="1" s="1"/>
  <c r="AL1030" i="1" s="1"/>
  <c r="AL1031" i="1" s="1"/>
  <c r="A28" i="1" s="1"/>
  <c r="AH160" i="1"/>
  <c r="C161" i="1" s="1"/>
  <c r="I161" i="1" s="1"/>
  <c r="J160" i="1"/>
  <c r="B160" i="1"/>
  <c r="A160" i="1" s="1"/>
  <c r="E161" i="1"/>
  <c r="AI160" i="1"/>
  <c r="P160" i="1" s="1"/>
  <c r="I160" i="1"/>
  <c r="K160" i="1" s="1"/>
  <c r="AE95" i="1"/>
  <c r="D96" i="1"/>
  <c r="F96" i="1" s="1"/>
  <c r="AD95" i="1"/>
  <c r="H95" i="1"/>
  <c r="AG95" i="1"/>
  <c r="AK95" i="1" s="1"/>
  <c r="AF95" i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J255" i="1" s="1"/>
  <c r="AJ256" i="1" s="1"/>
  <c r="AJ257" i="1" s="1"/>
  <c r="AJ258" i="1" s="1"/>
  <c r="AJ259" i="1" s="1"/>
  <c r="AJ260" i="1" s="1"/>
  <c r="AJ261" i="1" s="1"/>
  <c r="AJ262" i="1" s="1"/>
  <c r="AJ263" i="1" s="1"/>
  <c r="AJ264" i="1" s="1"/>
  <c r="AJ265" i="1" s="1"/>
  <c r="AJ266" i="1" s="1"/>
  <c r="AJ267" i="1" s="1"/>
  <c r="AJ268" i="1" s="1"/>
  <c r="AJ269" i="1" s="1"/>
  <c r="AJ270" i="1" s="1"/>
  <c r="AJ271" i="1" s="1"/>
  <c r="AJ272" i="1" s="1"/>
  <c r="AJ273" i="1" s="1"/>
  <c r="AJ274" i="1" s="1"/>
  <c r="AJ275" i="1" s="1"/>
  <c r="AJ276" i="1" s="1"/>
  <c r="AJ277" i="1" s="1"/>
  <c r="AJ278" i="1" s="1"/>
  <c r="AJ279" i="1" s="1"/>
  <c r="AJ280" i="1" s="1"/>
  <c r="AJ281" i="1" s="1"/>
  <c r="AJ282" i="1" s="1"/>
  <c r="AJ283" i="1" s="1"/>
  <c r="AJ284" i="1" s="1"/>
  <c r="AJ285" i="1" s="1"/>
  <c r="AJ286" i="1" s="1"/>
  <c r="AJ287" i="1" s="1"/>
  <c r="AJ288" i="1" s="1"/>
  <c r="AJ289" i="1" s="1"/>
  <c r="AJ290" i="1" s="1"/>
  <c r="AJ291" i="1" s="1"/>
  <c r="AJ292" i="1" s="1"/>
  <c r="AJ293" i="1" s="1"/>
  <c r="AJ294" i="1" s="1"/>
  <c r="AJ295" i="1" s="1"/>
  <c r="AJ296" i="1" s="1"/>
  <c r="AJ297" i="1" s="1"/>
  <c r="AJ298" i="1" s="1"/>
  <c r="AJ299" i="1" s="1"/>
  <c r="AJ300" i="1" s="1"/>
  <c r="AJ301" i="1" s="1"/>
  <c r="AJ302" i="1" s="1"/>
  <c r="AJ303" i="1" s="1"/>
  <c r="AJ304" i="1" s="1"/>
  <c r="AJ305" i="1" s="1"/>
  <c r="AJ306" i="1" s="1"/>
  <c r="AJ307" i="1" s="1"/>
  <c r="AJ308" i="1" s="1"/>
  <c r="AJ309" i="1" s="1"/>
  <c r="AJ310" i="1" s="1"/>
  <c r="AJ311" i="1" s="1"/>
  <c r="AJ312" i="1" s="1"/>
  <c r="AJ313" i="1" s="1"/>
  <c r="AJ314" i="1" s="1"/>
  <c r="AJ315" i="1" s="1"/>
  <c r="AJ316" i="1" s="1"/>
  <c r="AJ317" i="1" s="1"/>
  <c r="AJ318" i="1" s="1"/>
  <c r="AJ319" i="1" s="1"/>
  <c r="AJ320" i="1" s="1"/>
  <c r="AJ321" i="1" s="1"/>
  <c r="AJ322" i="1" s="1"/>
  <c r="AJ323" i="1" s="1"/>
  <c r="AJ324" i="1" s="1"/>
  <c r="AJ325" i="1" s="1"/>
  <c r="AJ326" i="1" s="1"/>
  <c r="AJ327" i="1" s="1"/>
  <c r="AJ328" i="1" s="1"/>
  <c r="AJ329" i="1" s="1"/>
  <c r="AJ330" i="1" s="1"/>
  <c r="AJ331" i="1" s="1"/>
  <c r="AJ332" i="1" s="1"/>
  <c r="AJ333" i="1" s="1"/>
  <c r="AJ334" i="1" s="1"/>
  <c r="AJ335" i="1" s="1"/>
  <c r="AJ336" i="1" s="1"/>
  <c r="AJ337" i="1" s="1"/>
  <c r="AJ338" i="1" s="1"/>
  <c r="AJ339" i="1" s="1"/>
  <c r="AJ340" i="1" s="1"/>
  <c r="AJ341" i="1" s="1"/>
  <c r="AJ342" i="1" s="1"/>
  <c r="AJ343" i="1" s="1"/>
  <c r="AJ344" i="1" s="1"/>
  <c r="AJ345" i="1" s="1"/>
  <c r="AJ346" i="1" s="1"/>
  <c r="AJ347" i="1" s="1"/>
  <c r="AJ348" i="1" s="1"/>
  <c r="AJ349" i="1" s="1"/>
  <c r="AJ350" i="1" s="1"/>
  <c r="AJ351" i="1" s="1"/>
  <c r="AJ352" i="1" s="1"/>
  <c r="AJ353" i="1" s="1"/>
  <c r="AJ354" i="1" s="1"/>
  <c r="AJ355" i="1" s="1"/>
  <c r="AJ356" i="1" s="1"/>
  <c r="AJ357" i="1" s="1"/>
  <c r="AJ358" i="1" s="1"/>
  <c r="AJ359" i="1" s="1"/>
  <c r="AJ360" i="1" s="1"/>
  <c r="AJ361" i="1" s="1"/>
  <c r="AJ362" i="1" s="1"/>
  <c r="AJ363" i="1" s="1"/>
  <c r="AJ364" i="1" s="1"/>
  <c r="AJ365" i="1" s="1"/>
  <c r="AJ366" i="1" s="1"/>
  <c r="AJ367" i="1" s="1"/>
  <c r="AJ368" i="1" s="1"/>
  <c r="AJ369" i="1" s="1"/>
  <c r="AJ370" i="1" s="1"/>
  <c r="AJ371" i="1" s="1"/>
  <c r="AJ372" i="1" s="1"/>
  <c r="AJ373" i="1" s="1"/>
  <c r="AJ374" i="1" s="1"/>
  <c r="AJ375" i="1" s="1"/>
  <c r="AJ376" i="1" s="1"/>
  <c r="AJ377" i="1" s="1"/>
  <c r="AJ378" i="1" s="1"/>
  <c r="AJ379" i="1" s="1"/>
  <c r="AJ380" i="1" s="1"/>
  <c r="AJ381" i="1" s="1"/>
  <c r="AJ382" i="1" s="1"/>
  <c r="AJ383" i="1" s="1"/>
  <c r="AJ384" i="1" s="1"/>
  <c r="AJ385" i="1" s="1"/>
  <c r="AJ386" i="1" s="1"/>
  <c r="AJ387" i="1" s="1"/>
  <c r="AJ388" i="1" s="1"/>
  <c r="AJ389" i="1" s="1"/>
  <c r="AJ390" i="1" s="1"/>
  <c r="AJ391" i="1" s="1"/>
  <c r="AJ392" i="1" s="1"/>
  <c r="AJ393" i="1" s="1"/>
  <c r="AJ394" i="1" s="1"/>
  <c r="AJ395" i="1" s="1"/>
  <c r="AJ396" i="1" s="1"/>
  <c r="AJ397" i="1" s="1"/>
  <c r="AJ398" i="1" s="1"/>
  <c r="AJ399" i="1" s="1"/>
  <c r="AJ400" i="1" s="1"/>
  <c r="AJ401" i="1" s="1"/>
  <c r="AJ402" i="1" s="1"/>
  <c r="AJ403" i="1" s="1"/>
  <c r="AJ404" i="1" s="1"/>
  <c r="AJ405" i="1" s="1"/>
  <c r="AJ406" i="1" s="1"/>
  <c r="AJ407" i="1" s="1"/>
  <c r="AJ408" i="1" s="1"/>
  <c r="AJ409" i="1" s="1"/>
  <c r="AJ410" i="1" s="1"/>
  <c r="AJ411" i="1" s="1"/>
  <c r="AJ412" i="1" s="1"/>
  <c r="AJ413" i="1" s="1"/>
  <c r="AJ414" i="1" s="1"/>
  <c r="AJ415" i="1" s="1"/>
  <c r="AJ416" i="1" s="1"/>
  <c r="AJ417" i="1" s="1"/>
  <c r="AJ418" i="1" s="1"/>
  <c r="AJ419" i="1" s="1"/>
  <c r="AJ420" i="1" s="1"/>
  <c r="AJ421" i="1" s="1"/>
  <c r="AJ422" i="1" s="1"/>
  <c r="AJ423" i="1" s="1"/>
  <c r="AJ424" i="1" s="1"/>
  <c r="AJ425" i="1" s="1"/>
  <c r="AJ426" i="1" s="1"/>
  <c r="AJ427" i="1" s="1"/>
  <c r="AJ428" i="1" s="1"/>
  <c r="AJ429" i="1" s="1"/>
  <c r="AJ430" i="1" s="1"/>
  <c r="AJ431" i="1" s="1"/>
  <c r="AJ432" i="1" s="1"/>
  <c r="AJ433" i="1" s="1"/>
  <c r="AJ434" i="1" s="1"/>
  <c r="AJ435" i="1" s="1"/>
  <c r="AJ436" i="1" s="1"/>
  <c r="AJ437" i="1" s="1"/>
  <c r="AJ438" i="1" s="1"/>
  <c r="AJ439" i="1" s="1"/>
  <c r="AJ440" i="1" s="1"/>
  <c r="AJ441" i="1" s="1"/>
  <c r="AJ442" i="1" s="1"/>
  <c r="AJ443" i="1" s="1"/>
  <c r="AJ444" i="1" s="1"/>
  <c r="AJ445" i="1" s="1"/>
  <c r="AJ446" i="1" s="1"/>
  <c r="AJ447" i="1" s="1"/>
  <c r="AJ448" i="1" s="1"/>
  <c r="AJ449" i="1" s="1"/>
  <c r="AJ450" i="1" s="1"/>
  <c r="AJ451" i="1" s="1"/>
  <c r="AJ452" i="1" s="1"/>
  <c r="AJ453" i="1" s="1"/>
  <c r="AJ454" i="1" s="1"/>
  <c r="AJ455" i="1" s="1"/>
  <c r="AJ456" i="1" s="1"/>
  <c r="AJ457" i="1" s="1"/>
  <c r="AJ458" i="1" s="1"/>
  <c r="AJ459" i="1" s="1"/>
  <c r="AJ460" i="1" s="1"/>
  <c r="AJ461" i="1" s="1"/>
  <c r="AJ462" i="1" s="1"/>
  <c r="AJ463" i="1" s="1"/>
  <c r="AJ464" i="1" s="1"/>
  <c r="AJ465" i="1" s="1"/>
  <c r="AJ466" i="1" s="1"/>
  <c r="AJ467" i="1" s="1"/>
  <c r="AJ468" i="1" s="1"/>
  <c r="AJ469" i="1" s="1"/>
  <c r="AJ470" i="1" s="1"/>
  <c r="AJ471" i="1" s="1"/>
  <c r="AJ472" i="1" s="1"/>
  <c r="AJ473" i="1" s="1"/>
  <c r="AJ474" i="1" s="1"/>
  <c r="AJ475" i="1" s="1"/>
  <c r="AJ476" i="1" s="1"/>
  <c r="AJ477" i="1" s="1"/>
  <c r="AJ478" i="1" s="1"/>
  <c r="AJ479" i="1" s="1"/>
  <c r="AJ480" i="1" s="1"/>
  <c r="AJ481" i="1" s="1"/>
  <c r="AJ482" i="1" s="1"/>
  <c r="AJ483" i="1" s="1"/>
  <c r="AJ484" i="1" s="1"/>
  <c r="AJ485" i="1" s="1"/>
  <c r="AJ486" i="1" s="1"/>
  <c r="AJ487" i="1" s="1"/>
  <c r="AJ488" i="1" s="1"/>
  <c r="AJ489" i="1" s="1"/>
  <c r="AJ490" i="1" s="1"/>
  <c r="AJ491" i="1" s="1"/>
  <c r="AJ492" i="1" s="1"/>
  <c r="AJ493" i="1" s="1"/>
  <c r="AJ494" i="1" s="1"/>
  <c r="AJ495" i="1" s="1"/>
  <c r="AJ496" i="1" s="1"/>
  <c r="AJ497" i="1" s="1"/>
  <c r="AJ498" i="1" s="1"/>
  <c r="AJ499" i="1" s="1"/>
  <c r="AJ500" i="1" s="1"/>
  <c r="AJ501" i="1" s="1"/>
  <c r="AJ502" i="1" s="1"/>
  <c r="AJ503" i="1" s="1"/>
  <c r="AJ504" i="1" s="1"/>
  <c r="AJ505" i="1" s="1"/>
  <c r="AJ506" i="1" s="1"/>
  <c r="AJ507" i="1" s="1"/>
  <c r="AJ508" i="1" s="1"/>
  <c r="AJ509" i="1" s="1"/>
  <c r="AJ510" i="1" s="1"/>
  <c r="AJ511" i="1" s="1"/>
  <c r="AJ512" i="1" s="1"/>
  <c r="AJ513" i="1" s="1"/>
  <c r="AJ514" i="1" s="1"/>
  <c r="AJ515" i="1" s="1"/>
  <c r="AJ516" i="1" s="1"/>
  <c r="AJ517" i="1" s="1"/>
  <c r="AJ518" i="1" s="1"/>
  <c r="AJ519" i="1" s="1"/>
  <c r="AJ520" i="1" s="1"/>
  <c r="AJ521" i="1" s="1"/>
  <c r="AJ522" i="1" s="1"/>
  <c r="AJ523" i="1" s="1"/>
  <c r="AJ524" i="1" s="1"/>
  <c r="AJ525" i="1" s="1"/>
  <c r="AJ526" i="1" s="1"/>
  <c r="AJ527" i="1" s="1"/>
  <c r="AJ528" i="1" s="1"/>
  <c r="AJ529" i="1" s="1"/>
  <c r="AJ530" i="1" s="1"/>
  <c r="AJ531" i="1" s="1"/>
  <c r="AJ532" i="1" s="1"/>
  <c r="AJ533" i="1" s="1"/>
  <c r="AJ534" i="1" s="1"/>
  <c r="AJ535" i="1" s="1"/>
  <c r="AJ536" i="1" s="1"/>
  <c r="AJ537" i="1" s="1"/>
  <c r="AJ538" i="1" s="1"/>
  <c r="AJ539" i="1" s="1"/>
  <c r="AJ540" i="1" s="1"/>
  <c r="AJ541" i="1" s="1"/>
  <c r="AJ542" i="1" s="1"/>
  <c r="AJ543" i="1" s="1"/>
  <c r="AJ544" i="1" s="1"/>
  <c r="AJ545" i="1" s="1"/>
  <c r="AJ546" i="1" s="1"/>
  <c r="AJ547" i="1" s="1"/>
  <c r="AJ548" i="1" s="1"/>
  <c r="AJ549" i="1" s="1"/>
  <c r="AJ550" i="1" s="1"/>
  <c r="AJ551" i="1" s="1"/>
  <c r="AJ552" i="1" s="1"/>
  <c r="AJ553" i="1" s="1"/>
  <c r="AJ554" i="1" s="1"/>
  <c r="AJ555" i="1" s="1"/>
  <c r="AJ556" i="1" s="1"/>
  <c r="AJ557" i="1" s="1"/>
  <c r="AJ558" i="1" s="1"/>
  <c r="AJ559" i="1" s="1"/>
  <c r="AJ560" i="1" s="1"/>
  <c r="AJ561" i="1" s="1"/>
  <c r="AJ562" i="1" s="1"/>
  <c r="AJ563" i="1" s="1"/>
  <c r="AJ564" i="1" s="1"/>
  <c r="AJ565" i="1" s="1"/>
  <c r="AJ566" i="1" s="1"/>
  <c r="AJ567" i="1" s="1"/>
  <c r="AJ568" i="1" s="1"/>
  <c r="AJ569" i="1" s="1"/>
  <c r="AJ570" i="1" s="1"/>
  <c r="AJ571" i="1" s="1"/>
  <c r="AJ572" i="1" s="1"/>
  <c r="AJ573" i="1" s="1"/>
  <c r="AJ574" i="1" s="1"/>
  <c r="AJ575" i="1" s="1"/>
  <c r="AJ576" i="1" s="1"/>
  <c r="AJ577" i="1" s="1"/>
  <c r="AJ578" i="1" s="1"/>
  <c r="AJ579" i="1" s="1"/>
  <c r="AJ580" i="1" s="1"/>
  <c r="AJ581" i="1" s="1"/>
  <c r="AJ582" i="1" s="1"/>
  <c r="AJ583" i="1" s="1"/>
  <c r="AJ584" i="1" s="1"/>
  <c r="AJ585" i="1" s="1"/>
  <c r="AJ586" i="1" s="1"/>
  <c r="AJ587" i="1" s="1"/>
  <c r="AJ588" i="1" s="1"/>
  <c r="AJ589" i="1" s="1"/>
  <c r="AJ590" i="1" s="1"/>
  <c r="AJ591" i="1" s="1"/>
  <c r="AJ592" i="1" s="1"/>
  <c r="AJ593" i="1" s="1"/>
  <c r="AJ594" i="1" s="1"/>
  <c r="AJ595" i="1" s="1"/>
  <c r="AJ596" i="1" s="1"/>
  <c r="AJ597" i="1" s="1"/>
  <c r="AJ598" i="1" s="1"/>
  <c r="AJ599" i="1" s="1"/>
  <c r="AJ600" i="1" s="1"/>
  <c r="AJ601" i="1" s="1"/>
  <c r="AJ602" i="1" s="1"/>
  <c r="AJ603" i="1" s="1"/>
  <c r="AJ604" i="1" s="1"/>
  <c r="AJ605" i="1" s="1"/>
  <c r="AJ606" i="1" s="1"/>
  <c r="AJ607" i="1" s="1"/>
  <c r="AJ608" i="1" s="1"/>
  <c r="AJ609" i="1" s="1"/>
  <c r="AJ610" i="1" s="1"/>
  <c r="AJ611" i="1" s="1"/>
  <c r="AJ612" i="1" s="1"/>
  <c r="AJ613" i="1" s="1"/>
  <c r="AJ614" i="1" s="1"/>
  <c r="AJ615" i="1" s="1"/>
  <c r="AJ616" i="1" s="1"/>
  <c r="AJ617" i="1" s="1"/>
  <c r="AJ618" i="1" s="1"/>
  <c r="AJ619" i="1" s="1"/>
  <c r="AJ620" i="1" s="1"/>
  <c r="AJ621" i="1" s="1"/>
  <c r="AJ622" i="1" s="1"/>
  <c r="AJ623" i="1" s="1"/>
  <c r="AJ624" i="1" s="1"/>
  <c r="AJ625" i="1" s="1"/>
  <c r="AJ626" i="1" s="1"/>
  <c r="AJ627" i="1" s="1"/>
  <c r="AJ628" i="1" s="1"/>
  <c r="AJ629" i="1" s="1"/>
  <c r="AJ630" i="1" s="1"/>
  <c r="AJ631" i="1" s="1"/>
  <c r="AJ632" i="1" s="1"/>
  <c r="AJ633" i="1" s="1"/>
  <c r="AJ634" i="1" s="1"/>
  <c r="AJ635" i="1" s="1"/>
  <c r="AJ636" i="1" s="1"/>
  <c r="AJ637" i="1" s="1"/>
  <c r="AJ638" i="1" s="1"/>
  <c r="AJ639" i="1" s="1"/>
  <c r="AJ640" i="1" s="1"/>
  <c r="AJ641" i="1" s="1"/>
  <c r="AJ642" i="1" s="1"/>
  <c r="AJ643" i="1" s="1"/>
  <c r="AJ644" i="1" s="1"/>
  <c r="AJ645" i="1" s="1"/>
  <c r="AJ646" i="1" s="1"/>
  <c r="AJ647" i="1" s="1"/>
  <c r="AJ648" i="1" s="1"/>
  <c r="AJ649" i="1" s="1"/>
  <c r="AJ650" i="1" s="1"/>
  <c r="AJ651" i="1" s="1"/>
  <c r="AJ652" i="1" s="1"/>
  <c r="AJ653" i="1" s="1"/>
  <c r="AJ654" i="1" s="1"/>
  <c r="AJ655" i="1" s="1"/>
  <c r="AJ656" i="1" s="1"/>
  <c r="AJ657" i="1" s="1"/>
  <c r="AJ658" i="1" s="1"/>
  <c r="AJ659" i="1" s="1"/>
  <c r="AJ660" i="1" s="1"/>
  <c r="AJ661" i="1" s="1"/>
  <c r="AJ662" i="1" s="1"/>
  <c r="AJ663" i="1" s="1"/>
  <c r="AJ664" i="1" s="1"/>
  <c r="AJ665" i="1" s="1"/>
  <c r="AJ666" i="1" s="1"/>
  <c r="AJ667" i="1" s="1"/>
  <c r="AJ668" i="1" s="1"/>
  <c r="AJ669" i="1" s="1"/>
  <c r="AJ670" i="1" s="1"/>
  <c r="AJ671" i="1" s="1"/>
  <c r="AJ672" i="1" s="1"/>
  <c r="AJ673" i="1" s="1"/>
  <c r="AJ674" i="1" s="1"/>
  <c r="AJ675" i="1" s="1"/>
  <c r="AJ676" i="1" s="1"/>
  <c r="AJ677" i="1" s="1"/>
  <c r="AJ678" i="1" s="1"/>
  <c r="AJ679" i="1" s="1"/>
  <c r="AJ680" i="1" s="1"/>
  <c r="AJ681" i="1" s="1"/>
  <c r="AJ682" i="1" s="1"/>
  <c r="AJ683" i="1" s="1"/>
  <c r="AJ684" i="1" s="1"/>
  <c r="AJ685" i="1" s="1"/>
  <c r="AJ686" i="1" s="1"/>
  <c r="AJ687" i="1" s="1"/>
  <c r="AJ688" i="1" s="1"/>
  <c r="AJ689" i="1" s="1"/>
  <c r="AJ690" i="1" s="1"/>
  <c r="AJ691" i="1" s="1"/>
  <c r="AJ692" i="1" s="1"/>
  <c r="AJ693" i="1" s="1"/>
  <c r="AJ694" i="1" s="1"/>
  <c r="AJ695" i="1" s="1"/>
  <c r="AJ696" i="1" s="1"/>
  <c r="AJ697" i="1" s="1"/>
  <c r="AJ698" i="1" s="1"/>
  <c r="AJ699" i="1" s="1"/>
  <c r="AJ700" i="1" s="1"/>
  <c r="AJ701" i="1" s="1"/>
  <c r="AJ702" i="1" s="1"/>
  <c r="AJ703" i="1" s="1"/>
  <c r="AJ704" i="1" s="1"/>
  <c r="AJ705" i="1" s="1"/>
  <c r="AJ706" i="1" s="1"/>
  <c r="AJ707" i="1" s="1"/>
  <c r="AJ708" i="1" s="1"/>
  <c r="AJ709" i="1" s="1"/>
  <c r="AJ710" i="1" s="1"/>
  <c r="AJ711" i="1" s="1"/>
  <c r="AJ712" i="1" s="1"/>
  <c r="AJ713" i="1" s="1"/>
  <c r="AJ714" i="1" s="1"/>
  <c r="AJ715" i="1" s="1"/>
  <c r="AJ716" i="1" s="1"/>
  <c r="AJ717" i="1" s="1"/>
  <c r="AJ718" i="1" s="1"/>
  <c r="AJ719" i="1" s="1"/>
  <c r="AJ720" i="1" s="1"/>
  <c r="AJ721" i="1" s="1"/>
  <c r="AJ722" i="1" s="1"/>
  <c r="AJ723" i="1" s="1"/>
  <c r="AJ724" i="1" s="1"/>
  <c r="AJ725" i="1" s="1"/>
  <c r="AJ726" i="1" s="1"/>
  <c r="AJ727" i="1" s="1"/>
  <c r="AJ728" i="1" s="1"/>
  <c r="AJ729" i="1" s="1"/>
  <c r="AJ730" i="1" s="1"/>
  <c r="AJ731" i="1" s="1"/>
  <c r="AJ732" i="1" s="1"/>
  <c r="AJ733" i="1" s="1"/>
  <c r="AJ734" i="1" s="1"/>
  <c r="AJ735" i="1" s="1"/>
  <c r="AJ736" i="1" s="1"/>
  <c r="AJ737" i="1" s="1"/>
  <c r="AJ738" i="1" s="1"/>
  <c r="AJ739" i="1" s="1"/>
  <c r="AJ740" i="1" s="1"/>
  <c r="AJ741" i="1" s="1"/>
  <c r="AJ742" i="1" s="1"/>
  <c r="AJ743" i="1" s="1"/>
  <c r="AJ744" i="1" s="1"/>
  <c r="AJ745" i="1" s="1"/>
  <c r="AJ746" i="1" s="1"/>
  <c r="AJ747" i="1" s="1"/>
  <c r="AJ748" i="1" s="1"/>
  <c r="AJ749" i="1" s="1"/>
  <c r="AJ750" i="1" s="1"/>
  <c r="AJ751" i="1" s="1"/>
  <c r="AJ752" i="1" s="1"/>
  <c r="AJ753" i="1" s="1"/>
  <c r="AJ754" i="1" s="1"/>
  <c r="AJ755" i="1" s="1"/>
  <c r="AJ756" i="1" s="1"/>
  <c r="AJ757" i="1" s="1"/>
  <c r="AJ758" i="1" s="1"/>
  <c r="AJ759" i="1" s="1"/>
  <c r="AJ760" i="1" s="1"/>
  <c r="AJ761" i="1" s="1"/>
  <c r="AJ762" i="1" s="1"/>
  <c r="AJ763" i="1" s="1"/>
  <c r="AJ764" i="1" s="1"/>
  <c r="AJ765" i="1" s="1"/>
  <c r="AJ766" i="1" s="1"/>
  <c r="AJ767" i="1" s="1"/>
  <c r="AJ768" i="1" s="1"/>
  <c r="AJ769" i="1" s="1"/>
  <c r="AJ770" i="1" s="1"/>
  <c r="AJ771" i="1" s="1"/>
  <c r="AJ772" i="1" s="1"/>
  <c r="AJ773" i="1" s="1"/>
  <c r="AJ774" i="1" s="1"/>
  <c r="AJ775" i="1" s="1"/>
  <c r="AJ776" i="1" s="1"/>
  <c r="AJ777" i="1" s="1"/>
  <c r="AJ778" i="1" s="1"/>
  <c r="AJ779" i="1" s="1"/>
  <c r="AJ780" i="1" s="1"/>
  <c r="AJ781" i="1" s="1"/>
  <c r="AJ782" i="1" s="1"/>
  <c r="AJ783" i="1" s="1"/>
  <c r="AJ784" i="1" s="1"/>
  <c r="AJ785" i="1" s="1"/>
  <c r="AJ786" i="1" s="1"/>
  <c r="AJ787" i="1" s="1"/>
  <c r="AJ788" i="1" s="1"/>
  <c r="AJ789" i="1" s="1"/>
  <c r="AJ790" i="1" s="1"/>
  <c r="AJ791" i="1" s="1"/>
  <c r="AJ792" i="1" s="1"/>
  <c r="AJ793" i="1" s="1"/>
  <c r="AJ794" i="1" s="1"/>
  <c r="AJ795" i="1" s="1"/>
  <c r="AJ796" i="1" s="1"/>
  <c r="AJ797" i="1" s="1"/>
  <c r="AJ798" i="1" s="1"/>
  <c r="AJ799" i="1" s="1"/>
  <c r="AJ800" i="1" s="1"/>
  <c r="AJ801" i="1" s="1"/>
  <c r="AJ802" i="1" s="1"/>
  <c r="AJ803" i="1" s="1"/>
  <c r="AJ804" i="1" s="1"/>
  <c r="AJ805" i="1" s="1"/>
  <c r="AJ806" i="1" s="1"/>
  <c r="AJ807" i="1" s="1"/>
  <c r="AJ808" i="1" s="1"/>
  <c r="AJ809" i="1" s="1"/>
  <c r="AJ810" i="1" s="1"/>
  <c r="AJ811" i="1" s="1"/>
  <c r="AJ812" i="1" s="1"/>
  <c r="AJ813" i="1" s="1"/>
  <c r="AJ814" i="1" s="1"/>
  <c r="AJ815" i="1" s="1"/>
  <c r="AJ816" i="1" s="1"/>
  <c r="AJ817" i="1" s="1"/>
  <c r="AJ818" i="1" s="1"/>
  <c r="AJ819" i="1" s="1"/>
  <c r="AJ820" i="1" s="1"/>
  <c r="AJ821" i="1" s="1"/>
  <c r="AJ822" i="1" s="1"/>
  <c r="AJ823" i="1" s="1"/>
  <c r="AJ824" i="1" s="1"/>
  <c r="AJ825" i="1" s="1"/>
  <c r="AJ826" i="1" s="1"/>
  <c r="AJ827" i="1" s="1"/>
  <c r="AJ828" i="1" s="1"/>
  <c r="AJ829" i="1" s="1"/>
  <c r="AJ830" i="1" s="1"/>
  <c r="AJ831" i="1" s="1"/>
  <c r="AJ832" i="1" s="1"/>
  <c r="AJ833" i="1" s="1"/>
  <c r="AJ834" i="1" s="1"/>
  <c r="AJ835" i="1" s="1"/>
  <c r="AJ836" i="1" s="1"/>
  <c r="AJ837" i="1" s="1"/>
  <c r="AJ838" i="1" s="1"/>
  <c r="AJ839" i="1" s="1"/>
  <c r="AJ840" i="1" s="1"/>
  <c r="AJ841" i="1" s="1"/>
  <c r="AJ842" i="1" s="1"/>
  <c r="AJ843" i="1" s="1"/>
  <c r="AJ844" i="1" s="1"/>
  <c r="AJ845" i="1" s="1"/>
  <c r="AJ846" i="1" s="1"/>
  <c r="AJ847" i="1" s="1"/>
  <c r="AJ848" i="1" s="1"/>
  <c r="AJ849" i="1" s="1"/>
  <c r="AJ850" i="1" s="1"/>
  <c r="AJ851" i="1" s="1"/>
  <c r="AJ852" i="1" s="1"/>
  <c r="AJ853" i="1" s="1"/>
  <c r="AJ854" i="1" s="1"/>
  <c r="AJ855" i="1" s="1"/>
  <c r="AJ856" i="1" s="1"/>
  <c r="AJ857" i="1" s="1"/>
  <c r="AJ858" i="1" s="1"/>
  <c r="AJ859" i="1" s="1"/>
  <c r="AJ860" i="1" s="1"/>
  <c r="AJ861" i="1" s="1"/>
  <c r="AJ862" i="1" s="1"/>
  <c r="AJ863" i="1" s="1"/>
  <c r="AJ864" i="1" s="1"/>
  <c r="AJ865" i="1" s="1"/>
  <c r="AJ866" i="1" s="1"/>
  <c r="AJ867" i="1" s="1"/>
  <c r="AJ868" i="1" s="1"/>
  <c r="AJ869" i="1" s="1"/>
  <c r="AJ870" i="1" s="1"/>
  <c r="AJ871" i="1" s="1"/>
  <c r="AJ872" i="1" s="1"/>
  <c r="AJ873" i="1" s="1"/>
  <c r="AJ874" i="1" s="1"/>
  <c r="AJ875" i="1" s="1"/>
  <c r="AJ876" i="1" s="1"/>
  <c r="AJ877" i="1" s="1"/>
  <c r="AJ878" i="1" s="1"/>
  <c r="AJ879" i="1" s="1"/>
  <c r="AJ880" i="1" s="1"/>
  <c r="AJ881" i="1" s="1"/>
  <c r="AJ882" i="1" s="1"/>
  <c r="AJ883" i="1" s="1"/>
  <c r="AJ884" i="1" s="1"/>
  <c r="AJ885" i="1" s="1"/>
  <c r="AJ886" i="1" s="1"/>
  <c r="AJ887" i="1" s="1"/>
  <c r="AJ888" i="1" s="1"/>
  <c r="AJ889" i="1" s="1"/>
  <c r="AJ890" i="1" s="1"/>
  <c r="AJ891" i="1" s="1"/>
  <c r="AJ892" i="1" s="1"/>
  <c r="AJ893" i="1" s="1"/>
  <c r="AJ894" i="1" s="1"/>
  <c r="AJ895" i="1" s="1"/>
  <c r="AJ896" i="1" s="1"/>
  <c r="AJ897" i="1" s="1"/>
  <c r="AJ898" i="1" s="1"/>
  <c r="AJ899" i="1" s="1"/>
  <c r="AJ900" i="1" s="1"/>
  <c r="AJ901" i="1" s="1"/>
  <c r="AJ902" i="1" s="1"/>
  <c r="AJ903" i="1" s="1"/>
  <c r="AJ904" i="1" s="1"/>
  <c r="AJ905" i="1" s="1"/>
  <c r="AJ906" i="1" s="1"/>
  <c r="AJ907" i="1" s="1"/>
  <c r="AJ908" i="1" s="1"/>
  <c r="AJ909" i="1" s="1"/>
  <c r="AJ910" i="1" s="1"/>
  <c r="AJ911" i="1" s="1"/>
  <c r="AJ912" i="1" s="1"/>
  <c r="AJ913" i="1" s="1"/>
  <c r="AJ914" i="1" s="1"/>
  <c r="AJ915" i="1" s="1"/>
  <c r="AJ916" i="1" s="1"/>
  <c r="AJ917" i="1" s="1"/>
  <c r="AJ918" i="1" s="1"/>
  <c r="AJ919" i="1" s="1"/>
  <c r="AJ920" i="1" s="1"/>
  <c r="AJ921" i="1" s="1"/>
  <c r="AJ922" i="1" s="1"/>
  <c r="AJ923" i="1" s="1"/>
  <c r="AJ924" i="1" s="1"/>
  <c r="AJ925" i="1" s="1"/>
  <c r="AJ926" i="1" s="1"/>
  <c r="AJ927" i="1" s="1"/>
  <c r="AJ928" i="1" s="1"/>
  <c r="AJ929" i="1" s="1"/>
  <c r="AJ930" i="1" s="1"/>
  <c r="AJ931" i="1" s="1"/>
  <c r="AJ932" i="1" s="1"/>
  <c r="AJ933" i="1" s="1"/>
  <c r="AJ934" i="1" s="1"/>
  <c r="AJ935" i="1" s="1"/>
  <c r="AJ936" i="1" s="1"/>
  <c r="AJ937" i="1" s="1"/>
  <c r="AJ938" i="1" s="1"/>
  <c r="AJ939" i="1" s="1"/>
  <c r="AJ940" i="1" s="1"/>
  <c r="AJ941" i="1" s="1"/>
  <c r="AJ942" i="1" s="1"/>
  <c r="AJ943" i="1" s="1"/>
  <c r="AJ944" i="1" s="1"/>
  <c r="AJ945" i="1" s="1"/>
  <c r="AJ946" i="1" s="1"/>
  <c r="AJ947" i="1" s="1"/>
  <c r="AJ948" i="1" s="1"/>
  <c r="AJ949" i="1" s="1"/>
  <c r="AJ950" i="1" s="1"/>
  <c r="AJ951" i="1" s="1"/>
  <c r="AJ952" i="1" s="1"/>
  <c r="AJ953" i="1" s="1"/>
  <c r="AJ954" i="1" s="1"/>
  <c r="AJ955" i="1" s="1"/>
  <c r="AJ956" i="1" s="1"/>
  <c r="AJ957" i="1" s="1"/>
  <c r="AJ958" i="1" s="1"/>
  <c r="AJ959" i="1" s="1"/>
  <c r="AJ960" i="1" s="1"/>
  <c r="AJ961" i="1" s="1"/>
  <c r="AJ962" i="1" s="1"/>
  <c r="AJ963" i="1" s="1"/>
  <c r="AJ964" i="1" s="1"/>
  <c r="AJ965" i="1" s="1"/>
  <c r="AJ966" i="1" s="1"/>
  <c r="AJ967" i="1" s="1"/>
  <c r="AJ968" i="1" s="1"/>
  <c r="AJ969" i="1" s="1"/>
  <c r="AJ970" i="1" s="1"/>
  <c r="AJ971" i="1" s="1"/>
  <c r="AJ972" i="1" s="1"/>
  <c r="AJ973" i="1" s="1"/>
  <c r="AJ974" i="1" s="1"/>
  <c r="AJ975" i="1" s="1"/>
  <c r="AJ976" i="1" s="1"/>
  <c r="AJ977" i="1" s="1"/>
  <c r="AJ978" i="1" s="1"/>
  <c r="AJ979" i="1" s="1"/>
  <c r="AJ980" i="1" s="1"/>
  <c r="AJ981" i="1" s="1"/>
  <c r="AJ982" i="1" s="1"/>
  <c r="AJ983" i="1" s="1"/>
  <c r="AJ984" i="1" s="1"/>
  <c r="AJ985" i="1" s="1"/>
  <c r="AJ986" i="1" s="1"/>
  <c r="AJ987" i="1" s="1"/>
  <c r="AJ988" i="1" s="1"/>
  <c r="AJ989" i="1" s="1"/>
  <c r="AJ990" i="1" s="1"/>
  <c r="AJ991" i="1" s="1"/>
  <c r="AJ992" i="1" s="1"/>
  <c r="AJ993" i="1" s="1"/>
  <c r="AJ994" i="1" s="1"/>
  <c r="AJ995" i="1" s="1"/>
  <c r="AJ996" i="1" s="1"/>
  <c r="AJ997" i="1" s="1"/>
  <c r="AJ998" i="1" s="1"/>
  <c r="AJ999" i="1" s="1"/>
  <c r="AJ1000" i="1" s="1"/>
  <c r="AJ1001" i="1" s="1"/>
  <c r="AJ1002" i="1" s="1"/>
  <c r="AJ1003" i="1" s="1"/>
  <c r="AJ1004" i="1" s="1"/>
  <c r="AJ1005" i="1" s="1"/>
  <c r="AJ1006" i="1" s="1"/>
  <c r="AJ1007" i="1" s="1"/>
  <c r="AJ1008" i="1" s="1"/>
  <c r="AJ1009" i="1" s="1"/>
  <c r="AJ1010" i="1" s="1"/>
  <c r="AJ1011" i="1" s="1"/>
  <c r="AJ1012" i="1" s="1"/>
  <c r="AJ1013" i="1" s="1"/>
  <c r="AJ1014" i="1" s="1"/>
  <c r="AJ1015" i="1" s="1"/>
  <c r="AJ1016" i="1" s="1"/>
  <c r="AJ1017" i="1" s="1"/>
  <c r="AJ1018" i="1" s="1"/>
  <c r="AJ1019" i="1" s="1"/>
  <c r="AJ1020" i="1" s="1"/>
  <c r="AJ1021" i="1" s="1"/>
  <c r="AJ1022" i="1" s="1"/>
  <c r="AJ1023" i="1" s="1"/>
  <c r="AJ1024" i="1" s="1"/>
  <c r="AJ1025" i="1" s="1"/>
  <c r="AJ1026" i="1" s="1"/>
  <c r="AJ1027" i="1" s="1"/>
  <c r="AJ1028" i="1" s="1"/>
  <c r="AJ1029" i="1" s="1"/>
  <c r="AJ1030" i="1" s="1"/>
  <c r="AJ1031" i="1" s="1"/>
  <c r="C28" i="1" s="1"/>
  <c r="B161" i="1" l="1"/>
  <c r="A161" i="1" s="1"/>
  <c r="AH161" i="1"/>
  <c r="C162" i="1" s="1"/>
  <c r="I162" i="1" s="1"/>
  <c r="J161" i="1"/>
  <c r="K161" i="1" s="1"/>
  <c r="E162" i="1"/>
  <c r="AI161" i="1"/>
  <c r="P161" i="1" s="1"/>
  <c r="L96" i="1"/>
  <c r="G96" i="1"/>
  <c r="J162" i="1" l="1"/>
  <c r="B162" i="1"/>
  <c r="A162" i="1" s="1"/>
  <c r="AH162" i="1"/>
  <c r="C163" i="1" s="1"/>
  <c r="I163" i="1" s="1"/>
  <c r="E163" i="1"/>
  <c r="AI162" i="1"/>
  <c r="P162" i="1" s="1"/>
  <c r="D97" i="1"/>
  <c r="F97" i="1" s="1"/>
  <c r="AD96" i="1"/>
  <c r="AG96" i="1"/>
  <c r="AK96" i="1" s="1"/>
  <c r="H96" i="1"/>
  <c r="AF96" i="1"/>
  <c r="AE96" i="1"/>
  <c r="K162" i="1"/>
  <c r="J163" i="1" l="1"/>
  <c r="B163" i="1"/>
  <c r="A163" i="1" s="1"/>
  <c r="AH163" i="1"/>
  <c r="C164" i="1" s="1"/>
  <c r="E164" i="1"/>
  <c r="AI163" i="1"/>
  <c r="P163" i="1" s="1"/>
  <c r="K163" i="1"/>
  <c r="L97" i="1"/>
  <c r="G97" i="1"/>
  <c r="AH164" i="1" l="1"/>
  <c r="C165" i="1" s="1"/>
  <c r="J164" i="1"/>
  <c r="B164" i="1"/>
  <c r="A164" i="1" s="1"/>
  <c r="E165" i="1"/>
  <c r="AI164" i="1"/>
  <c r="P164" i="1" s="1"/>
  <c r="I164" i="1"/>
  <c r="AG97" i="1"/>
  <c r="AK97" i="1" s="1"/>
  <c r="H97" i="1"/>
  <c r="AF97" i="1"/>
  <c r="AE97" i="1"/>
  <c r="D98" i="1"/>
  <c r="F98" i="1" s="1"/>
  <c r="AD97" i="1"/>
  <c r="K164" i="1"/>
  <c r="I165" i="1" l="1"/>
  <c r="B165" i="1"/>
  <c r="A165" i="1" s="1"/>
  <c r="J165" i="1"/>
  <c r="K165" i="1" s="1"/>
  <c r="AH165" i="1"/>
  <c r="C166" i="1" s="1"/>
  <c r="I166" i="1" s="1"/>
  <c r="E166" i="1"/>
  <c r="AI165" i="1"/>
  <c r="P165" i="1" s="1"/>
  <c r="G98" i="1"/>
  <c r="L98" i="1"/>
  <c r="J166" i="1" l="1"/>
  <c r="B166" i="1"/>
  <c r="A166" i="1" s="1"/>
  <c r="AH166" i="1"/>
  <c r="C167" i="1" s="1"/>
  <c r="E167" i="1"/>
  <c r="AI166" i="1"/>
  <c r="P166" i="1" s="1"/>
  <c r="K166" i="1"/>
  <c r="AF98" i="1"/>
  <c r="AE98" i="1"/>
  <c r="AG98" i="1"/>
  <c r="AK98" i="1" s="1"/>
  <c r="AD98" i="1"/>
  <c r="D99" i="1"/>
  <c r="F99" i="1" s="1"/>
  <c r="H98" i="1"/>
  <c r="AH167" i="1" l="1"/>
  <c r="C168" i="1" s="1"/>
  <c r="B167" i="1"/>
  <c r="A167" i="1" s="1"/>
  <c r="J167" i="1"/>
  <c r="E168" i="1"/>
  <c r="AI167" i="1"/>
  <c r="P167" i="1" s="1"/>
  <c r="I167" i="1"/>
  <c r="I168" i="1" s="1"/>
  <c r="G99" i="1"/>
  <c r="L99" i="1"/>
  <c r="K167" i="1" l="1"/>
  <c r="J168" i="1"/>
  <c r="B168" i="1"/>
  <c r="A168" i="1" s="1"/>
  <c r="AH168" i="1"/>
  <c r="C169" i="1" s="1"/>
  <c r="E169" i="1"/>
  <c r="AI168" i="1"/>
  <c r="P168" i="1" s="1"/>
  <c r="K168" i="1"/>
  <c r="AE99" i="1"/>
  <c r="D100" i="1"/>
  <c r="F100" i="1" s="1"/>
  <c r="AD99" i="1"/>
  <c r="H99" i="1"/>
  <c r="AG99" i="1"/>
  <c r="AK99" i="1" s="1"/>
  <c r="AF99" i="1"/>
  <c r="B169" i="1" l="1"/>
  <c r="A169" i="1" s="1"/>
  <c r="AH169" i="1"/>
  <c r="C170" i="1" s="1"/>
  <c r="J169" i="1"/>
  <c r="E170" i="1"/>
  <c r="AI169" i="1"/>
  <c r="P169" i="1" s="1"/>
  <c r="I169" i="1"/>
  <c r="L100" i="1"/>
  <c r="G100" i="1"/>
  <c r="K169" i="1" l="1"/>
  <c r="I170" i="1"/>
  <c r="AH170" i="1"/>
  <c r="C171" i="1" s="1"/>
  <c r="I171" i="1" s="1"/>
  <c r="J170" i="1"/>
  <c r="K170" i="1" s="1"/>
  <c r="B170" i="1"/>
  <c r="A170" i="1" s="1"/>
  <c r="E171" i="1"/>
  <c r="AI170" i="1"/>
  <c r="P170" i="1" s="1"/>
  <c r="D101" i="1"/>
  <c r="F101" i="1" s="1"/>
  <c r="AD100" i="1"/>
  <c r="AG100" i="1"/>
  <c r="AK100" i="1" s="1"/>
  <c r="H100" i="1"/>
  <c r="AF100" i="1"/>
  <c r="AE100" i="1"/>
  <c r="AH171" i="1" l="1"/>
  <c r="C172" i="1" s="1"/>
  <c r="B171" i="1"/>
  <c r="A171" i="1" s="1"/>
  <c r="J171" i="1"/>
  <c r="E172" i="1"/>
  <c r="AI171" i="1"/>
  <c r="P171" i="1" s="1"/>
  <c r="L101" i="1"/>
  <c r="G101" i="1"/>
  <c r="K171" i="1"/>
  <c r="I172" i="1"/>
  <c r="B172" i="1" l="1"/>
  <c r="A172" i="1" s="1"/>
  <c r="J172" i="1"/>
  <c r="K172" i="1" s="1"/>
  <c r="AH172" i="1"/>
  <c r="C173" i="1" s="1"/>
  <c r="E173" i="1"/>
  <c r="AI172" i="1"/>
  <c r="P172" i="1" s="1"/>
  <c r="AG101" i="1"/>
  <c r="AK101" i="1" s="1"/>
  <c r="H101" i="1"/>
  <c r="AF101" i="1"/>
  <c r="AE101" i="1"/>
  <c r="D102" i="1"/>
  <c r="F102" i="1" s="1"/>
  <c r="AD101" i="1"/>
  <c r="AH173" i="1" l="1"/>
  <c r="C174" i="1" s="1"/>
  <c r="J173" i="1"/>
  <c r="B173" i="1"/>
  <c r="A173" i="1" s="1"/>
  <c r="E174" i="1"/>
  <c r="AI173" i="1"/>
  <c r="P173" i="1" s="1"/>
  <c r="I173" i="1"/>
  <c r="G102" i="1"/>
  <c r="L102" i="1"/>
  <c r="K173" i="1"/>
  <c r="I174" i="1" l="1"/>
  <c r="B174" i="1"/>
  <c r="A174" i="1" s="1"/>
  <c r="J174" i="1"/>
  <c r="K174" i="1" s="1"/>
  <c r="AH174" i="1"/>
  <c r="C175" i="1" s="1"/>
  <c r="I175" i="1" s="1"/>
  <c r="E175" i="1"/>
  <c r="AI174" i="1"/>
  <c r="P174" i="1" s="1"/>
  <c r="AF102" i="1"/>
  <c r="AE102" i="1"/>
  <c r="AG102" i="1"/>
  <c r="AK102" i="1" s="1"/>
  <c r="AD102" i="1"/>
  <c r="D103" i="1"/>
  <c r="F103" i="1" s="1"/>
  <c r="H102" i="1"/>
  <c r="AH175" i="1" l="1"/>
  <c r="C176" i="1" s="1"/>
  <c r="I176" i="1" s="1"/>
  <c r="B175" i="1"/>
  <c r="A175" i="1" s="1"/>
  <c r="J175" i="1"/>
  <c r="K175" i="1" s="1"/>
  <c r="E176" i="1"/>
  <c r="AI175" i="1"/>
  <c r="P175" i="1" s="1"/>
  <c r="G103" i="1"/>
  <c r="L103" i="1"/>
  <c r="J176" i="1" l="1"/>
  <c r="B176" i="1"/>
  <c r="A176" i="1" s="1"/>
  <c r="AH176" i="1"/>
  <c r="C177" i="1" s="1"/>
  <c r="I177" i="1" s="1"/>
  <c r="E177" i="1"/>
  <c r="AI176" i="1"/>
  <c r="P176" i="1" s="1"/>
  <c r="AE103" i="1"/>
  <c r="D104" i="1"/>
  <c r="F104" i="1" s="1"/>
  <c r="AD103" i="1"/>
  <c r="H103" i="1"/>
  <c r="AG103" i="1"/>
  <c r="AK103" i="1" s="1"/>
  <c r="AF103" i="1"/>
  <c r="K176" i="1"/>
  <c r="J177" i="1" l="1"/>
  <c r="B177" i="1"/>
  <c r="A177" i="1" s="1"/>
  <c r="AH177" i="1"/>
  <c r="C178" i="1" s="1"/>
  <c r="E178" i="1"/>
  <c r="AI177" i="1"/>
  <c r="P177" i="1" s="1"/>
  <c r="L104" i="1"/>
  <c r="G104" i="1"/>
  <c r="K177" i="1"/>
  <c r="AH178" i="1" l="1"/>
  <c r="C179" i="1" s="1"/>
  <c r="J178" i="1"/>
  <c r="B178" i="1"/>
  <c r="A178" i="1" s="1"/>
  <c r="E179" i="1"/>
  <c r="AI178" i="1"/>
  <c r="P178" i="1" s="1"/>
  <c r="I178" i="1"/>
  <c r="K178" i="1" s="1"/>
  <c r="D105" i="1"/>
  <c r="F105" i="1" s="1"/>
  <c r="AD104" i="1"/>
  <c r="AG104" i="1"/>
  <c r="AK104" i="1" s="1"/>
  <c r="H104" i="1"/>
  <c r="AF104" i="1"/>
  <c r="AE104" i="1"/>
  <c r="I179" i="1" l="1"/>
  <c r="J179" i="1"/>
  <c r="K179" i="1" s="1"/>
  <c r="B179" i="1"/>
  <c r="A179" i="1" s="1"/>
  <c r="AH179" i="1"/>
  <c r="C180" i="1" s="1"/>
  <c r="E180" i="1"/>
  <c r="AI179" i="1"/>
  <c r="P179" i="1" s="1"/>
  <c r="L105" i="1"/>
  <c r="G105" i="1"/>
  <c r="J180" i="1" l="1"/>
  <c r="AH180" i="1"/>
  <c r="C181" i="1" s="1"/>
  <c r="B180" i="1"/>
  <c r="A180" i="1" s="1"/>
  <c r="E181" i="1"/>
  <c r="AI180" i="1"/>
  <c r="P180" i="1" s="1"/>
  <c r="I180" i="1"/>
  <c r="K180" i="1" s="1"/>
  <c r="AG105" i="1"/>
  <c r="AK105" i="1" s="1"/>
  <c r="H105" i="1"/>
  <c r="AF105" i="1"/>
  <c r="AE105" i="1"/>
  <c r="D106" i="1"/>
  <c r="F106" i="1" s="1"/>
  <c r="AD105" i="1"/>
  <c r="I181" i="1" l="1"/>
  <c r="J181" i="1"/>
  <c r="B181" i="1"/>
  <c r="A181" i="1" s="1"/>
  <c r="AH181" i="1"/>
  <c r="C182" i="1" s="1"/>
  <c r="E182" i="1"/>
  <c r="AI181" i="1"/>
  <c r="P181" i="1" s="1"/>
  <c r="K181" i="1"/>
  <c r="G106" i="1"/>
  <c r="L106" i="1"/>
  <c r="AH182" i="1" l="1"/>
  <c r="C183" i="1" s="1"/>
  <c r="B182" i="1"/>
  <c r="A182" i="1" s="1"/>
  <c r="J182" i="1"/>
  <c r="E183" i="1"/>
  <c r="AI182" i="1"/>
  <c r="P182" i="1" s="1"/>
  <c r="I182" i="1"/>
  <c r="AF106" i="1"/>
  <c r="AE106" i="1"/>
  <c r="AG106" i="1"/>
  <c r="AK106" i="1" s="1"/>
  <c r="AD106" i="1"/>
  <c r="D107" i="1"/>
  <c r="F107" i="1" s="1"/>
  <c r="H106" i="1"/>
  <c r="K182" i="1" l="1"/>
  <c r="I183" i="1"/>
  <c r="AH183" i="1"/>
  <c r="C184" i="1" s="1"/>
  <c r="I184" i="1" s="1"/>
  <c r="J183" i="1"/>
  <c r="K183" i="1" s="1"/>
  <c r="B183" i="1"/>
  <c r="A183" i="1" s="1"/>
  <c r="E184" i="1"/>
  <c r="AI183" i="1"/>
  <c r="P183" i="1" s="1"/>
  <c r="G107" i="1"/>
  <c r="L107" i="1"/>
  <c r="AH184" i="1" l="1"/>
  <c r="C185" i="1" s="1"/>
  <c r="I185" i="1" s="1"/>
  <c r="J184" i="1"/>
  <c r="B184" i="1"/>
  <c r="A184" i="1" s="1"/>
  <c r="E185" i="1"/>
  <c r="AI184" i="1"/>
  <c r="P184" i="1" s="1"/>
  <c r="K184" i="1"/>
  <c r="AE107" i="1"/>
  <c r="D108" i="1"/>
  <c r="F108" i="1" s="1"/>
  <c r="AD107" i="1"/>
  <c r="H107" i="1"/>
  <c r="AG107" i="1"/>
  <c r="AK107" i="1" s="1"/>
  <c r="AF107" i="1"/>
  <c r="J185" i="1" l="1"/>
  <c r="AH185" i="1"/>
  <c r="C186" i="1" s="1"/>
  <c r="I186" i="1" s="1"/>
  <c r="B185" i="1"/>
  <c r="A185" i="1" s="1"/>
  <c r="E186" i="1"/>
  <c r="AI185" i="1"/>
  <c r="P185" i="1" s="1"/>
  <c r="K185" i="1"/>
  <c r="L108" i="1"/>
  <c r="G108" i="1"/>
  <c r="J186" i="1" l="1"/>
  <c r="B186" i="1"/>
  <c r="A186" i="1" s="1"/>
  <c r="AH186" i="1"/>
  <c r="C187" i="1" s="1"/>
  <c r="I187" i="1" s="1"/>
  <c r="E187" i="1"/>
  <c r="AI186" i="1"/>
  <c r="P186" i="1" s="1"/>
  <c r="K186" i="1"/>
  <c r="D109" i="1"/>
  <c r="F109" i="1" s="1"/>
  <c r="AD108" i="1"/>
  <c r="AG108" i="1"/>
  <c r="AK108" i="1" s="1"/>
  <c r="H108" i="1"/>
  <c r="AF108" i="1"/>
  <c r="AE108" i="1"/>
  <c r="J187" i="1" l="1"/>
  <c r="B187" i="1"/>
  <c r="A187" i="1" s="1"/>
  <c r="AH187" i="1"/>
  <c r="C188" i="1" s="1"/>
  <c r="E188" i="1"/>
  <c r="AI187" i="1"/>
  <c r="P187" i="1" s="1"/>
  <c r="K187" i="1"/>
  <c r="L109" i="1"/>
  <c r="G109" i="1"/>
  <c r="AH188" i="1" l="1"/>
  <c r="C189" i="1" s="1"/>
  <c r="B188" i="1"/>
  <c r="A188" i="1" s="1"/>
  <c r="J188" i="1"/>
  <c r="E189" i="1"/>
  <c r="AI188" i="1"/>
  <c r="P188" i="1" s="1"/>
  <c r="I188" i="1"/>
  <c r="AG109" i="1"/>
  <c r="AK109" i="1" s="1"/>
  <c r="H109" i="1"/>
  <c r="AF109" i="1"/>
  <c r="AE109" i="1"/>
  <c r="D110" i="1"/>
  <c r="F110" i="1" s="1"/>
  <c r="AD109" i="1"/>
  <c r="K188" i="1" l="1"/>
  <c r="I189" i="1"/>
  <c r="AH189" i="1"/>
  <c r="C190" i="1" s="1"/>
  <c r="I190" i="1" s="1"/>
  <c r="J189" i="1"/>
  <c r="K189" i="1" s="1"/>
  <c r="B189" i="1"/>
  <c r="A189" i="1" s="1"/>
  <c r="E190" i="1"/>
  <c r="AI189" i="1"/>
  <c r="P189" i="1" s="1"/>
  <c r="G110" i="1"/>
  <c r="L110" i="1"/>
  <c r="J190" i="1" l="1"/>
  <c r="B190" i="1"/>
  <c r="A190" i="1" s="1"/>
  <c r="AH190" i="1"/>
  <c r="C191" i="1" s="1"/>
  <c r="I191" i="1" s="1"/>
  <c r="E191" i="1"/>
  <c r="AI190" i="1"/>
  <c r="P190" i="1" s="1"/>
  <c r="AF110" i="1"/>
  <c r="AE110" i="1"/>
  <c r="AG110" i="1"/>
  <c r="AK110" i="1" s="1"/>
  <c r="AD110" i="1"/>
  <c r="H110" i="1"/>
  <c r="D111" i="1"/>
  <c r="F111" i="1" s="1"/>
  <c r="K190" i="1"/>
  <c r="J191" i="1" l="1"/>
  <c r="AH191" i="1"/>
  <c r="C192" i="1" s="1"/>
  <c r="I192" i="1" s="1"/>
  <c r="B191" i="1"/>
  <c r="A191" i="1" s="1"/>
  <c r="E192" i="1"/>
  <c r="AI191" i="1"/>
  <c r="P191" i="1" s="1"/>
  <c r="G111" i="1"/>
  <c r="L111" i="1"/>
  <c r="K191" i="1"/>
  <c r="J192" i="1" l="1"/>
  <c r="B192" i="1"/>
  <c r="A192" i="1" s="1"/>
  <c r="AH192" i="1"/>
  <c r="C193" i="1" s="1"/>
  <c r="I193" i="1" s="1"/>
  <c r="E193" i="1"/>
  <c r="AI192" i="1"/>
  <c r="P192" i="1" s="1"/>
  <c r="K192" i="1"/>
  <c r="AE111" i="1"/>
  <c r="D112" i="1"/>
  <c r="F112" i="1" s="1"/>
  <c r="AD111" i="1"/>
  <c r="AG111" i="1"/>
  <c r="AK111" i="1" s="1"/>
  <c r="H111" i="1"/>
  <c r="AF111" i="1"/>
  <c r="B193" i="1" l="1"/>
  <c r="A193" i="1" s="1"/>
  <c r="AH193" i="1"/>
  <c r="C194" i="1" s="1"/>
  <c r="I194" i="1" s="1"/>
  <c r="J193" i="1"/>
  <c r="K193" i="1" s="1"/>
  <c r="E194" i="1"/>
  <c r="AI193" i="1"/>
  <c r="P193" i="1" s="1"/>
  <c r="L112" i="1"/>
  <c r="G112" i="1"/>
  <c r="AH194" i="1" l="1"/>
  <c r="C195" i="1" s="1"/>
  <c r="J194" i="1"/>
  <c r="B194" i="1"/>
  <c r="A194" i="1" s="1"/>
  <c r="E195" i="1"/>
  <c r="AI194" i="1"/>
  <c r="P194" i="1" s="1"/>
  <c r="D113" i="1"/>
  <c r="F113" i="1" s="1"/>
  <c r="AD112" i="1"/>
  <c r="AG112" i="1"/>
  <c r="AK112" i="1" s="1"/>
  <c r="H112" i="1"/>
  <c r="AF112" i="1"/>
  <c r="AE112" i="1"/>
  <c r="K194" i="1"/>
  <c r="I195" i="1"/>
  <c r="B195" i="1" l="1"/>
  <c r="A195" i="1" s="1"/>
  <c r="J195" i="1"/>
  <c r="AH195" i="1"/>
  <c r="C196" i="1" s="1"/>
  <c r="E196" i="1"/>
  <c r="AI195" i="1"/>
  <c r="P195" i="1" s="1"/>
  <c r="L113" i="1"/>
  <c r="G113" i="1"/>
  <c r="K195" i="1"/>
  <c r="B196" i="1" l="1"/>
  <c r="A196" i="1" s="1"/>
  <c r="J196" i="1"/>
  <c r="AH196" i="1"/>
  <c r="C197" i="1" s="1"/>
  <c r="I197" i="1" s="1"/>
  <c r="E197" i="1"/>
  <c r="AI196" i="1"/>
  <c r="P196" i="1" s="1"/>
  <c r="I196" i="1"/>
  <c r="K196" i="1" s="1"/>
  <c r="AG113" i="1"/>
  <c r="AK113" i="1" s="1"/>
  <c r="H113" i="1"/>
  <c r="AF113" i="1"/>
  <c r="D114" i="1"/>
  <c r="F114" i="1" s="1"/>
  <c r="AE113" i="1"/>
  <c r="AD113" i="1"/>
  <c r="AH197" i="1" l="1"/>
  <c r="C198" i="1" s="1"/>
  <c r="I198" i="1" s="1"/>
  <c r="B197" i="1"/>
  <c r="A197" i="1" s="1"/>
  <c r="J197" i="1"/>
  <c r="E198" i="1"/>
  <c r="AI197" i="1"/>
  <c r="P197" i="1" s="1"/>
  <c r="G114" i="1"/>
  <c r="L114" i="1"/>
  <c r="K197" i="1"/>
  <c r="J198" i="1" l="1"/>
  <c r="B198" i="1"/>
  <c r="A198" i="1" s="1"/>
  <c r="AH198" i="1"/>
  <c r="C199" i="1" s="1"/>
  <c r="I199" i="1" s="1"/>
  <c r="E199" i="1"/>
  <c r="AI198" i="1"/>
  <c r="P198" i="1" s="1"/>
  <c r="K198" i="1"/>
  <c r="AF114" i="1"/>
  <c r="AE114" i="1"/>
  <c r="AG114" i="1"/>
  <c r="AK114" i="1" s="1"/>
  <c r="AD114" i="1"/>
  <c r="D115" i="1"/>
  <c r="F115" i="1" s="1"/>
  <c r="H114" i="1"/>
  <c r="J199" i="1" l="1"/>
  <c r="B199" i="1"/>
  <c r="A199" i="1" s="1"/>
  <c r="AH199" i="1"/>
  <c r="C200" i="1" s="1"/>
  <c r="E200" i="1"/>
  <c r="AI199" i="1"/>
  <c r="P199" i="1" s="1"/>
  <c r="K199" i="1"/>
  <c r="G115" i="1"/>
  <c r="L115" i="1"/>
  <c r="AH200" i="1" l="1"/>
  <c r="C201" i="1" s="1"/>
  <c r="J200" i="1"/>
  <c r="B200" i="1"/>
  <c r="A200" i="1" s="1"/>
  <c r="E201" i="1"/>
  <c r="AI200" i="1"/>
  <c r="P200" i="1" s="1"/>
  <c r="I200" i="1"/>
  <c r="AE115" i="1"/>
  <c r="D116" i="1"/>
  <c r="F116" i="1" s="1"/>
  <c r="AD115" i="1"/>
  <c r="H115" i="1"/>
  <c r="AG115" i="1"/>
  <c r="AK115" i="1" s="1"/>
  <c r="AF115" i="1"/>
  <c r="K200" i="1"/>
  <c r="I201" i="1" l="1"/>
  <c r="B201" i="1"/>
  <c r="A201" i="1" s="1"/>
  <c r="AH201" i="1"/>
  <c r="C202" i="1" s="1"/>
  <c r="I202" i="1" s="1"/>
  <c r="J201" i="1"/>
  <c r="K201" i="1" s="1"/>
  <c r="E202" i="1"/>
  <c r="AI201" i="1"/>
  <c r="P201" i="1" s="1"/>
  <c r="L116" i="1"/>
  <c r="G116" i="1"/>
  <c r="B202" i="1" l="1"/>
  <c r="A202" i="1" s="1"/>
  <c r="AH202" i="1"/>
  <c r="C203" i="1" s="1"/>
  <c r="I203" i="1" s="1"/>
  <c r="J202" i="1"/>
  <c r="E203" i="1"/>
  <c r="AI202" i="1"/>
  <c r="P202" i="1" s="1"/>
  <c r="D117" i="1"/>
  <c r="F117" i="1" s="1"/>
  <c r="AD116" i="1"/>
  <c r="AG116" i="1"/>
  <c r="AK116" i="1" s="1"/>
  <c r="H116" i="1"/>
  <c r="AF116" i="1"/>
  <c r="AE116" i="1"/>
  <c r="K202" i="1"/>
  <c r="J203" i="1" l="1"/>
  <c r="B203" i="1"/>
  <c r="A203" i="1" s="1"/>
  <c r="AH203" i="1"/>
  <c r="C204" i="1" s="1"/>
  <c r="E204" i="1"/>
  <c r="AI203" i="1"/>
  <c r="P203" i="1" s="1"/>
  <c r="K203" i="1"/>
  <c r="L117" i="1"/>
  <c r="G117" i="1"/>
  <c r="B204" i="1" l="1"/>
  <c r="A204" i="1" s="1"/>
  <c r="J204" i="1"/>
  <c r="AH204" i="1"/>
  <c r="C205" i="1" s="1"/>
  <c r="E205" i="1"/>
  <c r="AI204" i="1"/>
  <c r="P204" i="1" s="1"/>
  <c r="I204" i="1"/>
  <c r="K204" i="1" s="1"/>
  <c r="AG117" i="1"/>
  <c r="AK117" i="1" s="1"/>
  <c r="H117" i="1"/>
  <c r="AF117" i="1"/>
  <c r="D118" i="1"/>
  <c r="F118" i="1" s="1"/>
  <c r="AE117" i="1"/>
  <c r="AD117" i="1"/>
  <c r="I205" i="1" l="1"/>
  <c r="AH205" i="1"/>
  <c r="C206" i="1" s="1"/>
  <c r="I206" i="1" s="1"/>
  <c r="B205" i="1"/>
  <c r="A205" i="1" s="1"/>
  <c r="J205" i="1"/>
  <c r="K205" i="1" s="1"/>
  <c r="E206" i="1"/>
  <c r="AI205" i="1"/>
  <c r="P205" i="1" s="1"/>
  <c r="G118" i="1"/>
  <c r="L118" i="1"/>
  <c r="B206" i="1" l="1"/>
  <c r="A206" i="1" s="1"/>
  <c r="AH206" i="1"/>
  <c r="C207" i="1" s="1"/>
  <c r="I207" i="1" s="1"/>
  <c r="J206" i="1"/>
  <c r="K206" i="1" s="1"/>
  <c r="E207" i="1"/>
  <c r="AI206" i="1"/>
  <c r="P206" i="1" s="1"/>
  <c r="AF118" i="1"/>
  <c r="AE118" i="1"/>
  <c r="AG118" i="1"/>
  <c r="AK118" i="1" s="1"/>
  <c r="AD118" i="1"/>
  <c r="D119" i="1"/>
  <c r="F119" i="1" s="1"/>
  <c r="H118" i="1"/>
  <c r="AH207" i="1" l="1"/>
  <c r="C208" i="1" s="1"/>
  <c r="I208" i="1" s="1"/>
  <c r="J207" i="1"/>
  <c r="B207" i="1"/>
  <c r="A207" i="1" s="1"/>
  <c r="E208" i="1"/>
  <c r="AI207" i="1"/>
  <c r="P207" i="1" s="1"/>
  <c r="K207" i="1"/>
  <c r="G119" i="1"/>
  <c r="L119" i="1"/>
  <c r="AH208" i="1" l="1"/>
  <c r="C209" i="1" s="1"/>
  <c r="B208" i="1"/>
  <c r="A208" i="1" s="1"/>
  <c r="J208" i="1"/>
  <c r="E209" i="1"/>
  <c r="AI208" i="1"/>
  <c r="P208" i="1" s="1"/>
  <c r="AE119" i="1"/>
  <c r="D120" i="1"/>
  <c r="F120" i="1" s="1"/>
  <c r="AD119" i="1"/>
  <c r="AG119" i="1"/>
  <c r="AK119" i="1" s="1"/>
  <c r="H119" i="1"/>
  <c r="AF119" i="1"/>
  <c r="K208" i="1"/>
  <c r="I209" i="1"/>
  <c r="J209" i="1" l="1"/>
  <c r="B209" i="1"/>
  <c r="A209" i="1" s="1"/>
  <c r="AH209" i="1"/>
  <c r="C210" i="1" s="1"/>
  <c r="E210" i="1"/>
  <c r="AI209" i="1"/>
  <c r="P209" i="1" s="1"/>
  <c r="K209" i="1"/>
  <c r="L120" i="1"/>
  <c r="G120" i="1"/>
  <c r="J210" i="1" l="1"/>
  <c r="B210" i="1"/>
  <c r="A210" i="1" s="1"/>
  <c r="AH210" i="1"/>
  <c r="C211" i="1" s="1"/>
  <c r="E211" i="1"/>
  <c r="AI210" i="1"/>
  <c r="P210" i="1" s="1"/>
  <c r="I210" i="1"/>
  <c r="K210" i="1" s="1"/>
  <c r="D121" i="1"/>
  <c r="F121" i="1" s="1"/>
  <c r="AD120" i="1"/>
  <c r="AG120" i="1"/>
  <c r="AK120" i="1" s="1"/>
  <c r="H120" i="1"/>
  <c r="AF120" i="1"/>
  <c r="AE120" i="1"/>
  <c r="I211" i="1" l="1"/>
  <c r="B211" i="1"/>
  <c r="A211" i="1" s="1"/>
  <c r="AH211" i="1"/>
  <c r="C212" i="1" s="1"/>
  <c r="I212" i="1" s="1"/>
  <c r="J211" i="1"/>
  <c r="K211" i="1" s="1"/>
  <c r="E212" i="1"/>
  <c r="AI211" i="1"/>
  <c r="P211" i="1" s="1"/>
  <c r="L121" i="1"/>
  <c r="G121" i="1"/>
  <c r="AH212" i="1" l="1"/>
  <c r="C213" i="1" s="1"/>
  <c r="I213" i="1" s="1"/>
  <c r="B212" i="1"/>
  <c r="A212" i="1" s="1"/>
  <c r="J212" i="1"/>
  <c r="K212" i="1" s="1"/>
  <c r="E213" i="1"/>
  <c r="AI212" i="1"/>
  <c r="P212" i="1" s="1"/>
  <c r="AG121" i="1"/>
  <c r="AK121" i="1" s="1"/>
  <c r="H121" i="1"/>
  <c r="AF121" i="1"/>
  <c r="AE121" i="1"/>
  <c r="D122" i="1"/>
  <c r="F122" i="1" s="1"/>
  <c r="AD121" i="1"/>
  <c r="J213" i="1" l="1"/>
  <c r="B213" i="1"/>
  <c r="A213" i="1" s="1"/>
  <c r="AH213" i="1"/>
  <c r="C214" i="1" s="1"/>
  <c r="E214" i="1"/>
  <c r="AI213" i="1"/>
  <c r="P213" i="1" s="1"/>
  <c r="G122" i="1"/>
  <c r="L122" i="1"/>
  <c r="K213" i="1"/>
  <c r="AH214" i="1" l="1"/>
  <c r="C215" i="1" s="1"/>
  <c r="J214" i="1"/>
  <c r="B214" i="1"/>
  <c r="A214" i="1" s="1"/>
  <c r="E215" i="1"/>
  <c r="AI214" i="1"/>
  <c r="P214" i="1" s="1"/>
  <c r="I214" i="1"/>
  <c r="K214" i="1"/>
  <c r="I215" i="1"/>
  <c r="AF122" i="1"/>
  <c r="AE122" i="1"/>
  <c r="AG122" i="1"/>
  <c r="AK122" i="1" s="1"/>
  <c r="AD122" i="1"/>
  <c r="H122" i="1"/>
  <c r="D123" i="1"/>
  <c r="F123" i="1" s="1"/>
  <c r="J215" i="1" l="1"/>
  <c r="B215" i="1"/>
  <c r="A215" i="1" s="1"/>
  <c r="AH215" i="1"/>
  <c r="C216" i="1" s="1"/>
  <c r="E216" i="1"/>
  <c r="AI215" i="1"/>
  <c r="P215" i="1" s="1"/>
  <c r="G123" i="1"/>
  <c r="L123" i="1"/>
  <c r="K215" i="1"/>
  <c r="AH216" i="1" l="1"/>
  <c r="C217" i="1" s="1"/>
  <c r="J216" i="1"/>
  <c r="B216" i="1"/>
  <c r="A216" i="1" s="1"/>
  <c r="E217" i="1"/>
  <c r="AI216" i="1"/>
  <c r="P216" i="1" s="1"/>
  <c r="I216" i="1"/>
  <c r="K216" i="1"/>
  <c r="I217" i="1"/>
  <c r="AE123" i="1"/>
  <c r="D124" i="1"/>
  <c r="F124" i="1" s="1"/>
  <c r="AD123" i="1"/>
  <c r="H123" i="1"/>
  <c r="AG123" i="1"/>
  <c r="AK123" i="1" s="1"/>
  <c r="AF123" i="1"/>
  <c r="B217" i="1" l="1"/>
  <c r="A217" i="1" s="1"/>
  <c r="AH217" i="1"/>
  <c r="C218" i="1" s="1"/>
  <c r="J217" i="1"/>
  <c r="K217" i="1" s="1"/>
  <c r="E218" i="1"/>
  <c r="AI217" i="1"/>
  <c r="P217" i="1" s="1"/>
  <c r="L124" i="1"/>
  <c r="G124" i="1"/>
  <c r="J218" i="1" l="1"/>
  <c r="B218" i="1"/>
  <c r="A218" i="1" s="1"/>
  <c r="AH218" i="1"/>
  <c r="C219" i="1" s="1"/>
  <c r="E219" i="1"/>
  <c r="AI218" i="1"/>
  <c r="P218" i="1" s="1"/>
  <c r="I218" i="1"/>
  <c r="K218" i="1" s="1"/>
  <c r="D125" i="1"/>
  <c r="F125" i="1" s="1"/>
  <c r="AD124" i="1"/>
  <c r="AG124" i="1"/>
  <c r="AK124" i="1" s="1"/>
  <c r="H124" i="1"/>
  <c r="AF124" i="1"/>
  <c r="AE124" i="1"/>
  <c r="J219" i="1" l="1"/>
  <c r="B219" i="1"/>
  <c r="A219" i="1" s="1"/>
  <c r="AH219" i="1"/>
  <c r="C220" i="1" s="1"/>
  <c r="E220" i="1"/>
  <c r="AI219" i="1"/>
  <c r="P219" i="1" s="1"/>
  <c r="I219" i="1"/>
  <c r="K219" i="1" s="1"/>
  <c r="L125" i="1"/>
  <c r="G125" i="1"/>
  <c r="AH220" i="1" l="1"/>
  <c r="C221" i="1" s="1"/>
  <c r="J220" i="1"/>
  <c r="B220" i="1"/>
  <c r="A220" i="1" s="1"/>
  <c r="E221" i="1"/>
  <c r="AI220" i="1"/>
  <c r="P220" i="1" s="1"/>
  <c r="I220" i="1"/>
  <c r="K220" i="1"/>
  <c r="AG125" i="1"/>
  <c r="AK125" i="1" s="1"/>
  <c r="H125" i="1"/>
  <c r="AF125" i="1"/>
  <c r="D126" i="1"/>
  <c r="F126" i="1" s="1"/>
  <c r="AE125" i="1"/>
  <c r="AD125" i="1"/>
  <c r="I221" i="1" l="1"/>
  <c r="J221" i="1"/>
  <c r="K221" i="1" s="1"/>
  <c r="B221" i="1"/>
  <c r="A221" i="1" s="1"/>
  <c r="AH221" i="1"/>
  <c r="C222" i="1" s="1"/>
  <c r="E222" i="1"/>
  <c r="AI221" i="1"/>
  <c r="P221" i="1" s="1"/>
  <c r="G126" i="1"/>
  <c r="L126" i="1"/>
  <c r="AH222" i="1" l="1"/>
  <c r="C223" i="1" s="1"/>
  <c r="J222" i="1"/>
  <c r="B222" i="1"/>
  <c r="A222" i="1" s="1"/>
  <c r="E223" i="1"/>
  <c r="AI222" i="1"/>
  <c r="P222" i="1" s="1"/>
  <c r="I222" i="1"/>
  <c r="K222" i="1"/>
  <c r="I223" i="1"/>
  <c r="AF126" i="1"/>
  <c r="AE126" i="1"/>
  <c r="AG126" i="1"/>
  <c r="AK126" i="1" s="1"/>
  <c r="AD126" i="1"/>
  <c r="H126" i="1"/>
  <c r="D127" i="1"/>
  <c r="F127" i="1" s="1"/>
  <c r="B223" i="1" l="1"/>
  <c r="A223" i="1" s="1"/>
  <c r="AH223" i="1"/>
  <c r="C224" i="1" s="1"/>
  <c r="J223" i="1"/>
  <c r="K223" i="1" s="1"/>
  <c r="E224" i="1"/>
  <c r="AI223" i="1"/>
  <c r="P223" i="1" s="1"/>
  <c r="G127" i="1"/>
  <c r="L127" i="1"/>
  <c r="AH224" i="1" l="1"/>
  <c r="C225" i="1" s="1"/>
  <c r="J224" i="1"/>
  <c r="B224" i="1"/>
  <c r="A224" i="1" s="1"/>
  <c r="E225" i="1"/>
  <c r="AI224" i="1"/>
  <c r="P224" i="1" s="1"/>
  <c r="I224" i="1"/>
  <c r="AE127" i="1"/>
  <c r="D128" i="1"/>
  <c r="F128" i="1" s="1"/>
  <c r="AD127" i="1"/>
  <c r="H127" i="1"/>
  <c r="AG127" i="1"/>
  <c r="AK127" i="1" s="1"/>
  <c r="AF127" i="1"/>
  <c r="K224" i="1"/>
  <c r="I225" i="1" l="1"/>
  <c r="AH225" i="1"/>
  <c r="C226" i="1" s="1"/>
  <c r="J225" i="1"/>
  <c r="K225" i="1" s="1"/>
  <c r="B225" i="1"/>
  <c r="A225" i="1" s="1"/>
  <c r="E226" i="1"/>
  <c r="AI225" i="1"/>
  <c r="P225" i="1" s="1"/>
  <c r="L128" i="1"/>
  <c r="G128" i="1"/>
  <c r="I226" i="1"/>
  <c r="J226" i="1" l="1"/>
  <c r="B226" i="1"/>
  <c r="A226" i="1" s="1"/>
  <c r="AH226" i="1"/>
  <c r="C227" i="1" s="1"/>
  <c r="E227" i="1"/>
  <c r="AI226" i="1"/>
  <c r="P226" i="1" s="1"/>
  <c r="K226" i="1"/>
  <c r="D129" i="1"/>
  <c r="F129" i="1" s="1"/>
  <c r="AD128" i="1"/>
  <c r="AG128" i="1"/>
  <c r="AK128" i="1" s="1"/>
  <c r="H128" i="1"/>
  <c r="AF128" i="1"/>
  <c r="AE128" i="1"/>
  <c r="J227" i="1" l="1"/>
  <c r="B227" i="1"/>
  <c r="A227" i="1" s="1"/>
  <c r="AH227" i="1"/>
  <c r="C228" i="1" s="1"/>
  <c r="E228" i="1"/>
  <c r="AI227" i="1"/>
  <c r="P227" i="1" s="1"/>
  <c r="I227" i="1"/>
  <c r="K227" i="1" s="1"/>
  <c r="L129" i="1"/>
  <c r="G129" i="1"/>
  <c r="J228" i="1" l="1"/>
  <c r="AH228" i="1"/>
  <c r="C229" i="1" s="1"/>
  <c r="B228" i="1"/>
  <c r="A228" i="1" s="1"/>
  <c r="E229" i="1"/>
  <c r="AI228" i="1"/>
  <c r="P228" i="1" s="1"/>
  <c r="I228" i="1"/>
  <c r="K228" i="1" s="1"/>
  <c r="AG129" i="1"/>
  <c r="AK129" i="1" s="1"/>
  <c r="H129" i="1"/>
  <c r="AF129" i="1"/>
  <c r="AE129" i="1"/>
  <c r="D130" i="1"/>
  <c r="F130" i="1" s="1"/>
  <c r="AD129" i="1"/>
  <c r="I229" i="1" l="1"/>
  <c r="B229" i="1"/>
  <c r="A229" i="1" s="1"/>
  <c r="J229" i="1"/>
  <c r="K229" i="1" s="1"/>
  <c r="AH229" i="1"/>
  <c r="C230" i="1" s="1"/>
  <c r="E230" i="1"/>
  <c r="AI229" i="1"/>
  <c r="P229" i="1" s="1"/>
  <c r="G130" i="1"/>
  <c r="L130" i="1"/>
  <c r="B230" i="1" l="1"/>
  <c r="A230" i="1" s="1"/>
  <c r="AH230" i="1"/>
  <c r="C231" i="1" s="1"/>
  <c r="J230" i="1"/>
  <c r="E231" i="1"/>
  <c r="AI230" i="1"/>
  <c r="P230" i="1" s="1"/>
  <c r="I230" i="1"/>
  <c r="AF130" i="1"/>
  <c r="AE130" i="1"/>
  <c r="AG130" i="1"/>
  <c r="AK130" i="1" s="1"/>
  <c r="AD130" i="1"/>
  <c r="D131" i="1"/>
  <c r="F131" i="1" s="1"/>
  <c r="H130" i="1"/>
  <c r="I231" i="1" l="1"/>
  <c r="K230" i="1"/>
  <c r="B231" i="1"/>
  <c r="A231" i="1" s="1"/>
  <c r="J231" i="1"/>
  <c r="K231" i="1" s="1"/>
  <c r="AH231" i="1"/>
  <c r="C232" i="1" s="1"/>
  <c r="E232" i="1"/>
  <c r="AI231" i="1"/>
  <c r="P231" i="1" s="1"/>
  <c r="G131" i="1"/>
  <c r="L131" i="1"/>
  <c r="AH232" i="1" l="1"/>
  <c r="C233" i="1" s="1"/>
  <c r="J232" i="1"/>
  <c r="B232" i="1"/>
  <c r="A232" i="1" s="1"/>
  <c r="E233" i="1"/>
  <c r="AI232" i="1"/>
  <c r="P232" i="1" s="1"/>
  <c r="I232" i="1"/>
  <c r="K232" i="1" s="1"/>
  <c r="AE131" i="1"/>
  <c r="D132" i="1"/>
  <c r="F132" i="1" s="1"/>
  <c r="AD131" i="1"/>
  <c r="H131" i="1"/>
  <c r="AG131" i="1"/>
  <c r="AK131" i="1" s="1"/>
  <c r="AF131" i="1"/>
  <c r="I233" i="1" l="1"/>
  <c r="J233" i="1"/>
  <c r="B233" i="1"/>
  <c r="A233" i="1" s="1"/>
  <c r="AH233" i="1"/>
  <c r="C234" i="1" s="1"/>
  <c r="E234" i="1"/>
  <c r="AI233" i="1"/>
  <c r="P233" i="1" s="1"/>
  <c r="K233" i="1"/>
  <c r="L132" i="1"/>
  <c r="G132" i="1"/>
  <c r="J234" i="1" l="1"/>
  <c r="B234" i="1"/>
  <c r="A234" i="1" s="1"/>
  <c r="AH234" i="1"/>
  <c r="C235" i="1" s="1"/>
  <c r="E235" i="1"/>
  <c r="AI234" i="1"/>
  <c r="P234" i="1" s="1"/>
  <c r="I234" i="1"/>
  <c r="K234" i="1" s="1"/>
  <c r="D133" i="1"/>
  <c r="F133" i="1" s="1"/>
  <c r="AD132" i="1"/>
  <c r="AG132" i="1"/>
  <c r="AK132" i="1" s="1"/>
  <c r="H132" i="1"/>
  <c r="AF132" i="1"/>
  <c r="AE132" i="1"/>
  <c r="I235" i="1" l="1"/>
  <c r="J235" i="1"/>
  <c r="AH235" i="1"/>
  <c r="C236" i="1" s="1"/>
  <c r="I236" i="1" s="1"/>
  <c r="B235" i="1"/>
  <c r="A235" i="1" s="1"/>
  <c r="E236" i="1"/>
  <c r="AI235" i="1"/>
  <c r="P235" i="1" s="1"/>
  <c r="L133" i="1"/>
  <c r="G133" i="1"/>
  <c r="K235" i="1" l="1"/>
  <c r="AH236" i="1"/>
  <c r="C237" i="1" s="1"/>
  <c r="I237" i="1" s="1"/>
  <c r="B236" i="1"/>
  <c r="A236" i="1" s="1"/>
  <c r="J236" i="1"/>
  <c r="K236" i="1" s="1"/>
  <c r="E237" i="1"/>
  <c r="AI236" i="1"/>
  <c r="P236" i="1" s="1"/>
  <c r="AG133" i="1"/>
  <c r="AK133" i="1" s="1"/>
  <c r="H133" i="1"/>
  <c r="AF133" i="1"/>
  <c r="AE133" i="1"/>
  <c r="D134" i="1"/>
  <c r="F134" i="1" s="1"/>
  <c r="AD133" i="1"/>
  <c r="AH237" i="1" l="1"/>
  <c r="C238" i="1" s="1"/>
  <c r="I238" i="1" s="1"/>
  <c r="B237" i="1"/>
  <c r="A237" i="1" s="1"/>
  <c r="J237" i="1"/>
  <c r="E238" i="1"/>
  <c r="AI237" i="1"/>
  <c r="P237" i="1" s="1"/>
  <c r="G134" i="1"/>
  <c r="L134" i="1"/>
  <c r="K237" i="1"/>
  <c r="J238" i="1" l="1"/>
  <c r="B238" i="1"/>
  <c r="A238" i="1" s="1"/>
  <c r="AH238" i="1"/>
  <c r="C239" i="1" s="1"/>
  <c r="I239" i="1" s="1"/>
  <c r="E239" i="1"/>
  <c r="AI238" i="1"/>
  <c r="P238" i="1" s="1"/>
  <c r="K238" i="1"/>
  <c r="AF134" i="1"/>
  <c r="AE134" i="1"/>
  <c r="AG134" i="1"/>
  <c r="AK134" i="1" s="1"/>
  <c r="AD134" i="1"/>
  <c r="D135" i="1"/>
  <c r="F135" i="1" s="1"/>
  <c r="H134" i="1"/>
  <c r="J239" i="1" l="1"/>
  <c r="B239" i="1"/>
  <c r="A239" i="1" s="1"/>
  <c r="AH239" i="1"/>
  <c r="C240" i="1" s="1"/>
  <c r="I240" i="1" s="1"/>
  <c r="E240" i="1"/>
  <c r="AI239" i="1"/>
  <c r="P239" i="1" s="1"/>
  <c r="K239" i="1"/>
  <c r="G135" i="1"/>
  <c r="L135" i="1"/>
  <c r="J240" i="1" l="1"/>
  <c r="AH240" i="1"/>
  <c r="C241" i="1" s="1"/>
  <c r="B240" i="1"/>
  <c r="A240" i="1" s="1"/>
  <c r="E241" i="1"/>
  <c r="AI240" i="1"/>
  <c r="P240" i="1" s="1"/>
  <c r="K240" i="1"/>
  <c r="I241" i="1"/>
  <c r="AE135" i="1"/>
  <c r="D136" i="1"/>
  <c r="F136" i="1" s="1"/>
  <c r="AD135" i="1"/>
  <c r="H135" i="1"/>
  <c r="AG135" i="1"/>
  <c r="AK135" i="1" s="1"/>
  <c r="AF135" i="1"/>
  <c r="J241" i="1" l="1"/>
  <c r="B241" i="1"/>
  <c r="A241" i="1" s="1"/>
  <c r="AH241" i="1"/>
  <c r="C242" i="1" s="1"/>
  <c r="I242" i="1" s="1"/>
  <c r="E242" i="1"/>
  <c r="AI241" i="1"/>
  <c r="P241" i="1" s="1"/>
  <c r="K241" i="1"/>
  <c r="L136" i="1"/>
  <c r="G136" i="1"/>
  <c r="J242" i="1" l="1"/>
  <c r="B242" i="1"/>
  <c r="A242" i="1" s="1"/>
  <c r="AH242" i="1"/>
  <c r="C243" i="1" s="1"/>
  <c r="I243" i="1" s="1"/>
  <c r="E243" i="1"/>
  <c r="AI242" i="1"/>
  <c r="P242" i="1" s="1"/>
  <c r="D137" i="1"/>
  <c r="F137" i="1" s="1"/>
  <c r="AD136" i="1"/>
  <c r="AG136" i="1"/>
  <c r="AK136" i="1" s="1"/>
  <c r="H136" i="1"/>
  <c r="AF136" i="1"/>
  <c r="AE136" i="1"/>
  <c r="K242" i="1"/>
  <c r="AH243" i="1" l="1"/>
  <c r="C244" i="1" s="1"/>
  <c r="I244" i="1" s="1"/>
  <c r="J243" i="1"/>
  <c r="B243" i="1"/>
  <c r="A243" i="1" s="1"/>
  <c r="E244" i="1"/>
  <c r="AI243" i="1"/>
  <c r="P243" i="1" s="1"/>
  <c r="K243" i="1"/>
  <c r="L137" i="1"/>
  <c r="G137" i="1"/>
  <c r="B244" i="1" l="1"/>
  <c r="A244" i="1" s="1"/>
  <c r="AH244" i="1"/>
  <c r="C245" i="1" s="1"/>
  <c r="J244" i="1"/>
  <c r="E245" i="1"/>
  <c r="AI244" i="1"/>
  <c r="P244" i="1" s="1"/>
  <c r="AG137" i="1"/>
  <c r="AK137" i="1" s="1"/>
  <c r="H137" i="1"/>
  <c r="AF137" i="1"/>
  <c r="D138" i="1"/>
  <c r="F138" i="1" s="1"/>
  <c r="AE137" i="1"/>
  <c r="AD137" i="1"/>
  <c r="K244" i="1"/>
  <c r="I245" i="1"/>
  <c r="B245" i="1" l="1"/>
  <c r="A245" i="1" s="1"/>
  <c r="AH245" i="1"/>
  <c r="C246" i="1" s="1"/>
  <c r="I246" i="1" s="1"/>
  <c r="J245" i="1"/>
  <c r="E246" i="1"/>
  <c r="AI245" i="1"/>
  <c r="P245" i="1" s="1"/>
  <c r="G138" i="1"/>
  <c r="L138" i="1"/>
  <c r="K245" i="1"/>
  <c r="B246" i="1" l="1"/>
  <c r="A246" i="1" s="1"/>
  <c r="AH246" i="1"/>
  <c r="C247" i="1" s="1"/>
  <c r="I247" i="1" s="1"/>
  <c r="J246" i="1"/>
  <c r="K246" i="1" s="1"/>
  <c r="E247" i="1"/>
  <c r="AI246" i="1"/>
  <c r="P246" i="1" s="1"/>
  <c r="AF138" i="1"/>
  <c r="AE138" i="1"/>
  <c r="AG138" i="1"/>
  <c r="AK138" i="1" s="1"/>
  <c r="AD138" i="1"/>
  <c r="D139" i="1"/>
  <c r="F139" i="1" s="1"/>
  <c r="H138" i="1"/>
  <c r="AH247" i="1" l="1"/>
  <c r="C248" i="1" s="1"/>
  <c r="I248" i="1" s="1"/>
  <c r="B247" i="1"/>
  <c r="A247" i="1" s="1"/>
  <c r="J247" i="1"/>
  <c r="K247" i="1" s="1"/>
  <c r="E248" i="1"/>
  <c r="AI247" i="1"/>
  <c r="P247" i="1" s="1"/>
  <c r="G139" i="1"/>
  <c r="L139" i="1"/>
  <c r="B248" i="1" l="1"/>
  <c r="A248" i="1" s="1"/>
  <c r="AH248" i="1"/>
  <c r="C249" i="1" s="1"/>
  <c r="J248" i="1"/>
  <c r="E249" i="1"/>
  <c r="AI248" i="1"/>
  <c r="P248" i="1" s="1"/>
  <c r="AE139" i="1"/>
  <c r="D140" i="1"/>
  <c r="F140" i="1" s="1"/>
  <c r="AD139" i="1"/>
  <c r="AG139" i="1"/>
  <c r="AK139" i="1" s="1"/>
  <c r="H139" i="1"/>
  <c r="AF139" i="1"/>
  <c r="K248" i="1"/>
  <c r="I249" i="1"/>
  <c r="AH249" i="1" l="1"/>
  <c r="C250" i="1" s="1"/>
  <c r="I250" i="1" s="1"/>
  <c r="J249" i="1"/>
  <c r="B249" i="1"/>
  <c r="A249" i="1" s="1"/>
  <c r="E250" i="1"/>
  <c r="AI249" i="1"/>
  <c r="P249" i="1" s="1"/>
  <c r="L140" i="1"/>
  <c r="G140" i="1"/>
  <c r="K249" i="1"/>
  <c r="J250" i="1" l="1"/>
  <c r="B250" i="1"/>
  <c r="A250" i="1" s="1"/>
  <c r="AH250" i="1"/>
  <c r="C251" i="1" s="1"/>
  <c r="I251" i="1" s="1"/>
  <c r="E251" i="1"/>
  <c r="AI250" i="1"/>
  <c r="P250" i="1" s="1"/>
  <c r="D141" i="1"/>
  <c r="F141" i="1" s="1"/>
  <c r="AD140" i="1"/>
  <c r="AG140" i="1"/>
  <c r="AK140" i="1" s="1"/>
  <c r="H140" i="1"/>
  <c r="AF140" i="1"/>
  <c r="AE140" i="1"/>
  <c r="K250" i="1"/>
  <c r="J251" i="1" l="1"/>
  <c r="B251" i="1"/>
  <c r="A251" i="1" s="1"/>
  <c r="AH251" i="1"/>
  <c r="C252" i="1" s="1"/>
  <c r="E252" i="1"/>
  <c r="AI251" i="1"/>
  <c r="P251" i="1" s="1"/>
  <c r="L141" i="1"/>
  <c r="G141" i="1"/>
  <c r="K251" i="1"/>
  <c r="AH252" i="1" l="1"/>
  <c r="C253" i="1" s="1"/>
  <c r="J252" i="1"/>
  <c r="B252" i="1"/>
  <c r="A252" i="1" s="1"/>
  <c r="E253" i="1"/>
  <c r="AI252" i="1"/>
  <c r="P252" i="1" s="1"/>
  <c r="I252" i="1"/>
  <c r="K252" i="1"/>
  <c r="AG141" i="1"/>
  <c r="AK141" i="1" s="1"/>
  <c r="H141" i="1"/>
  <c r="AF141" i="1"/>
  <c r="AE141" i="1"/>
  <c r="D142" i="1"/>
  <c r="F142" i="1" s="1"/>
  <c r="AD141" i="1"/>
  <c r="I253" i="1" l="1"/>
  <c r="AH253" i="1"/>
  <c r="C254" i="1" s="1"/>
  <c r="I254" i="1" s="1"/>
  <c r="J253" i="1"/>
  <c r="K253" i="1" s="1"/>
  <c r="B253" i="1"/>
  <c r="A253" i="1" s="1"/>
  <c r="E254" i="1"/>
  <c r="AI253" i="1"/>
  <c r="P253" i="1" s="1"/>
  <c r="G142" i="1"/>
  <c r="L142" i="1"/>
  <c r="AH254" i="1" l="1"/>
  <c r="C255" i="1" s="1"/>
  <c r="J254" i="1"/>
  <c r="B254" i="1"/>
  <c r="A254" i="1" s="1"/>
  <c r="E255" i="1"/>
  <c r="AI254" i="1"/>
  <c r="P254" i="1" s="1"/>
  <c r="AF142" i="1"/>
  <c r="AE142" i="1"/>
  <c r="AG142" i="1"/>
  <c r="AK142" i="1" s="1"/>
  <c r="AD142" i="1"/>
  <c r="H142" i="1"/>
  <c r="D143" i="1"/>
  <c r="F143" i="1" s="1"/>
  <c r="K254" i="1"/>
  <c r="B255" i="1" l="1"/>
  <c r="A255" i="1" s="1"/>
  <c r="J255" i="1"/>
  <c r="AH255" i="1"/>
  <c r="C256" i="1" s="1"/>
  <c r="E256" i="1"/>
  <c r="AI255" i="1"/>
  <c r="P255" i="1" s="1"/>
  <c r="I255" i="1"/>
  <c r="G143" i="1"/>
  <c r="L143" i="1"/>
  <c r="K255" i="1" l="1"/>
  <c r="J256" i="1"/>
  <c r="AH256" i="1"/>
  <c r="C257" i="1" s="1"/>
  <c r="B256" i="1"/>
  <c r="A256" i="1" s="1"/>
  <c r="E257" i="1"/>
  <c r="AI256" i="1"/>
  <c r="P256" i="1" s="1"/>
  <c r="I256" i="1"/>
  <c r="K256" i="1"/>
  <c r="AE143" i="1"/>
  <c r="D144" i="1"/>
  <c r="F144" i="1" s="1"/>
  <c r="AD143" i="1"/>
  <c r="AG143" i="1"/>
  <c r="AK143" i="1" s="1"/>
  <c r="H143" i="1"/>
  <c r="AF143" i="1"/>
  <c r="I257" i="1" l="1"/>
  <c r="AH257" i="1"/>
  <c r="C258" i="1" s="1"/>
  <c r="I258" i="1" s="1"/>
  <c r="B257" i="1"/>
  <c r="A257" i="1" s="1"/>
  <c r="J257" i="1"/>
  <c r="K257" i="1" s="1"/>
  <c r="E258" i="1"/>
  <c r="AI257" i="1"/>
  <c r="P257" i="1" s="1"/>
  <c r="L144" i="1"/>
  <c r="G144" i="1"/>
  <c r="J258" i="1" l="1"/>
  <c r="B258" i="1"/>
  <c r="A258" i="1" s="1"/>
  <c r="AH258" i="1"/>
  <c r="C259" i="1" s="1"/>
  <c r="E259" i="1"/>
  <c r="AI258" i="1"/>
  <c r="P258" i="1" s="1"/>
  <c r="K258" i="1"/>
  <c r="D145" i="1"/>
  <c r="F145" i="1" s="1"/>
  <c r="AD144" i="1"/>
  <c r="AG144" i="1"/>
  <c r="AK144" i="1" s="1"/>
  <c r="H144" i="1"/>
  <c r="AF144" i="1"/>
  <c r="AE144" i="1"/>
  <c r="J259" i="1" l="1"/>
  <c r="B259" i="1"/>
  <c r="A259" i="1" s="1"/>
  <c r="AH259" i="1"/>
  <c r="C260" i="1" s="1"/>
  <c r="I260" i="1" s="1"/>
  <c r="E260" i="1"/>
  <c r="AI259" i="1"/>
  <c r="P259" i="1" s="1"/>
  <c r="I259" i="1"/>
  <c r="K259" i="1"/>
  <c r="L145" i="1"/>
  <c r="G145" i="1"/>
  <c r="AH260" i="1" l="1"/>
  <c r="C261" i="1" s="1"/>
  <c r="J260" i="1"/>
  <c r="B260" i="1"/>
  <c r="A260" i="1" s="1"/>
  <c r="E261" i="1"/>
  <c r="AI260" i="1"/>
  <c r="P260" i="1" s="1"/>
  <c r="AG145" i="1"/>
  <c r="AK145" i="1" s="1"/>
  <c r="H145" i="1"/>
  <c r="AF145" i="1"/>
  <c r="D146" i="1"/>
  <c r="F146" i="1" s="1"/>
  <c r="AE145" i="1"/>
  <c r="AD145" i="1"/>
  <c r="K260" i="1"/>
  <c r="I261" i="1"/>
  <c r="AH261" i="1" l="1"/>
  <c r="C262" i="1" s="1"/>
  <c r="I262" i="1" s="1"/>
  <c r="J261" i="1"/>
  <c r="K261" i="1" s="1"/>
  <c r="B261" i="1"/>
  <c r="A261" i="1" s="1"/>
  <c r="E262" i="1"/>
  <c r="AI261" i="1"/>
  <c r="P261" i="1" s="1"/>
  <c r="G146" i="1"/>
  <c r="L146" i="1"/>
  <c r="B262" i="1" l="1"/>
  <c r="A262" i="1" s="1"/>
  <c r="AH262" i="1"/>
  <c r="C263" i="1" s="1"/>
  <c r="J262" i="1"/>
  <c r="K262" i="1" s="1"/>
  <c r="E263" i="1"/>
  <c r="AI262" i="1"/>
  <c r="P262" i="1" s="1"/>
  <c r="I263" i="1"/>
  <c r="AF146" i="1"/>
  <c r="AE146" i="1"/>
  <c r="AG146" i="1"/>
  <c r="AK146" i="1" s="1"/>
  <c r="AD146" i="1"/>
  <c r="D147" i="1"/>
  <c r="F147" i="1" s="1"/>
  <c r="H146" i="1"/>
  <c r="AH263" i="1" l="1"/>
  <c r="C264" i="1" s="1"/>
  <c r="I264" i="1" s="1"/>
  <c r="B263" i="1"/>
  <c r="A263" i="1" s="1"/>
  <c r="J263" i="1"/>
  <c r="K263" i="1" s="1"/>
  <c r="E264" i="1"/>
  <c r="AI263" i="1"/>
  <c r="P263" i="1" s="1"/>
  <c r="G147" i="1"/>
  <c r="L147" i="1"/>
  <c r="J264" i="1" l="1"/>
  <c r="AH264" i="1"/>
  <c r="C265" i="1" s="1"/>
  <c r="B264" i="1"/>
  <c r="A264" i="1" s="1"/>
  <c r="E265" i="1"/>
  <c r="AI264" i="1"/>
  <c r="P264" i="1" s="1"/>
  <c r="K264" i="1"/>
  <c r="I265" i="1"/>
  <c r="AE147" i="1"/>
  <c r="D148" i="1"/>
  <c r="F148" i="1" s="1"/>
  <c r="AD147" i="1"/>
  <c r="AG147" i="1"/>
  <c r="AK147" i="1" s="1"/>
  <c r="H147" i="1"/>
  <c r="AF147" i="1"/>
  <c r="B265" i="1" l="1"/>
  <c r="A265" i="1" s="1"/>
  <c r="AH265" i="1"/>
  <c r="C266" i="1" s="1"/>
  <c r="I266" i="1" s="1"/>
  <c r="J265" i="1"/>
  <c r="E266" i="1"/>
  <c r="AI265" i="1"/>
  <c r="P265" i="1" s="1"/>
  <c r="K265" i="1"/>
  <c r="L148" i="1"/>
  <c r="G148" i="1"/>
  <c r="B266" i="1" l="1"/>
  <c r="A266" i="1" s="1"/>
  <c r="J266" i="1"/>
  <c r="AH266" i="1"/>
  <c r="C267" i="1" s="1"/>
  <c r="E267" i="1"/>
  <c r="AI266" i="1"/>
  <c r="P266" i="1" s="1"/>
  <c r="D149" i="1"/>
  <c r="F149" i="1" s="1"/>
  <c r="AD148" i="1"/>
  <c r="AG148" i="1"/>
  <c r="AK148" i="1" s="1"/>
  <c r="H148" i="1"/>
  <c r="AF148" i="1"/>
  <c r="AE148" i="1"/>
  <c r="K266" i="1"/>
  <c r="I267" i="1"/>
  <c r="B267" i="1" l="1"/>
  <c r="A267" i="1" s="1"/>
  <c r="AH267" i="1"/>
  <c r="C268" i="1" s="1"/>
  <c r="I268" i="1" s="1"/>
  <c r="J267" i="1"/>
  <c r="K267" i="1" s="1"/>
  <c r="E268" i="1"/>
  <c r="AI267" i="1"/>
  <c r="P267" i="1" s="1"/>
  <c r="L149" i="1"/>
  <c r="G149" i="1"/>
  <c r="AH268" i="1" l="1"/>
  <c r="C269" i="1" s="1"/>
  <c r="J268" i="1"/>
  <c r="B268" i="1"/>
  <c r="A268" i="1" s="1"/>
  <c r="E269" i="1"/>
  <c r="AI268" i="1"/>
  <c r="P268" i="1" s="1"/>
  <c r="AG149" i="1"/>
  <c r="AK149" i="1" s="1"/>
  <c r="H149" i="1"/>
  <c r="AF149" i="1"/>
  <c r="AE149" i="1"/>
  <c r="D150" i="1"/>
  <c r="F150" i="1" s="1"/>
  <c r="AD149" i="1"/>
  <c r="K268" i="1"/>
  <c r="I269" i="1"/>
  <c r="AH269" i="1" l="1"/>
  <c r="C270" i="1" s="1"/>
  <c r="I270" i="1" s="1"/>
  <c r="J269" i="1"/>
  <c r="B269" i="1"/>
  <c r="A269" i="1" s="1"/>
  <c r="E270" i="1"/>
  <c r="AI269" i="1"/>
  <c r="P269" i="1" s="1"/>
  <c r="K269" i="1"/>
  <c r="G150" i="1"/>
  <c r="L150" i="1"/>
  <c r="J270" i="1" l="1"/>
  <c r="B270" i="1"/>
  <c r="A270" i="1" s="1"/>
  <c r="AH270" i="1"/>
  <c r="C271" i="1" s="1"/>
  <c r="I271" i="1" s="1"/>
  <c r="E271" i="1"/>
  <c r="AI270" i="1"/>
  <c r="P270" i="1" s="1"/>
  <c r="AF150" i="1"/>
  <c r="AE150" i="1"/>
  <c r="AG150" i="1"/>
  <c r="AK150" i="1" s="1"/>
  <c r="AD150" i="1"/>
  <c r="D151" i="1"/>
  <c r="F151" i="1" s="1"/>
  <c r="H150" i="1"/>
  <c r="K270" i="1"/>
  <c r="B271" i="1" l="1"/>
  <c r="A271" i="1" s="1"/>
  <c r="AH271" i="1"/>
  <c r="C272" i="1" s="1"/>
  <c r="I272" i="1" s="1"/>
  <c r="J271" i="1"/>
  <c r="K271" i="1" s="1"/>
  <c r="E272" i="1"/>
  <c r="AI271" i="1"/>
  <c r="P271" i="1" s="1"/>
  <c r="G151" i="1"/>
  <c r="L151" i="1"/>
  <c r="B272" i="1" l="1"/>
  <c r="A272" i="1" s="1"/>
  <c r="J272" i="1"/>
  <c r="AH272" i="1"/>
  <c r="C273" i="1" s="1"/>
  <c r="E273" i="1"/>
  <c r="AI272" i="1"/>
  <c r="P272" i="1" s="1"/>
  <c r="K272" i="1"/>
  <c r="AE151" i="1"/>
  <c r="D152" i="1"/>
  <c r="F152" i="1" s="1"/>
  <c r="AD151" i="1"/>
  <c r="H151" i="1"/>
  <c r="AG151" i="1"/>
  <c r="AK151" i="1" s="1"/>
  <c r="AF151" i="1"/>
  <c r="B273" i="1" l="1"/>
  <c r="A273" i="1" s="1"/>
  <c r="J273" i="1"/>
  <c r="AH273" i="1"/>
  <c r="C274" i="1" s="1"/>
  <c r="E274" i="1"/>
  <c r="AI273" i="1"/>
  <c r="P273" i="1" s="1"/>
  <c r="I273" i="1"/>
  <c r="K273" i="1" s="1"/>
  <c r="L152" i="1"/>
  <c r="G152" i="1"/>
  <c r="I274" i="1" l="1"/>
  <c r="AH274" i="1"/>
  <c r="C275" i="1" s="1"/>
  <c r="J274" i="1"/>
  <c r="K274" i="1" s="1"/>
  <c r="B274" i="1"/>
  <c r="A274" i="1" s="1"/>
  <c r="E275" i="1"/>
  <c r="AI274" i="1"/>
  <c r="P274" i="1" s="1"/>
  <c r="D153" i="1"/>
  <c r="F153" i="1" s="1"/>
  <c r="AD152" i="1"/>
  <c r="AG152" i="1"/>
  <c r="AK152" i="1" s="1"/>
  <c r="H152" i="1"/>
  <c r="AF152" i="1"/>
  <c r="AE152" i="1"/>
  <c r="I275" i="1"/>
  <c r="B275" i="1" l="1"/>
  <c r="A275" i="1" s="1"/>
  <c r="J275" i="1"/>
  <c r="K275" i="1" s="1"/>
  <c r="AH275" i="1"/>
  <c r="C276" i="1" s="1"/>
  <c r="E276" i="1"/>
  <c r="AI275" i="1"/>
  <c r="P275" i="1" s="1"/>
  <c r="L153" i="1"/>
  <c r="G153" i="1"/>
  <c r="B276" i="1" l="1"/>
  <c r="A276" i="1" s="1"/>
  <c r="AH276" i="1"/>
  <c r="C277" i="1" s="1"/>
  <c r="J276" i="1"/>
  <c r="E277" i="1"/>
  <c r="AI276" i="1"/>
  <c r="P276" i="1" s="1"/>
  <c r="I276" i="1"/>
  <c r="K276" i="1" s="1"/>
  <c r="AG153" i="1"/>
  <c r="AK153" i="1" s="1"/>
  <c r="H153" i="1"/>
  <c r="AF153" i="1"/>
  <c r="D154" i="1"/>
  <c r="F154" i="1" s="1"/>
  <c r="AE153" i="1"/>
  <c r="AD153" i="1"/>
  <c r="I277" i="1"/>
  <c r="B277" i="1" l="1"/>
  <c r="A277" i="1" s="1"/>
  <c r="J277" i="1"/>
  <c r="AH277" i="1"/>
  <c r="C278" i="1" s="1"/>
  <c r="I278" i="1" s="1"/>
  <c r="E278" i="1"/>
  <c r="AI277" i="1"/>
  <c r="P277" i="1" s="1"/>
  <c r="G154" i="1"/>
  <c r="L154" i="1"/>
  <c r="K277" i="1"/>
  <c r="B278" i="1" l="1"/>
  <c r="A278" i="1" s="1"/>
  <c r="AH278" i="1"/>
  <c r="C279" i="1" s="1"/>
  <c r="I279" i="1" s="1"/>
  <c r="J278" i="1"/>
  <c r="K278" i="1" s="1"/>
  <c r="E279" i="1"/>
  <c r="AI278" i="1"/>
  <c r="P278" i="1" s="1"/>
  <c r="AF154" i="1"/>
  <c r="AE154" i="1"/>
  <c r="AG154" i="1"/>
  <c r="AK154" i="1" s="1"/>
  <c r="AD154" i="1"/>
  <c r="H154" i="1"/>
  <c r="D155" i="1"/>
  <c r="F155" i="1" s="1"/>
  <c r="B279" i="1" l="1"/>
  <c r="A279" i="1" s="1"/>
  <c r="J279" i="1"/>
  <c r="AH279" i="1"/>
  <c r="C280" i="1" s="1"/>
  <c r="E280" i="1"/>
  <c r="AI279" i="1"/>
  <c r="P279" i="1" s="1"/>
  <c r="K279" i="1"/>
  <c r="G155" i="1"/>
  <c r="L155" i="1"/>
  <c r="AH280" i="1" l="1"/>
  <c r="C281" i="1" s="1"/>
  <c r="I281" i="1" s="1"/>
  <c r="J280" i="1"/>
  <c r="B280" i="1"/>
  <c r="A280" i="1" s="1"/>
  <c r="E281" i="1"/>
  <c r="AI280" i="1"/>
  <c r="P280" i="1" s="1"/>
  <c r="I280" i="1"/>
  <c r="AE155" i="1"/>
  <c r="D156" i="1"/>
  <c r="F156" i="1" s="1"/>
  <c r="AD155" i="1"/>
  <c r="H155" i="1"/>
  <c r="AG155" i="1"/>
  <c r="AK155" i="1" s="1"/>
  <c r="AF155" i="1"/>
  <c r="K280" i="1"/>
  <c r="J281" i="1" l="1"/>
  <c r="B281" i="1"/>
  <c r="A281" i="1" s="1"/>
  <c r="AH281" i="1"/>
  <c r="C282" i="1" s="1"/>
  <c r="E282" i="1"/>
  <c r="AI281" i="1"/>
  <c r="P281" i="1" s="1"/>
  <c r="L156" i="1"/>
  <c r="G156" i="1"/>
  <c r="K281" i="1"/>
  <c r="AH282" i="1" l="1"/>
  <c r="C283" i="1" s="1"/>
  <c r="B282" i="1"/>
  <c r="A282" i="1" s="1"/>
  <c r="J282" i="1"/>
  <c r="E283" i="1"/>
  <c r="AI282" i="1"/>
  <c r="P282" i="1" s="1"/>
  <c r="I282" i="1"/>
  <c r="D157" i="1"/>
  <c r="F157" i="1" s="1"/>
  <c r="AD156" i="1"/>
  <c r="AG156" i="1"/>
  <c r="AK156" i="1" s="1"/>
  <c r="H156" i="1"/>
  <c r="AF156" i="1"/>
  <c r="AE156" i="1"/>
  <c r="K282" i="1" l="1"/>
  <c r="I283" i="1"/>
  <c r="AH283" i="1"/>
  <c r="C284" i="1" s="1"/>
  <c r="I284" i="1" s="1"/>
  <c r="B283" i="1"/>
  <c r="A283" i="1" s="1"/>
  <c r="J283" i="1"/>
  <c r="E284" i="1"/>
  <c r="AI283" i="1"/>
  <c r="P283" i="1" s="1"/>
  <c r="L157" i="1"/>
  <c r="G157" i="1"/>
  <c r="K283" i="1" l="1"/>
  <c r="J284" i="1"/>
  <c r="K284" i="1" s="1"/>
  <c r="B284" i="1"/>
  <c r="A284" i="1" s="1"/>
  <c r="AH284" i="1"/>
  <c r="C285" i="1" s="1"/>
  <c r="E285" i="1"/>
  <c r="AI284" i="1"/>
  <c r="P284" i="1" s="1"/>
  <c r="AG157" i="1"/>
  <c r="AK157" i="1" s="1"/>
  <c r="H157" i="1"/>
  <c r="AF157" i="1"/>
  <c r="D158" i="1"/>
  <c r="F158" i="1" s="1"/>
  <c r="AE157" i="1"/>
  <c r="AD157" i="1"/>
  <c r="J285" i="1" l="1"/>
  <c r="B285" i="1"/>
  <c r="A285" i="1" s="1"/>
  <c r="AH285" i="1"/>
  <c r="C286" i="1" s="1"/>
  <c r="E286" i="1"/>
  <c r="AI285" i="1"/>
  <c r="P285" i="1" s="1"/>
  <c r="I285" i="1"/>
  <c r="K285" i="1" s="1"/>
  <c r="G158" i="1"/>
  <c r="L158" i="1"/>
  <c r="J286" i="1" l="1"/>
  <c r="B286" i="1"/>
  <c r="A286" i="1" s="1"/>
  <c r="AH286" i="1"/>
  <c r="C287" i="1" s="1"/>
  <c r="E287" i="1"/>
  <c r="AI286" i="1"/>
  <c r="P286" i="1" s="1"/>
  <c r="I286" i="1"/>
  <c r="K286" i="1" s="1"/>
  <c r="AF158" i="1"/>
  <c r="AE158" i="1"/>
  <c r="AG158" i="1"/>
  <c r="AK158" i="1" s="1"/>
  <c r="AD158" i="1"/>
  <c r="H158" i="1"/>
  <c r="D159" i="1"/>
  <c r="F159" i="1" s="1"/>
  <c r="I287" i="1" l="1"/>
  <c r="J287" i="1"/>
  <c r="B287" i="1"/>
  <c r="A287" i="1" s="1"/>
  <c r="AH287" i="1"/>
  <c r="C288" i="1" s="1"/>
  <c r="E288" i="1"/>
  <c r="AI287" i="1"/>
  <c r="P287" i="1" s="1"/>
  <c r="K287" i="1"/>
  <c r="G159" i="1"/>
  <c r="L159" i="1"/>
  <c r="AH288" i="1" l="1"/>
  <c r="C289" i="1" s="1"/>
  <c r="B288" i="1"/>
  <c r="A288" i="1" s="1"/>
  <c r="J288" i="1"/>
  <c r="E289" i="1"/>
  <c r="AI288" i="1"/>
  <c r="P288" i="1" s="1"/>
  <c r="I288" i="1"/>
  <c r="AE159" i="1"/>
  <c r="D160" i="1"/>
  <c r="F160" i="1" s="1"/>
  <c r="AD159" i="1"/>
  <c r="AG159" i="1"/>
  <c r="AK159" i="1" s="1"/>
  <c r="H159" i="1"/>
  <c r="AF159" i="1"/>
  <c r="K288" i="1" l="1"/>
  <c r="I289" i="1"/>
  <c r="J289" i="1"/>
  <c r="B289" i="1"/>
  <c r="A289" i="1" s="1"/>
  <c r="AH289" i="1"/>
  <c r="C290" i="1" s="1"/>
  <c r="E290" i="1"/>
  <c r="AI289" i="1"/>
  <c r="P289" i="1" s="1"/>
  <c r="L160" i="1"/>
  <c r="G160" i="1"/>
  <c r="I290" i="1" l="1"/>
  <c r="K289" i="1"/>
  <c r="AH290" i="1"/>
  <c r="C291" i="1" s="1"/>
  <c r="I291" i="1" s="1"/>
  <c r="B290" i="1"/>
  <c r="A290" i="1" s="1"/>
  <c r="J290" i="1"/>
  <c r="K290" i="1" s="1"/>
  <c r="E291" i="1"/>
  <c r="AI290" i="1"/>
  <c r="P290" i="1" s="1"/>
  <c r="D161" i="1"/>
  <c r="F161" i="1" s="1"/>
  <c r="AD160" i="1"/>
  <c r="AG160" i="1"/>
  <c r="AK160" i="1" s="1"/>
  <c r="H160" i="1"/>
  <c r="AF160" i="1"/>
  <c r="AE160" i="1"/>
  <c r="B291" i="1" l="1"/>
  <c r="A291" i="1" s="1"/>
  <c r="AH291" i="1"/>
  <c r="C292" i="1" s="1"/>
  <c r="I292" i="1" s="1"/>
  <c r="J291" i="1"/>
  <c r="K291" i="1" s="1"/>
  <c r="E292" i="1"/>
  <c r="AI291" i="1"/>
  <c r="P291" i="1" s="1"/>
  <c r="L161" i="1"/>
  <c r="G161" i="1"/>
  <c r="AH292" i="1" l="1"/>
  <c r="C293" i="1" s="1"/>
  <c r="B292" i="1"/>
  <c r="A292" i="1" s="1"/>
  <c r="J292" i="1"/>
  <c r="K292" i="1" s="1"/>
  <c r="E293" i="1"/>
  <c r="AI292" i="1"/>
  <c r="P292" i="1" s="1"/>
  <c r="AG161" i="1"/>
  <c r="AK161" i="1" s="1"/>
  <c r="H161" i="1"/>
  <c r="AF161" i="1"/>
  <c r="D162" i="1"/>
  <c r="F162" i="1" s="1"/>
  <c r="AE161" i="1"/>
  <c r="AD161" i="1"/>
  <c r="I293" i="1"/>
  <c r="B293" i="1" l="1"/>
  <c r="A293" i="1" s="1"/>
  <c r="J293" i="1"/>
  <c r="AH293" i="1"/>
  <c r="C294" i="1" s="1"/>
  <c r="E294" i="1"/>
  <c r="AI293" i="1"/>
  <c r="P293" i="1" s="1"/>
  <c r="G162" i="1"/>
  <c r="L162" i="1"/>
  <c r="K293" i="1"/>
  <c r="B294" i="1" l="1"/>
  <c r="A294" i="1" s="1"/>
  <c r="AH294" i="1"/>
  <c r="C295" i="1" s="1"/>
  <c r="J294" i="1"/>
  <c r="E295" i="1"/>
  <c r="AI294" i="1"/>
  <c r="P294" i="1" s="1"/>
  <c r="I294" i="1"/>
  <c r="AF162" i="1"/>
  <c r="AE162" i="1"/>
  <c r="AG162" i="1"/>
  <c r="AK162" i="1" s="1"/>
  <c r="AD162" i="1"/>
  <c r="D163" i="1"/>
  <c r="F163" i="1" s="1"/>
  <c r="H162" i="1"/>
  <c r="K294" i="1" l="1"/>
  <c r="I295" i="1"/>
  <c r="J295" i="1"/>
  <c r="B295" i="1"/>
  <c r="A295" i="1" s="1"/>
  <c r="AH295" i="1"/>
  <c r="C296" i="1" s="1"/>
  <c r="E296" i="1"/>
  <c r="AI295" i="1"/>
  <c r="P295" i="1" s="1"/>
  <c r="G163" i="1"/>
  <c r="L163" i="1"/>
  <c r="K295" i="1" l="1"/>
  <c r="J296" i="1"/>
  <c r="B296" i="1"/>
  <c r="A296" i="1" s="1"/>
  <c r="AH296" i="1"/>
  <c r="C297" i="1" s="1"/>
  <c r="E297" i="1"/>
  <c r="AI296" i="1"/>
  <c r="P296" i="1" s="1"/>
  <c r="I296" i="1"/>
  <c r="K296" i="1" s="1"/>
  <c r="AE163" i="1"/>
  <c r="D164" i="1"/>
  <c r="F164" i="1" s="1"/>
  <c r="AD163" i="1"/>
  <c r="H163" i="1"/>
  <c r="AG163" i="1"/>
  <c r="AK163" i="1" s="1"/>
  <c r="AF163" i="1"/>
  <c r="I297" i="1" l="1"/>
  <c r="J297" i="1"/>
  <c r="B297" i="1"/>
  <c r="A297" i="1" s="1"/>
  <c r="AH297" i="1"/>
  <c r="C298" i="1" s="1"/>
  <c r="E298" i="1"/>
  <c r="AI297" i="1"/>
  <c r="P297" i="1" s="1"/>
  <c r="K297" i="1"/>
  <c r="L164" i="1"/>
  <c r="G164" i="1"/>
  <c r="J298" i="1" l="1"/>
  <c r="AH298" i="1"/>
  <c r="C299" i="1" s="1"/>
  <c r="B298" i="1"/>
  <c r="A298" i="1" s="1"/>
  <c r="E299" i="1"/>
  <c r="AI298" i="1"/>
  <c r="P298" i="1" s="1"/>
  <c r="I298" i="1"/>
  <c r="K298" i="1" s="1"/>
  <c r="D165" i="1"/>
  <c r="F165" i="1" s="1"/>
  <c r="AD164" i="1"/>
  <c r="AG164" i="1"/>
  <c r="AK164" i="1" s="1"/>
  <c r="H164" i="1"/>
  <c r="AF164" i="1"/>
  <c r="AE164" i="1"/>
  <c r="I299" i="1" l="1"/>
  <c r="J299" i="1"/>
  <c r="AH299" i="1"/>
  <c r="C300" i="1" s="1"/>
  <c r="B299" i="1"/>
  <c r="A299" i="1" s="1"/>
  <c r="E300" i="1"/>
  <c r="AI299" i="1"/>
  <c r="P299" i="1" s="1"/>
  <c r="K299" i="1"/>
  <c r="L165" i="1"/>
  <c r="G165" i="1"/>
  <c r="AH300" i="1" l="1"/>
  <c r="C301" i="1" s="1"/>
  <c r="J300" i="1"/>
  <c r="B300" i="1"/>
  <c r="A300" i="1" s="1"/>
  <c r="E301" i="1"/>
  <c r="AI300" i="1"/>
  <c r="P300" i="1" s="1"/>
  <c r="I300" i="1"/>
  <c r="K300" i="1"/>
  <c r="I301" i="1"/>
  <c r="AG165" i="1"/>
  <c r="AK165" i="1" s="1"/>
  <c r="H165" i="1"/>
  <c r="AF165" i="1"/>
  <c r="D166" i="1"/>
  <c r="F166" i="1" s="1"/>
  <c r="AE165" i="1"/>
  <c r="AD165" i="1"/>
  <c r="B301" i="1" l="1"/>
  <c r="A301" i="1" s="1"/>
  <c r="AH301" i="1"/>
  <c r="C302" i="1" s="1"/>
  <c r="I302" i="1" s="1"/>
  <c r="J301" i="1"/>
  <c r="K301" i="1" s="1"/>
  <c r="E302" i="1"/>
  <c r="AI301" i="1"/>
  <c r="P301" i="1" s="1"/>
  <c r="G166" i="1"/>
  <c r="L166" i="1"/>
  <c r="AH302" i="1" l="1"/>
  <c r="C303" i="1" s="1"/>
  <c r="I303" i="1" s="1"/>
  <c r="J302" i="1"/>
  <c r="B302" i="1"/>
  <c r="A302" i="1" s="1"/>
  <c r="E303" i="1"/>
  <c r="AI302" i="1"/>
  <c r="P302" i="1" s="1"/>
  <c r="K302" i="1"/>
  <c r="AF166" i="1"/>
  <c r="AE166" i="1"/>
  <c r="AG166" i="1"/>
  <c r="AK166" i="1" s="1"/>
  <c r="AD166" i="1"/>
  <c r="D167" i="1"/>
  <c r="F167" i="1" s="1"/>
  <c r="H166" i="1"/>
  <c r="B303" i="1" l="1"/>
  <c r="A303" i="1" s="1"/>
  <c r="AH303" i="1"/>
  <c r="C304" i="1" s="1"/>
  <c r="J303" i="1"/>
  <c r="K303" i="1" s="1"/>
  <c r="E304" i="1"/>
  <c r="AI303" i="1"/>
  <c r="P303" i="1" s="1"/>
  <c r="G167" i="1"/>
  <c r="L167" i="1"/>
  <c r="AH304" i="1" l="1"/>
  <c r="C305" i="1" s="1"/>
  <c r="I305" i="1" s="1"/>
  <c r="J304" i="1"/>
  <c r="B304" i="1"/>
  <c r="A304" i="1" s="1"/>
  <c r="E305" i="1"/>
  <c r="AI304" i="1"/>
  <c r="P304" i="1" s="1"/>
  <c r="I304" i="1"/>
  <c r="K304" i="1" s="1"/>
  <c r="AE167" i="1"/>
  <c r="D168" i="1"/>
  <c r="F168" i="1" s="1"/>
  <c r="AD167" i="1"/>
  <c r="AG167" i="1"/>
  <c r="AK167" i="1" s="1"/>
  <c r="H167" i="1"/>
  <c r="AF167" i="1"/>
  <c r="J305" i="1" l="1"/>
  <c r="B305" i="1"/>
  <c r="A305" i="1" s="1"/>
  <c r="AH305" i="1"/>
  <c r="C306" i="1" s="1"/>
  <c r="E306" i="1"/>
  <c r="AI305" i="1"/>
  <c r="P305" i="1" s="1"/>
  <c r="L168" i="1"/>
  <c r="G168" i="1"/>
  <c r="K305" i="1"/>
  <c r="J306" i="1" l="1"/>
  <c r="B306" i="1"/>
  <c r="A306" i="1" s="1"/>
  <c r="AH306" i="1"/>
  <c r="C307" i="1" s="1"/>
  <c r="E307" i="1"/>
  <c r="AI306" i="1"/>
  <c r="P306" i="1" s="1"/>
  <c r="I306" i="1"/>
  <c r="K306" i="1" s="1"/>
  <c r="D169" i="1"/>
  <c r="F169" i="1" s="1"/>
  <c r="AD168" i="1"/>
  <c r="AG168" i="1"/>
  <c r="AK168" i="1" s="1"/>
  <c r="H168" i="1"/>
  <c r="AF168" i="1"/>
  <c r="AE168" i="1"/>
  <c r="I307" i="1" l="1"/>
  <c r="J307" i="1"/>
  <c r="B307" i="1"/>
  <c r="A307" i="1" s="1"/>
  <c r="AH307" i="1"/>
  <c r="C308" i="1" s="1"/>
  <c r="I308" i="1" s="1"/>
  <c r="E308" i="1"/>
  <c r="AI307" i="1"/>
  <c r="P307" i="1" s="1"/>
  <c r="K307" i="1"/>
  <c r="L169" i="1"/>
  <c r="G169" i="1"/>
  <c r="AH308" i="1" l="1"/>
  <c r="C309" i="1" s="1"/>
  <c r="J308" i="1"/>
  <c r="B308" i="1"/>
  <c r="A308" i="1" s="1"/>
  <c r="E309" i="1"/>
  <c r="AI308" i="1"/>
  <c r="P308" i="1" s="1"/>
  <c r="AG169" i="1"/>
  <c r="AK169" i="1" s="1"/>
  <c r="H169" i="1"/>
  <c r="AF169" i="1"/>
  <c r="AE169" i="1"/>
  <c r="D170" i="1"/>
  <c r="F170" i="1" s="1"/>
  <c r="AD169" i="1"/>
  <c r="K308" i="1"/>
  <c r="I309" i="1"/>
  <c r="B309" i="1" l="1"/>
  <c r="A309" i="1" s="1"/>
  <c r="AH309" i="1"/>
  <c r="C310" i="1" s="1"/>
  <c r="I310" i="1" s="1"/>
  <c r="J309" i="1"/>
  <c r="K309" i="1" s="1"/>
  <c r="E310" i="1"/>
  <c r="AI309" i="1"/>
  <c r="P309" i="1" s="1"/>
  <c r="G170" i="1"/>
  <c r="L170" i="1"/>
  <c r="B310" i="1" l="1"/>
  <c r="A310" i="1" s="1"/>
  <c r="AH310" i="1"/>
  <c r="C311" i="1" s="1"/>
  <c r="I311" i="1" s="1"/>
  <c r="J310" i="1"/>
  <c r="K310" i="1" s="1"/>
  <c r="E311" i="1"/>
  <c r="AI310" i="1"/>
  <c r="P310" i="1" s="1"/>
  <c r="AF170" i="1"/>
  <c r="AE170" i="1"/>
  <c r="AG170" i="1"/>
  <c r="AK170" i="1" s="1"/>
  <c r="AD170" i="1"/>
  <c r="D171" i="1"/>
  <c r="F171" i="1" s="1"/>
  <c r="H170" i="1"/>
  <c r="AH311" i="1" l="1"/>
  <c r="C312" i="1" s="1"/>
  <c r="I312" i="1" s="1"/>
  <c r="J311" i="1"/>
  <c r="K311" i="1" s="1"/>
  <c r="B311" i="1"/>
  <c r="A311" i="1" s="1"/>
  <c r="E312" i="1"/>
  <c r="AI311" i="1"/>
  <c r="P311" i="1" s="1"/>
  <c r="G171" i="1"/>
  <c r="L171" i="1"/>
  <c r="AH312" i="1" l="1"/>
  <c r="C313" i="1" s="1"/>
  <c r="I313" i="1" s="1"/>
  <c r="J312" i="1"/>
  <c r="B312" i="1"/>
  <c r="A312" i="1" s="1"/>
  <c r="E313" i="1"/>
  <c r="AI312" i="1"/>
  <c r="P312" i="1" s="1"/>
  <c r="AE171" i="1"/>
  <c r="D172" i="1"/>
  <c r="F172" i="1" s="1"/>
  <c r="AD171" i="1"/>
  <c r="AG171" i="1"/>
  <c r="AK171" i="1" s="1"/>
  <c r="H171" i="1"/>
  <c r="AF171" i="1"/>
  <c r="K312" i="1"/>
  <c r="B313" i="1" l="1"/>
  <c r="A313" i="1" s="1"/>
  <c r="J313" i="1"/>
  <c r="AH313" i="1"/>
  <c r="C314" i="1" s="1"/>
  <c r="I314" i="1" s="1"/>
  <c r="E314" i="1"/>
  <c r="AI313" i="1"/>
  <c r="P313" i="1" s="1"/>
  <c r="K313" i="1"/>
  <c r="L172" i="1"/>
  <c r="G172" i="1"/>
  <c r="J314" i="1" l="1"/>
  <c r="B314" i="1"/>
  <c r="A314" i="1" s="1"/>
  <c r="AH314" i="1"/>
  <c r="C315" i="1" s="1"/>
  <c r="I315" i="1" s="1"/>
  <c r="E315" i="1"/>
  <c r="AI314" i="1"/>
  <c r="P314" i="1" s="1"/>
  <c r="K314" i="1"/>
  <c r="D173" i="1"/>
  <c r="F173" i="1" s="1"/>
  <c r="AD172" i="1"/>
  <c r="AG172" i="1"/>
  <c r="AK172" i="1" s="1"/>
  <c r="H172" i="1"/>
  <c r="AF172" i="1"/>
  <c r="AE172" i="1"/>
  <c r="B315" i="1" l="1"/>
  <c r="A315" i="1" s="1"/>
  <c r="AH315" i="1"/>
  <c r="C316" i="1" s="1"/>
  <c r="I316" i="1" s="1"/>
  <c r="J315" i="1"/>
  <c r="K315" i="1" s="1"/>
  <c r="E316" i="1"/>
  <c r="AI315" i="1"/>
  <c r="P315" i="1" s="1"/>
  <c r="L173" i="1"/>
  <c r="G173" i="1"/>
  <c r="B316" i="1" l="1"/>
  <c r="A316" i="1" s="1"/>
  <c r="J316" i="1"/>
  <c r="AH316" i="1"/>
  <c r="C317" i="1" s="1"/>
  <c r="E317" i="1"/>
  <c r="AI316" i="1"/>
  <c r="P316" i="1" s="1"/>
  <c r="K316" i="1"/>
  <c r="AG173" i="1"/>
  <c r="AK173" i="1" s="1"/>
  <c r="H173" i="1"/>
  <c r="AF173" i="1"/>
  <c r="D174" i="1"/>
  <c r="F174" i="1" s="1"/>
  <c r="AE173" i="1"/>
  <c r="AD173" i="1"/>
  <c r="B317" i="1" l="1"/>
  <c r="A317" i="1" s="1"/>
  <c r="J317" i="1"/>
  <c r="AH317" i="1"/>
  <c r="C318" i="1" s="1"/>
  <c r="I318" i="1" s="1"/>
  <c r="E318" i="1"/>
  <c r="AI317" i="1"/>
  <c r="P317" i="1" s="1"/>
  <c r="I317" i="1"/>
  <c r="K317" i="1"/>
  <c r="G174" i="1"/>
  <c r="L174" i="1"/>
  <c r="J318" i="1" l="1"/>
  <c r="B318" i="1"/>
  <c r="A318" i="1" s="1"/>
  <c r="AH318" i="1"/>
  <c r="C319" i="1" s="1"/>
  <c r="E319" i="1"/>
  <c r="AI318" i="1"/>
  <c r="P318" i="1" s="1"/>
  <c r="K318" i="1"/>
  <c r="I319" i="1"/>
  <c r="AF174" i="1"/>
  <c r="AE174" i="1"/>
  <c r="AG174" i="1"/>
  <c r="AK174" i="1" s="1"/>
  <c r="AD174" i="1"/>
  <c r="H174" i="1"/>
  <c r="D175" i="1"/>
  <c r="F175" i="1" s="1"/>
  <c r="J319" i="1" l="1"/>
  <c r="B319" i="1"/>
  <c r="A319" i="1" s="1"/>
  <c r="AH319" i="1"/>
  <c r="C320" i="1" s="1"/>
  <c r="E320" i="1"/>
  <c r="AI319" i="1"/>
  <c r="P319" i="1" s="1"/>
  <c r="G175" i="1"/>
  <c r="L175" i="1"/>
  <c r="K319" i="1"/>
  <c r="J320" i="1" l="1"/>
  <c r="AH320" i="1"/>
  <c r="C321" i="1" s="1"/>
  <c r="I321" i="1" s="1"/>
  <c r="B320" i="1"/>
  <c r="A320" i="1" s="1"/>
  <c r="E321" i="1"/>
  <c r="AI320" i="1"/>
  <c r="P320" i="1" s="1"/>
  <c r="I320" i="1"/>
  <c r="K320" i="1" s="1"/>
  <c r="AE175" i="1"/>
  <c r="D176" i="1"/>
  <c r="F176" i="1" s="1"/>
  <c r="AD175" i="1"/>
  <c r="H175" i="1"/>
  <c r="AG175" i="1"/>
  <c r="AK175" i="1" s="1"/>
  <c r="AF175" i="1"/>
  <c r="AH321" i="1" l="1"/>
  <c r="C322" i="1" s="1"/>
  <c r="I322" i="1" s="1"/>
  <c r="J321" i="1"/>
  <c r="B321" i="1"/>
  <c r="A321" i="1" s="1"/>
  <c r="E322" i="1"/>
  <c r="AI321" i="1"/>
  <c r="P321" i="1" s="1"/>
  <c r="L176" i="1"/>
  <c r="G176" i="1"/>
  <c r="K321" i="1"/>
  <c r="AH322" i="1" l="1"/>
  <c r="C323" i="1" s="1"/>
  <c r="I323" i="1" s="1"/>
  <c r="J322" i="1"/>
  <c r="B322" i="1"/>
  <c r="A322" i="1" s="1"/>
  <c r="E323" i="1"/>
  <c r="AI322" i="1"/>
  <c r="P322" i="1" s="1"/>
  <c r="K322" i="1"/>
  <c r="D177" i="1"/>
  <c r="F177" i="1" s="1"/>
  <c r="AD176" i="1"/>
  <c r="AG176" i="1"/>
  <c r="AK176" i="1" s="1"/>
  <c r="H176" i="1"/>
  <c r="AF176" i="1"/>
  <c r="AE176" i="1"/>
  <c r="AH323" i="1" l="1"/>
  <c r="C324" i="1" s="1"/>
  <c r="I324" i="1" s="1"/>
  <c r="B323" i="1"/>
  <c r="A323" i="1" s="1"/>
  <c r="J323" i="1"/>
  <c r="K323" i="1" s="1"/>
  <c r="E324" i="1"/>
  <c r="AI323" i="1"/>
  <c r="P323" i="1" s="1"/>
  <c r="L177" i="1"/>
  <c r="G177" i="1"/>
  <c r="AH324" i="1" l="1"/>
  <c r="C325" i="1" s="1"/>
  <c r="I325" i="1" s="1"/>
  <c r="J324" i="1"/>
  <c r="B324" i="1"/>
  <c r="A324" i="1" s="1"/>
  <c r="E325" i="1"/>
  <c r="AI324" i="1"/>
  <c r="P324" i="1" s="1"/>
  <c r="K324" i="1"/>
  <c r="AG177" i="1"/>
  <c r="AK177" i="1" s="1"/>
  <c r="H177" i="1"/>
  <c r="AF177" i="1"/>
  <c r="AE177" i="1"/>
  <c r="D178" i="1"/>
  <c r="F178" i="1" s="1"/>
  <c r="AD177" i="1"/>
  <c r="J325" i="1" l="1"/>
  <c r="K325" i="1" s="1"/>
  <c r="AH325" i="1"/>
  <c r="C326" i="1" s="1"/>
  <c r="I326" i="1" s="1"/>
  <c r="B325" i="1"/>
  <c r="A325" i="1" s="1"/>
  <c r="E326" i="1"/>
  <c r="AI325" i="1"/>
  <c r="P325" i="1" s="1"/>
  <c r="G178" i="1"/>
  <c r="L178" i="1"/>
  <c r="B326" i="1" l="1"/>
  <c r="A326" i="1" s="1"/>
  <c r="AH326" i="1"/>
  <c r="C327" i="1" s="1"/>
  <c r="J326" i="1"/>
  <c r="E327" i="1"/>
  <c r="AI326" i="1"/>
  <c r="P326" i="1" s="1"/>
  <c r="AF178" i="1"/>
  <c r="AE178" i="1"/>
  <c r="AG178" i="1"/>
  <c r="AK178" i="1" s="1"/>
  <c r="AD178" i="1"/>
  <c r="D179" i="1"/>
  <c r="F179" i="1" s="1"/>
  <c r="H178" i="1"/>
  <c r="K326" i="1"/>
  <c r="I327" i="1"/>
  <c r="J327" i="1" l="1"/>
  <c r="B327" i="1"/>
  <c r="A327" i="1" s="1"/>
  <c r="AH327" i="1"/>
  <c r="C328" i="1" s="1"/>
  <c r="E328" i="1"/>
  <c r="AI327" i="1"/>
  <c r="P327" i="1" s="1"/>
  <c r="G179" i="1"/>
  <c r="L179" i="1"/>
  <c r="K327" i="1"/>
  <c r="B328" i="1" l="1"/>
  <c r="A328" i="1" s="1"/>
  <c r="J328" i="1"/>
  <c r="AH328" i="1"/>
  <c r="C329" i="1" s="1"/>
  <c r="E329" i="1"/>
  <c r="AI328" i="1"/>
  <c r="P328" i="1" s="1"/>
  <c r="I328" i="1"/>
  <c r="AE179" i="1"/>
  <c r="D180" i="1"/>
  <c r="F180" i="1" s="1"/>
  <c r="AD179" i="1"/>
  <c r="H179" i="1"/>
  <c r="AG179" i="1"/>
  <c r="AK179" i="1" s="1"/>
  <c r="AF179" i="1"/>
  <c r="K328" i="1"/>
  <c r="B329" i="1" l="1"/>
  <c r="A329" i="1" s="1"/>
  <c r="AH329" i="1"/>
  <c r="C330" i="1" s="1"/>
  <c r="J329" i="1"/>
  <c r="E330" i="1"/>
  <c r="AI329" i="1"/>
  <c r="P329" i="1" s="1"/>
  <c r="I329" i="1"/>
  <c r="L180" i="1"/>
  <c r="G180" i="1"/>
  <c r="I330" i="1" l="1"/>
  <c r="K329" i="1"/>
  <c r="J330" i="1"/>
  <c r="K330" i="1" s="1"/>
  <c r="B330" i="1"/>
  <c r="A330" i="1" s="1"/>
  <c r="AH330" i="1"/>
  <c r="C331" i="1" s="1"/>
  <c r="E331" i="1"/>
  <c r="AI330" i="1"/>
  <c r="P330" i="1" s="1"/>
  <c r="D181" i="1"/>
  <c r="F181" i="1" s="1"/>
  <c r="AD180" i="1"/>
  <c r="AG180" i="1"/>
  <c r="AK180" i="1" s="1"/>
  <c r="H180" i="1"/>
  <c r="AF180" i="1"/>
  <c r="AE180" i="1"/>
  <c r="AH331" i="1" l="1"/>
  <c r="C332" i="1" s="1"/>
  <c r="J331" i="1"/>
  <c r="B331" i="1"/>
  <c r="A331" i="1" s="1"/>
  <c r="E332" i="1"/>
  <c r="AI331" i="1"/>
  <c r="P331" i="1" s="1"/>
  <c r="I331" i="1"/>
  <c r="K331" i="1" s="1"/>
  <c r="L181" i="1"/>
  <c r="G181" i="1"/>
  <c r="I332" i="1" l="1"/>
  <c r="B332" i="1"/>
  <c r="A332" i="1" s="1"/>
  <c r="AH332" i="1"/>
  <c r="C333" i="1" s="1"/>
  <c r="I333" i="1" s="1"/>
  <c r="J332" i="1"/>
  <c r="K332" i="1" s="1"/>
  <c r="E333" i="1"/>
  <c r="AI332" i="1"/>
  <c r="P332" i="1" s="1"/>
  <c r="AG181" i="1"/>
  <c r="AK181" i="1" s="1"/>
  <c r="H181" i="1"/>
  <c r="AF181" i="1"/>
  <c r="AE181" i="1"/>
  <c r="D182" i="1"/>
  <c r="F182" i="1" s="1"/>
  <c r="AD181" i="1"/>
  <c r="J333" i="1" l="1"/>
  <c r="AH333" i="1"/>
  <c r="C334" i="1" s="1"/>
  <c r="I334" i="1" s="1"/>
  <c r="B333" i="1"/>
  <c r="A333" i="1" s="1"/>
  <c r="E334" i="1"/>
  <c r="AI333" i="1"/>
  <c r="P333" i="1" s="1"/>
  <c r="K333" i="1"/>
  <c r="G182" i="1"/>
  <c r="L182" i="1"/>
  <c r="J334" i="1" l="1"/>
  <c r="AH334" i="1"/>
  <c r="C335" i="1" s="1"/>
  <c r="I335" i="1" s="1"/>
  <c r="B334" i="1"/>
  <c r="A334" i="1" s="1"/>
  <c r="E335" i="1"/>
  <c r="AI334" i="1"/>
  <c r="P334" i="1" s="1"/>
  <c r="AF182" i="1"/>
  <c r="AE182" i="1"/>
  <c r="AG182" i="1"/>
  <c r="AK182" i="1" s="1"/>
  <c r="AD182" i="1"/>
  <c r="H182" i="1"/>
  <c r="D183" i="1"/>
  <c r="F183" i="1" s="1"/>
  <c r="K334" i="1"/>
  <c r="J335" i="1" l="1"/>
  <c r="K335" i="1" s="1"/>
  <c r="B335" i="1"/>
  <c r="A335" i="1" s="1"/>
  <c r="AH335" i="1"/>
  <c r="C336" i="1" s="1"/>
  <c r="I336" i="1" s="1"/>
  <c r="E336" i="1"/>
  <c r="AI335" i="1"/>
  <c r="P335" i="1" s="1"/>
  <c r="G183" i="1"/>
  <c r="L183" i="1"/>
  <c r="AH336" i="1" l="1"/>
  <c r="C337" i="1" s="1"/>
  <c r="J336" i="1"/>
  <c r="B336" i="1"/>
  <c r="A336" i="1" s="1"/>
  <c r="E337" i="1"/>
  <c r="AI336" i="1"/>
  <c r="P336" i="1" s="1"/>
  <c r="AE183" i="1"/>
  <c r="D184" i="1"/>
  <c r="F184" i="1" s="1"/>
  <c r="AD183" i="1"/>
  <c r="AG183" i="1"/>
  <c r="AK183" i="1" s="1"/>
  <c r="H183" i="1"/>
  <c r="AF183" i="1"/>
  <c r="K336" i="1"/>
  <c r="I337" i="1"/>
  <c r="AH337" i="1" l="1"/>
  <c r="C338" i="1" s="1"/>
  <c r="I338" i="1" s="1"/>
  <c r="J337" i="1"/>
  <c r="K337" i="1" s="1"/>
  <c r="B337" i="1"/>
  <c r="A337" i="1" s="1"/>
  <c r="E338" i="1"/>
  <c r="AI337" i="1"/>
  <c r="P337" i="1" s="1"/>
  <c r="L184" i="1"/>
  <c r="G184" i="1"/>
  <c r="AH338" i="1" l="1"/>
  <c r="C339" i="1" s="1"/>
  <c r="I339" i="1" s="1"/>
  <c r="J338" i="1"/>
  <c r="K338" i="1" s="1"/>
  <c r="B338" i="1"/>
  <c r="A338" i="1" s="1"/>
  <c r="E339" i="1"/>
  <c r="AI338" i="1"/>
  <c r="P338" i="1" s="1"/>
  <c r="D185" i="1"/>
  <c r="F185" i="1" s="1"/>
  <c r="AD184" i="1"/>
  <c r="AG184" i="1"/>
  <c r="AK184" i="1" s="1"/>
  <c r="H184" i="1"/>
  <c r="AF184" i="1"/>
  <c r="AE184" i="1"/>
  <c r="J339" i="1" l="1"/>
  <c r="B339" i="1"/>
  <c r="A339" i="1" s="1"/>
  <c r="AH339" i="1"/>
  <c r="C340" i="1" s="1"/>
  <c r="E340" i="1"/>
  <c r="AI339" i="1"/>
  <c r="P339" i="1" s="1"/>
  <c r="K339" i="1"/>
  <c r="L185" i="1"/>
  <c r="G185" i="1"/>
  <c r="J340" i="1" l="1"/>
  <c r="AH340" i="1"/>
  <c r="C341" i="1" s="1"/>
  <c r="B340" i="1"/>
  <c r="A340" i="1" s="1"/>
  <c r="E341" i="1"/>
  <c r="AI340" i="1"/>
  <c r="P340" i="1" s="1"/>
  <c r="I340" i="1"/>
  <c r="K340" i="1" s="1"/>
  <c r="AG185" i="1"/>
  <c r="AK185" i="1" s="1"/>
  <c r="H185" i="1"/>
  <c r="AF185" i="1"/>
  <c r="D186" i="1"/>
  <c r="F186" i="1" s="1"/>
  <c r="AE185" i="1"/>
  <c r="AD185" i="1"/>
  <c r="AH341" i="1" l="1"/>
  <c r="C342" i="1" s="1"/>
  <c r="J341" i="1"/>
  <c r="B341" i="1"/>
  <c r="A341" i="1" s="1"/>
  <c r="E342" i="1"/>
  <c r="AI341" i="1"/>
  <c r="P341" i="1" s="1"/>
  <c r="I341" i="1"/>
  <c r="G186" i="1"/>
  <c r="L186" i="1"/>
  <c r="K341" i="1" l="1"/>
  <c r="I342" i="1"/>
  <c r="J342" i="1"/>
  <c r="B342" i="1"/>
  <c r="A342" i="1" s="1"/>
  <c r="AH342" i="1"/>
  <c r="C343" i="1" s="1"/>
  <c r="E343" i="1"/>
  <c r="AI342" i="1"/>
  <c r="P342" i="1" s="1"/>
  <c r="K342" i="1"/>
  <c r="AF186" i="1"/>
  <c r="AE186" i="1"/>
  <c r="AG186" i="1"/>
  <c r="AK186" i="1" s="1"/>
  <c r="AD186" i="1"/>
  <c r="D187" i="1"/>
  <c r="F187" i="1" s="1"/>
  <c r="H186" i="1"/>
  <c r="I343" i="1" l="1"/>
  <c r="B343" i="1"/>
  <c r="A343" i="1" s="1"/>
  <c r="AH343" i="1"/>
  <c r="C344" i="1" s="1"/>
  <c r="J343" i="1"/>
  <c r="K343" i="1" s="1"/>
  <c r="E344" i="1"/>
  <c r="AI343" i="1"/>
  <c r="P343" i="1" s="1"/>
  <c r="G187" i="1"/>
  <c r="L187" i="1"/>
  <c r="AH344" i="1" l="1"/>
  <c r="C345" i="1" s="1"/>
  <c r="J344" i="1"/>
  <c r="B344" i="1"/>
  <c r="A344" i="1" s="1"/>
  <c r="E345" i="1"/>
  <c r="AI344" i="1"/>
  <c r="P344" i="1" s="1"/>
  <c r="I344" i="1"/>
  <c r="AE187" i="1"/>
  <c r="D188" i="1"/>
  <c r="F188" i="1" s="1"/>
  <c r="AD187" i="1"/>
  <c r="AG187" i="1"/>
  <c r="AK187" i="1" s="1"/>
  <c r="H187" i="1"/>
  <c r="AF187" i="1"/>
  <c r="K344" i="1" l="1"/>
  <c r="I345" i="1"/>
  <c r="J345" i="1"/>
  <c r="B345" i="1"/>
  <c r="A345" i="1" s="1"/>
  <c r="AH345" i="1"/>
  <c r="C346" i="1" s="1"/>
  <c r="I346" i="1" s="1"/>
  <c r="E346" i="1"/>
  <c r="AI345" i="1"/>
  <c r="P345" i="1" s="1"/>
  <c r="K345" i="1"/>
  <c r="L188" i="1"/>
  <c r="G188" i="1"/>
  <c r="AH346" i="1" l="1"/>
  <c r="C347" i="1" s="1"/>
  <c r="J346" i="1"/>
  <c r="B346" i="1"/>
  <c r="A346" i="1" s="1"/>
  <c r="E347" i="1"/>
  <c r="AI346" i="1"/>
  <c r="P346" i="1" s="1"/>
  <c r="D189" i="1"/>
  <c r="F189" i="1" s="1"/>
  <c r="AD188" i="1"/>
  <c r="AG188" i="1"/>
  <c r="AK188" i="1" s="1"/>
  <c r="H188" i="1"/>
  <c r="AF188" i="1"/>
  <c r="AE188" i="1"/>
  <c r="K346" i="1"/>
  <c r="I347" i="1"/>
  <c r="B347" i="1" l="1"/>
  <c r="A347" i="1" s="1"/>
  <c r="AH347" i="1"/>
  <c r="C348" i="1" s="1"/>
  <c r="J347" i="1"/>
  <c r="K347" i="1" s="1"/>
  <c r="E348" i="1"/>
  <c r="AI347" i="1"/>
  <c r="P347" i="1" s="1"/>
  <c r="L189" i="1"/>
  <c r="G189" i="1"/>
  <c r="B348" i="1" l="1"/>
  <c r="A348" i="1" s="1"/>
  <c r="AH348" i="1"/>
  <c r="C349" i="1" s="1"/>
  <c r="J348" i="1"/>
  <c r="E349" i="1"/>
  <c r="AI348" i="1"/>
  <c r="P348" i="1" s="1"/>
  <c r="I348" i="1"/>
  <c r="AG189" i="1"/>
  <c r="AK189" i="1" s="1"/>
  <c r="H189" i="1"/>
  <c r="AF189" i="1"/>
  <c r="AE189" i="1"/>
  <c r="D190" i="1"/>
  <c r="F190" i="1" s="1"/>
  <c r="AD189" i="1"/>
  <c r="K348" i="1" l="1"/>
  <c r="I349" i="1"/>
  <c r="J349" i="1"/>
  <c r="K349" i="1" s="1"/>
  <c r="B349" i="1"/>
  <c r="A349" i="1" s="1"/>
  <c r="AH349" i="1"/>
  <c r="C350" i="1" s="1"/>
  <c r="E350" i="1"/>
  <c r="AI349" i="1"/>
  <c r="P349" i="1" s="1"/>
  <c r="G190" i="1"/>
  <c r="L190" i="1"/>
  <c r="I350" i="1" l="1"/>
  <c r="B350" i="1"/>
  <c r="A350" i="1" s="1"/>
  <c r="AH350" i="1"/>
  <c r="C351" i="1" s="1"/>
  <c r="I351" i="1" s="1"/>
  <c r="J350" i="1"/>
  <c r="K350" i="1" s="1"/>
  <c r="E351" i="1"/>
  <c r="AI350" i="1"/>
  <c r="P350" i="1" s="1"/>
  <c r="AF190" i="1"/>
  <c r="AE190" i="1"/>
  <c r="AG190" i="1"/>
  <c r="AK190" i="1" s="1"/>
  <c r="AD190" i="1"/>
  <c r="H190" i="1"/>
  <c r="D191" i="1"/>
  <c r="F191" i="1" s="1"/>
  <c r="J351" i="1" l="1"/>
  <c r="B351" i="1"/>
  <c r="A351" i="1" s="1"/>
  <c r="AH351" i="1"/>
  <c r="C352" i="1" s="1"/>
  <c r="E352" i="1"/>
  <c r="AI351" i="1"/>
  <c r="P351" i="1" s="1"/>
  <c r="G191" i="1"/>
  <c r="L191" i="1"/>
  <c r="K351" i="1"/>
  <c r="B352" i="1" l="1"/>
  <c r="A352" i="1" s="1"/>
  <c r="AH352" i="1"/>
  <c r="C353" i="1" s="1"/>
  <c r="J352" i="1"/>
  <c r="E353" i="1"/>
  <c r="AI352" i="1"/>
  <c r="P352" i="1" s="1"/>
  <c r="I352" i="1"/>
  <c r="K352" i="1" s="1"/>
  <c r="AE191" i="1"/>
  <c r="D192" i="1"/>
  <c r="F192" i="1" s="1"/>
  <c r="AD191" i="1"/>
  <c r="AG191" i="1"/>
  <c r="AK191" i="1" s="1"/>
  <c r="H191" i="1"/>
  <c r="AF191" i="1"/>
  <c r="I353" i="1" l="1"/>
  <c r="AH353" i="1"/>
  <c r="C354" i="1" s="1"/>
  <c r="B353" i="1"/>
  <c r="A353" i="1" s="1"/>
  <c r="J353" i="1"/>
  <c r="E354" i="1"/>
  <c r="AI353" i="1"/>
  <c r="P353" i="1" s="1"/>
  <c r="L192" i="1"/>
  <c r="G192" i="1"/>
  <c r="K353" i="1" l="1"/>
  <c r="I354" i="1"/>
  <c r="AH354" i="1"/>
  <c r="C355" i="1" s="1"/>
  <c r="I355" i="1" s="1"/>
  <c r="J354" i="1"/>
  <c r="K354" i="1" s="1"/>
  <c r="B354" i="1"/>
  <c r="A354" i="1" s="1"/>
  <c r="E355" i="1"/>
  <c r="AI354" i="1"/>
  <c r="P354" i="1" s="1"/>
  <c r="D193" i="1"/>
  <c r="F193" i="1" s="1"/>
  <c r="AD192" i="1"/>
  <c r="AG192" i="1"/>
  <c r="AK192" i="1" s="1"/>
  <c r="H192" i="1"/>
  <c r="AF192" i="1"/>
  <c r="AE192" i="1"/>
  <c r="J355" i="1" l="1"/>
  <c r="B355" i="1"/>
  <c r="A355" i="1" s="1"/>
  <c r="AH355" i="1"/>
  <c r="C356" i="1" s="1"/>
  <c r="E356" i="1"/>
  <c r="AI355" i="1"/>
  <c r="P355" i="1" s="1"/>
  <c r="L193" i="1"/>
  <c r="G193" i="1"/>
  <c r="K355" i="1"/>
  <c r="B356" i="1" l="1"/>
  <c r="A356" i="1" s="1"/>
  <c r="AH356" i="1"/>
  <c r="C357" i="1" s="1"/>
  <c r="J356" i="1"/>
  <c r="E357" i="1"/>
  <c r="AI356" i="1"/>
  <c r="P356" i="1" s="1"/>
  <c r="I356" i="1"/>
  <c r="AG193" i="1"/>
  <c r="AK193" i="1" s="1"/>
  <c r="H193" i="1"/>
  <c r="AF193" i="1"/>
  <c r="AE193" i="1"/>
  <c r="D194" i="1"/>
  <c r="F194" i="1" s="1"/>
  <c r="AD193" i="1"/>
  <c r="K356" i="1" l="1"/>
  <c r="I357" i="1"/>
  <c r="AH357" i="1"/>
  <c r="C358" i="1" s="1"/>
  <c r="I358" i="1" s="1"/>
  <c r="B357" i="1"/>
  <c r="A357" i="1" s="1"/>
  <c r="J357" i="1"/>
  <c r="E358" i="1"/>
  <c r="AI357" i="1"/>
  <c r="P357" i="1" s="1"/>
  <c r="G194" i="1"/>
  <c r="L194" i="1"/>
  <c r="K357" i="1" l="1"/>
  <c r="J358" i="1"/>
  <c r="B358" i="1"/>
  <c r="A358" i="1" s="1"/>
  <c r="AH358" i="1"/>
  <c r="C359" i="1" s="1"/>
  <c r="I359" i="1" s="1"/>
  <c r="E359" i="1"/>
  <c r="AI358" i="1"/>
  <c r="P358" i="1" s="1"/>
  <c r="K358" i="1"/>
  <c r="AF194" i="1"/>
  <c r="AE194" i="1"/>
  <c r="AG194" i="1"/>
  <c r="AK194" i="1" s="1"/>
  <c r="AD194" i="1"/>
  <c r="D195" i="1"/>
  <c r="F195" i="1" s="1"/>
  <c r="H194" i="1"/>
  <c r="AH359" i="1" l="1"/>
  <c r="C360" i="1" s="1"/>
  <c r="B359" i="1"/>
  <c r="A359" i="1" s="1"/>
  <c r="J359" i="1"/>
  <c r="E360" i="1"/>
  <c r="AI359" i="1"/>
  <c r="P359" i="1" s="1"/>
  <c r="G195" i="1"/>
  <c r="L195" i="1"/>
  <c r="K359" i="1"/>
  <c r="I360" i="1"/>
  <c r="B360" i="1" l="1"/>
  <c r="A360" i="1" s="1"/>
  <c r="AH360" i="1"/>
  <c r="C361" i="1" s="1"/>
  <c r="J360" i="1"/>
  <c r="K360" i="1" s="1"/>
  <c r="E361" i="1"/>
  <c r="AI360" i="1"/>
  <c r="P360" i="1" s="1"/>
  <c r="I361" i="1"/>
  <c r="AE195" i="1"/>
  <c r="D196" i="1"/>
  <c r="F196" i="1" s="1"/>
  <c r="AD195" i="1"/>
  <c r="H195" i="1"/>
  <c r="AG195" i="1"/>
  <c r="AK195" i="1" s="1"/>
  <c r="AF195" i="1"/>
  <c r="J361" i="1" l="1"/>
  <c r="B361" i="1"/>
  <c r="A361" i="1" s="1"/>
  <c r="AH361" i="1"/>
  <c r="C362" i="1" s="1"/>
  <c r="E362" i="1"/>
  <c r="AI361" i="1"/>
  <c r="P361" i="1" s="1"/>
  <c r="L196" i="1"/>
  <c r="G196" i="1"/>
  <c r="K361" i="1"/>
  <c r="AH362" i="1" l="1"/>
  <c r="C363" i="1" s="1"/>
  <c r="J362" i="1"/>
  <c r="B362" i="1"/>
  <c r="A362" i="1" s="1"/>
  <c r="E363" i="1"/>
  <c r="AI362" i="1"/>
  <c r="P362" i="1" s="1"/>
  <c r="I362" i="1"/>
  <c r="K362" i="1"/>
  <c r="I363" i="1"/>
  <c r="D197" i="1"/>
  <c r="F197" i="1" s="1"/>
  <c r="AD196" i="1"/>
  <c r="AG196" i="1"/>
  <c r="AK196" i="1" s="1"/>
  <c r="H196" i="1"/>
  <c r="AF196" i="1"/>
  <c r="AE196" i="1"/>
  <c r="B363" i="1" l="1"/>
  <c r="A363" i="1" s="1"/>
  <c r="AH363" i="1"/>
  <c r="C364" i="1" s="1"/>
  <c r="J363" i="1"/>
  <c r="K363" i="1" s="1"/>
  <c r="E364" i="1"/>
  <c r="AI363" i="1"/>
  <c r="P363" i="1" s="1"/>
  <c r="L197" i="1"/>
  <c r="G197" i="1"/>
  <c r="J364" i="1" l="1"/>
  <c r="B364" i="1"/>
  <c r="A364" i="1" s="1"/>
  <c r="AH364" i="1"/>
  <c r="C365" i="1" s="1"/>
  <c r="I365" i="1" s="1"/>
  <c r="E365" i="1"/>
  <c r="AI364" i="1"/>
  <c r="P364" i="1" s="1"/>
  <c r="I364" i="1"/>
  <c r="K364" i="1" s="1"/>
  <c r="AG197" i="1"/>
  <c r="AK197" i="1" s="1"/>
  <c r="H197" i="1"/>
  <c r="AF197" i="1"/>
  <c r="AE197" i="1"/>
  <c r="D198" i="1"/>
  <c r="F198" i="1" s="1"/>
  <c r="AD197" i="1"/>
  <c r="J365" i="1" l="1"/>
  <c r="K365" i="1" s="1"/>
  <c r="B365" i="1"/>
  <c r="A365" i="1" s="1"/>
  <c r="AH365" i="1"/>
  <c r="C366" i="1" s="1"/>
  <c r="I366" i="1" s="1"/>
  <c r="E366" i="1"/>
  <c r="AI365" i="1"/>
  <c r="P365" i="1" s="1"/>
  <c r="G198" i="1"/>
  <c r="L198" i="1"/>
  <c r="AH366" i="1" l="1"/>
  <c r="C367" i="1" s="1"/>
  <c r="B366" i="1"/>
  <c r="A366" i="1" s="1"/>
  <c r="J366" i="1"/>
  <c r="K366" i="1" s="1"/>
  <c r="E367" i="1"/>
  <c r="AI366" i="1"/>
  <c r="P366" i="1" s="1"/>
  <c r="I367" i="1"/>
  <c r="AF198" i="1"/>
  <c r="AE198" i="1"/>
  <c r="AG198" i="1"/>
  <c r="AK198" i="1" s="1"/>
  <c r="AD198" i="1"/>
  <c r="H198" i="1"/>
  <c r="D199" i="1"/>
  <c r="F199" i="1" s="1"/>
  <c r="J367" i="1" l="1"/>
  <c r="B367" i="1"/>
  <c r="A367" i="1" s="1"/>
  <c r="AH367" i="1"/>
  <c r="C368" i="1" s="1"/>
  <c r="E368" i="1"/>
  <c r="AI367" i="1"/>
  <c r="P367" i="1" s="1"/>
  <c r="G199" i="1"/>
  <c r="L199" i="1"/>
  <c r="K367" i="1"/>
  <c r="AH368" i="1" l="1"/>
  <c r="C369" i="1" s="1"/>
  <c r="B368" i="1"/>
  <c r="A368" i="1" s="1"/>
  <c r="J368" i="1"/>
  <c r="E369" i="1"/>
  <c r="AI368" i="1"/>
  <c r="P368" i="1" s="1"/>
  <c r="I368" i="1"/>
  <c r="AE199" i="1"/>
  <c r="D200" i="1"/>
  <c r="F200" i="1" s="1"/>
  <c r="AD199" i="1"/>
  <c r="H199" i="1"/>
  <c r="AG199" i="1"/>
  <c r="AK199" i="1" s="1"/>
  <c r="AF199" i="1"/>
  <c r="K368" i="1" l="1"/>
  <c r="I369" i="1"/>
  <c r="J369" i="1"/>
  <c r="B369" i="1"/>
  <c r="A369" i="1" s="1"/>
  <c r="AH369" i="1"/>
  <c r="C370" i="1" s="1"/>
  <c r="E370" i="1"/>
  <c r="AI369" i="1"/>
  <c r="P369" i="1" s="1"/>
  <c r="L200" i="1"/>
  <c r="G200" i="1"/>
  <c r="K369" i="1" l="1"/>
  <c r="J370" i="1"/>
  <c r="AH370" i="1"/>
  <c r="C371" i="1" s="1"/>
  <c r="B370" i="1"/>
  <c r="A370" i="1" s="1"/>
  <c r="E371" i="1"/>
  <c r="AI370" i="1"/>
  <c r="P370" i="1" s="1"/>
  <c r="I370" i="1"/>
  <c r="K370" i="1" s="1"/>
  <c r="D201" i="1"/>
  <c r="F201" i="1" s="1"/>
  <c r="AD200" i="1"/>
  <c r="AG200" i="1"/>
  <c r="AK200" i="1" s="1"/>
  <c r="H200" i="1"/>
  <c r="AF200" i="1"/>
  <c r="AE200" i="1"/>
  <c r="I371" i="1" l="1"/>
  <c r="AH371" i="1"/>
  <c r="C372" i="1" s="1"/>
  <c r="I372" i="1" s="1"/>
  <c r="J371" i="1"/>
  <c r="K371" i="1" s="1"/>
  <c r="B371" i="1"/>
  <c r="A371" i="1" s="1"/>
  <c r="E372" i="1"/>
  <c r="AI371" i="1"/>
  <c r="P371" i="1" s="1"/>
  <c r="L201" i="1"/>
  <c r="G201" i="1"/>
  <c r="B372" i="1" l="1"/>
  <c r="A372" i="1" s="1"/>
  <c r="J372" i="1"/>
  <c r="AH372" i="1"/>
  <c r="C373" i="1" s="1"/>
  <c r="I373" i="1" s="1"/>
  <c r="E373" i="1"/>
  <c r="AI372" i="1"/>
  <c r="P372" i="1" s="1"/>
  <c r="K372" i="1"/>
  <c r="AG201" i="1"/>
  <c r="AK201" i="1" s="1"/>
  <c r="H201" i="1"/>
  <c r="AF201" i="1"/>
  <c r="AE201" i="1"/>
  <c r="D202" i="1"/>
  <c r="F202" i="1" s="1"/>
  <c r="AD201" i="1"/>
  <c r="J373" i="1" l="1"/>
  <c r="K373" i="1" s="1"/>
  <c r="AH373" i="1"/>
  <c r="C374" i="1" s="1"/>
  <c r="I374" i="1" s="1"/>
  <c r="B373" i="1"/>
  <c r="A373" i="1" s="1"/>
  <c r="E374" i="1"/>
  <c r="AI373" i="1"/>
  <c r="P373" i="1" s="1"/>
  <c r="G202" i="1"/>
  <c r="L202" i="1"/>
  <c r="AH374" i="1" l="1"/>
  <c r="C375" i="1" s="1"/>
  <c r="B374" i="1"/>
  <c r="A374" i="1" s="1"/>
  <c r="J374" i="1"/>
  <c r="K374" i="1" s="1"/>
  <c r="E375" i="1"/>
  <c r="AI374" i="1"/>
  <c r="P374" i="1" s="1"/>
  <c r="I375" i="1"/>
  <c r="AF202" i="1"/>
  <c r="AE202" i="1"/>
  <c r="AG202" i="1"/>
  <c r="AK202" i="1" s="1"/>
  <c r="AD202" i="1"/>
  <c r="D203" i="1"/>
  <c r="F203" i="1" s="1"/>
  <c r="H202" i="1"/>
  <c r="J375" i="1" l="1"/>
  <c r="B375" i="1"/>
  <c r="A375" i="1" s="1"/>
  <c r="AH375" i="1"/>
  <c r="C376" i="1" s="1"/>
  <c r="E376" i="1"/>
  <c r="AI375" i="1"/>
  <c r="P375" i="1" s="1"/>
  <c r="G203" i="1"/>
  <c r="L203" i="1"/>
  <c r="K375" i="1"/>
  <c r="AH376" i="1" l="1"/>
  <c r="C377" i="1" s="1"/>
  <c r="J376" i="1"/>
  <c r="B376" i="1"/>
  <c r="A376" i="1" s="1"/>
  <c r="E377" i="1"/>
  <c r="AI376" i="1"/>
  <c r="P376" i="1" s="1"/>
  <c r="I376" i="1"/>
  <c r="K376" i="1"/>
  <c r="AE203" i="1"/>
  <c r="D204" i="1"/>
  <c r="F204" i="1" s="1"/>
  <c r="AD203" i="1"/>
  <c r="H203" i="1"/>
  <c r="AG203" i="1"/>
  <c r="AK203" i="1" s="1"/>
  <c r="AF203" i="1"/>
  <c r="I377" i="1" l="1"/>
  <c r="B377" i="1"/>
  <c r="A377" i="1" s="1"/>
  <c r="AH377" i="1"/>
  <c r="C378" i="1" s="1"/>
  <c r="I378" i="1" s="1"/>
  <c r="J377" i="1"/>
  <c r="K377" i="1" s="1"/>
  <c r="E378" i="1"/>
  <c r="AI377" i="1"/>
  <c r="P377" i="1" s="1"/>
  <c r="L204" i="1"/>
  <c r="G204" i="1"/>
  <c r="J378" i="1" l="1"/>
  <c r="AH378" i="1"/>
  <c r="C379" i="1" s="1"/>
  <c r="I379" i="1" s="1"/>
  <c r="B378" i="1"/>
  <c r="A378" i="1" s="1"/>
  <c r="E379" i="1"/>
  <c r="AI378" i="1"/>
  <c r="P378" i="1" s="1"/>
  <c r="D205" i="1"/>
  <c r="F205" i="1" s="1"/>
  <c r="AD204" i="1"/>
  <c r="AG204" i="1"/>
  <c r="AK204" i="1" s="1"/>
  <c r="H204" i="1"/>
  <c r="AF204" i="1"/>
  <c r="AE204" i="1"/>
  <c r="K378" i="1"/>
  <c r="J379" i="1" l="1"/>
  <c r="AH379" i="1"/>
  <c r="C380" i="1" s="1"/>
  <c r="B379" i="1"/>
  <c r="A379" i="1" s="1"/>
  <c r="E380" i="1"/>
  <c r="AI379" i="1"/>
  <c r="P379" i="1" s="1"/>
  <c r="L205" i="1"/>
  <c r="G205" i="1"/>
  <c r="K379" i="1"/>
  <c r="J380" i="1" l="1"/>
  <c r="B380" i="1"/>
  <c r="A380" i="1" s="1"/>
  <c r="AH380" i="1"/>
  <c r="C381" i="1" s="1"/>
  <c r="E381" i="1"/>
  <c r="AI380" i="1"/>
  <c r="P380" i="1" s="1"/>
  <c r="I380" i="1"/>
  <c r="K380" i="1" s="1"/>
  <c r="AG205" i="1"/>
  <c r="AK205" i="1" s="1"/>
  <c r="H205" i="1"/>
  <c r="AF205" i="1"/>
  <c r="AE205" i="1"/>
  <c r="D206" i="1"/>
  <c r="F206" i="1" s="1"/>
  <c r="AD205" i="1"/>
  <c r="I381" i="1" l="1"/>
  <c r="AH381" i="1"/>
  <c r="C382" i="1" s="1"/>
  <c r="I382" i="1" s="1"/>
  <c r="J381" i="1"/>
  <c r="K381" i="1" s="1"/>
  <c r="B381" i="1"/>
  <c r="A381" i="1" s="1"/>
  <c r="E382" i="1"/>
  <c r="AI381" i="1"/>
  <c r="P381" i="1" s="1"/>
  <c r="G206" i="1"/>
  <c r="L206" i="1"/>
  <c r="J382" i="1" l="1"/>
  <c r="B382" i="1"/>
  <c r="A382" i="1" s="1"/>
  <c r="AH382" i="1"/>
  <c r="C383" i="1" s="1"/>
  <c r="E383" i="1"/>
  <c r="AI382" i="1"/>
  <c r="P382" i="1" s="1"/>
  <c r="AF206" i="1"/>
  <c r="AE206" i="1"/>
  <c r="AG206" i="1"/>
  <c r="AK206" i="1" s="1"/>
  <c r="AD206" i="1"/>
  <c r="H206" i="1"/>
  <c r="D207" i="1"/>
  <c r="F207" i="1" s="1"/>
  <c r="K382" i="1"/>
  <c r="AH383" i="1" l="1"/>
  <c r="C384" i="1" s="1"/>
  <c r="J383" i="1"/>
  <c r="B383" i="1"/>
  <c r="A383" i="1" s="1"/>
  <c r="E384" i="1"/>
  <c r="AI383" i="1"/>
  <c r="P383" i="1" s="1"/>
  <c r="I383" i="1"/>
  <c r="K383" i="1" s="1"/>
  <c r="G207" i="1"/>
  <c r="L207" i="1"/>
  <c r="I384" i="1" l="1"/>
  <c r="AH384" i="1"/>
  <c r="C385" i="1" s="1"/>
  <c r="I385" i="1" s="1"/>
  <c r="J384" i="1"/>
  <c r="B384" i="1"/>
  <c r="A384" i="1" s="1"/>
  <c r="E385" i="1"/>
  <c r="AI384" i="1"/>
  <c r="P384" i="1" s="1"/>
  <c r="K384" i="1"/>
  <c r="AE207" i="1"/>
  <c r="D208" i="1"/>
  <c r="F208" i="1" s="1"/>
  <c r="AD207" i="1"/>
  <c r="H207" i="1"/>
  <c r="AG207" i="1"/>
  <c r="AK207" i="1" s="1"/>
  <c r="AF207" i="1"/>
  <c r="AH385" i="1" l="1"/>
  <c r="C386" i="1" s="1"/>
  <c r="J385" i="1"/>
  <c r="B385" i="1"/>
  <c r="A385" i="1" s="1"/>
  <c r="E386" i="1"/>
  <c r="AI385" i="1"/>
  <c r="P385" i="1" s="1"/>
  <c r="L208" i="1"/>
  <c r="G208" i="1"/>
  <c r="K385" i="1"/>
  <c r="I386" i="1"/>
  <c r="J386" i="1" l="1"/>
  <c r="K386" i="1" s="1"/>
  <c r="B386" i="1"/>
  <c r="A386" i="1" s="1"/>
  <c r="AH386" i="1"/>
  <c r="C387" i="1" s="1"/>
  <c r="I387" i="1" s="1"/>
  <c r="E387" i="1"/>
  <c r="AI386" i="1"/>
  <c r="P386" i="1" s="1"/>
  <c r="D209" i="1"/>
  <c r="F209" i="1" s="1"/>
  <c r="AD208" i="1"/>
  <c r="AG208" i="1"/>
  <c r="AK208" i="1" s="1"/>
  <c r="H208" i="1"/>
  <c r="AF208" i="1"/>
  <c r="AE208" i="1"/>
  <c r="B387" i="1" l="1"/>
  <c r="A387" i="1" s="1"/>
  <c r="J387" i="1"/>
  <c r="K387" i="1" s="1"/>
  <c r="AH387" i="1"/>
  <c r="C388" i="1" s="1"/>
  <c r="E388" i="1"/>
  <c r="AI387" i="1"/>
  <c r="P387" i="1" s="1"/>
  <c r="L209" i="1"/>
  <c r="G209" i="1"/>
  <c r="B388" i="1" l="1"/>
  <c r="A388" i="1" s="1"/>
  <c r="AH388" i="1"/>
  <c r="C389" i="1" s="1"/>
  <c r="J388" i="1"/>
  <c r="E389" i="1"/>
  <c r="AI388" i="1"/>
  <c r="P388" i="1" s="1"/>
  <c r="I388" i="1"/>
  <c r="AG209" i="1"/>
  <c r="AK209" i="1" s="1"/>
  <c r="H209" i="1"/>
  <c r="AF209" i="1"/>
  <c r="D210" i="1"/>
  <c r="F210" i="1" s="1"/>
  <c r="AE209" i="1"/>
  <c r="AD209" i="1"/>
  <c r="I389" i="1" l="1"/>
  <c r="K388" i="1"/>
  <c r="J389" i="1"/>
  <c r="K389" i="1" s="1"/>
  <c r="B389" i="1"/>
  <c r="A389" i="1" s="1"/>
  <c r="AH389" i="1"/>
  <c r="C390" i="1" s="1"/>
  <c r="I390" i="1" s="1"/>
  <c r="E390" i="1"/>
  <c r="AI389" i="1"/>
  <c r="P389" i="1" s="1"/>
  <c r="G210" i="1"/>
  <c r="L210" i="1"/>
  <c r="B390" i="1" l="1"/>
  <c r="A390" i="1" s="1"/>
  <c r="AH390" i="1"/>
  <c r="C391" i="1" s="1"/>
  <c r="I391" i="1" s="1"/>
  <c r="J390" i="1"/>
  <c r="K390" i="1" s="1"/>
  <c r="E391" i="1"/>
  <c r="AI390" i="1"/>
  <c r="P390" i="1" s="1"/>
  <c r="AF210" i="1"/>
  <c r="AE210" i="1"/>
  <c r="AG210" i="1"/>
  <c r="AK210" i="1" s="1"/>
  <c r="AD210" i="1"/>
  <c r="D211" i="1"/>
  <c r="F211" i="1" s="1"/>
  <c r="H210" i="1"/>
  <c r="J391" i="1" l="1"/>
  <c r="K391" i="1" s="1"/>
  <c r="B391" i="1"/>
  <c r="A391" i="1" s="1"/>
  <c r="AH391" i="1"/>
  <c r="C392" i="1" s="1"/>
  <c r="E392" i="1"/>
  <c r="AI391" i="1"/>
  <c r="P391" i="1" s="1"/>
  <c r="G211" i="1"/>
  <c r="L211" i="1"/>
  <c r="AH392" i="1" l="1"/>
  <c r="C393" i="1" s="1"/>
  <c r="B392" i="1"/>
  <c r="A392" i="1" s="1"/>
  <c r="J392" i="1"/>
  <c r="E393" i="1"/>
  <c r="AI392" i="1"/>
  <c r="P392" i="1" s="1"/>
  <c r="I392" i="1"/>
  <c r="AE211" i="1"/>
  <c r="D212" i="1"/>
  <c r="F212" i="1" s="1"/>
  <c r="AD211" i="1"/>
  <c r="H211" i="1"/>
  <c r="AG211" i="1"/>
  <c r="AK211" i="1" s="1"/>
  <c r="AF211" i="1"/>
  <c r="K392" i="1" l="1"/>
  <c r="I393" i="1"/>
  <c r="J393" i="1"/>
  <c r="AH393" i="1"/>
  <c r="C394" i="1" s="1"/>
  <c r="I394" i="1" s="1"/>
  <c r="B393" i="1"/>
  <c r="A393" i="1" s="1"/>
  <c r="E394" i="1"/>
  <c r="AI393" i="1"/>
  <c r="P393" i="1" s="1"/>
  <c r="L212" i="1"/>
  <c r="G212" i="1"/>
  <c r="K393" i="1" l="1"/>
  <c r="J394" i="1"/>
  <c r="B394" i="1"/>
  <c r="A394" i="1" s="1"/>
  <c r="AH394" i="1"/>
  <c r="C395" i="1" s="1"/>
  <c r="I395" i="1" s="1"/>
  <c r="E395" i="1"/>
  <c r="AI394" i="1"/>
  <c r="P394" i="1" s="1"/>
  <c r="K394" i="1"/>
  <c r="D213" i="1"/>
  <c r="F213" i="1" s="1"/>
  <c r="AD212" i="1"/>
  <c r="AG212" i="1"/>
  <c r="AK212" i="1" s="1"/>
  <c r="H212" i="1"/>
  <c r="AF212" i="1"/>
  <c r="AE212" i="1"/>
  <c r="J395" i="1" l="1"/>
  <c r="K395" i="1" s="1"/>
  <c r="B395" i="1"/>
  <c r="A395" i="1" s="1"/>
  <c r="AH395" i="1"/>
  <c r="C396" i="1" s="1"/>
  <c r="E396" i="1"/>
  <c r="AI395" i="1"/>
  <c r="P395" i="1" s="1"/>
  <c r="L213" i="1"/>
  <c r="G213" i="1"/>
  <c r="AH396" i="1" l="1"/>
  <c r="C397" i="1" s="1"/>
  <c r="J396" i="1"/>
  <c r="B396" i="1"/>
  <c r="A396" i="1" s="1"/>
  <c r="E397" i="1"/>
  <c r="AI396" i="1"/>
  <c r="P396" i="1" s="1"/>
  <c r="I396" i="1"/>
  <c r="K396" i="1"/>
  <c r="AG213" i="1"/>
  <c r="AK213" i="1" s="1"/>
  <c r="H213" i="1"/>
  <c r="AF213" i="1"/>
  <c r="AE213" i="1"/>
  <c r="D214" i="1"/>
  <c r="F214" i="1" s="1"/>
  <c r="AD213" i="1"/>
  <c r="I397" i="1" l="1"/>
  <c r="J397" i="1"/>
  <c r="B397" i="1"/>
  <c r="A397" i="1" s="1"/>
  <c r="AH397" i="1"/>
  <c r="C398" i="1" s="1"/>
  <c r="I398" i="1" s="1"/>
  <c r="E398" i="1"/>
  <c r="AI397" i="1"/>
  <c r="P397" i="1" s="1"/>
  <c r="K397" i="1"/>
  <c r="G214" i="1"/>
  <c r="L214" i="1"/>
  <c r="B398" i="1" l="1"/>
  <c r="A398" i="1" s="1"/>
  <c r="AH398" i="1"/>
  <c r="C399" i="1" s="1"/>
  <c r="J398" i="1"/>
  <c r="E399" i="1"/>
  <c r="AI398" i="1"/>
  <c r="P398" i="1" s="1"/>
  <c r="AF214" i="1"/>
  <c r="AE214" i="1"/>
  <c r="AG214" i="1"/>
  <c r="AK214" i="1" s="1"/>
  <c r="AD214" i="1"/>
  <c r="H214" i="1"/>
  <c r="D215" i="1"/>
  <c r="F215" i="1" s="1"/>
  <c r="K398" i="1"/>
  <c r="I399" i="1"/>
  <c r="J399" i="1" l="1"/>
  <c r="B399" i="1"/>
  <c r="A399" i="1" s="1"/>
  <c r="AH399" i="1"/>
  <c r="C400" i="1" s="1"/>
  <c r="E400" i="1"/>
  <c r="AI399" i="1"/>
  <c r="P399" i="1" s="1"/>
  <c r="K399" i="1"/>
  <c r="G215" i="1"/>
  <c r="L215" i="1"/>
  <c r="AH400" i="1" l="1"/>
  <c r="C401" i="1" s="1"/>
  <c r="J400" i="1"/>
  <c r="B400" i="1"/>
  <c r="A400" i="1" s="1"/>
  <c r="E401" i="1"/>
  <c r="AI400" i="1"/>
  <c r="P400" i="1" s="1"/>
  <c r="I400" i="1"/>
  <c r="K400" i="1" s="1"/>
  <c r="AE215" i="1"/>
  <c r="D216" i="1"/>
  <c r="F216" i="1" s="1"/>
  <c r="AD215" i="1"/>
  <c r="H215" i="1"/>
  <c r="AG215" i="1"/>
  <c r="AK215" i="1" s="1"/>
  <c r="AF215" i="1"/>
  <c r="I401" i="1" l="1"/>
  <c r="J401" i="1"/>
  <c r="B401" i="1"/>
  <c r="A401" i="1" s="1"/>
  <c r="AH401" i="1"/>
  <c r="C402" i="1" s="1"/>
  <c r="E402" i="1"/>
  <c r="AI401" i="1"/>
  <c r="P401" i="1" s="1"/>
  <c r="K401" i="1"/>
  <c r="L216" i="1"/>
  <c r="G216" i="1"/>
  <c r="J402" i="1" l="1"/>
  <c r="B402" i="1"/>
  <c r="A402" i="1" s="1"/>
  <c r="AH402" i="1"/>
  <c r="C403" i="1" s="1"/>
  <c r="E403" i="1"/>
  <c r="AI402" i="1"/>
  <c r="P402" i="1" s="1"/>
  <c r="I402" i="1"/>
  <c r="K402" i="1" s="1"/>
  <c r="D217" i="1"/>
  <c r="F217" i="1" s="1"/>
  <c r="AD216" i="1"/>
  <c r="AG216" i="1"/>
  <c r="AK216" i="1" s="1"/>
  <c r="H216" i="1"/>
  <c r="AF216" i="1"/>
  <c r="AE216" i="1"/>
  <c r="AH403" i="1" l="1"/>
  <c r="C404" i="1" s="1"/>
  <c r="J403" i="1"/>
  <c r="B403" i="1"/>
  <c r="A403" i="1" s="1"/>
  <c r="E404" i="1"/>
  <c r="AI403" i="1"/>
  <c r="P403" i="1" s="1"/>
  <c r="I403" i="1"/>
  <c r="K403" i="1" s="1"/>
  <c r="I404" i="1"/>
  <c r="L217" i="1"/>
  <c r="G217" i="1"/>
  <c r="B404" i="1" l="1"/>
  <c r="A404" i="1" s="1"/>
  <c r="AH404" i="1"/>
  <c r="C405" i="1" s="1"/>
  <c r="J404" i="1"/>
  <c r="K404" i="1" s="1"/>
  <c r="E405" i="1"/>
  <c r="AI404" i="1"/>
  <c r="P404" i="1" s="1"/>
  <c r="AG217" i="1"/>
  <c r="AK217" i="1" s="1"/>
  <c r="H217" i="1"/>
  <c r="AF217" i="1"/>
  <c r="D218" i="1"/>
  <c r="F218" i="1" s="1"/>
  <c r="AE217" i="1"/>
  <c r="AD217" i="1"/>
  <c r="I405" i="1"/>
  <c r="J405" i="1" l="1"/>
  <c r="B405" i="1"/>
  <c r="A405" i="1" s="1"/>
  <c r="AH405" i="1"/>
  <c r="C406" i="1" s="1"/>
  <c r="E406" i="1"/>
  <c r="AI405" i="1"/>
  <c r="P405" i="1" s="1"/>
  <c r="G218" i="1"/>
  <c r="L218" i="1"/>
  <c r="K405" i="1"/>
  <c r="J406" i="1" l="1"/>
  <c r="B406" i="1"/>
  <c r="A406" i="1" s="1"/>
  <c r="AH406" i="1"/>
  <c r="C407" i="1" s="1"/>
  <c r="E407" i="1"/>
  <c r="AI406" i="1"/>
  <c r="P406" i="1" s="1"/>
  <c r="I406" i="1"/>
  <c r="K406" i="1" s="1"/>
  <c r="AF218" i="1"/>
  <c r="AE218" i="1"/>
  <c r="AG218" i="1"/>
  <c r="AK218" i="1" s="1"/>
  <c r="AD218" i="1"/>
  <c r="D219" i="1"/>
  <c r="F219" i="1" s="1"/>
  <c r="H218" i="1"/>
  <c r="I407" i="1" l="1"/>
  <c r="J407" i="1"/>
  <c r="B407" i="1"/>
  <c r="A407" i="1" s="1"/>
  <c r="AH407" i="1"/>
  <c r="C408" i="1" s="1"/>
  <c r="I408" i="1" s="1"/>
  <c r="E408" i="1"/>
  <c r="AI407" i="1"/>
  <c r="P407" i="1" s="1"/>
  <c r="K407" i="1"/>
  <c r="G219" i="1"/>
  <c r="L219" i="1"/>
  <c r="J408" i="1" l="1"/>
  <c r="B408" i="1"/>
  <c r="A408" i="1" s="1"/>
  <c r="AH408" i="1"/>
  <c r="C409" i="1" s="1"/>
  <c r="I409" i="1" s="1"/>
  <c r="E409" i="1"/>
  <c r="AI408" i="1"/>
  <c r="P408" i="1" s="1"/>
  <c r="AE219" i="1"/>
  <c r="D220" i="1"/>
  <c r="F220" i="1" s="1"/>
  <c r="AD219" i="1"/>
  <c r="AG219" i="1"/>
  <c r="AK219" i="1" s="1"/>
  <c r="H219" i="1"/>
  <c r="AF219" i="1"/>
  <c r="K408" i="1"/>
  <c r="J409" i="1" l="1"/>
  <c r="AH409" i="1"/>
  <c r="C410" i="1" s="1"/>
  <c r="I410" i="1" s="1"/>
  <c r="B409" i="1"/>
  <c r="A409" i="1" s="1"/>
  <c r="E410" i="1"/>
  <c r="AI409" i="1"/>
  <c r="P409" i="1" s="1"/>
  <c r="K409" i="1"/>
  <c r="L220" i="1"/>
  <c r="G220" i="1"/>
  <c r="B410" i="1" l="1"/>
  <c r="A410" i="1" s="1"/>
  <c r="AH410" i="1"/>
  <c r="C411" i="1" s="1"/>
  <c r="I411" i="1" s="1"/>
  <c r="J410" i="1"/>
  <c r="K410" i="1" s="1"/>
  <c r="E411" i="1"/>
  <c r="AI410" i="1"/>
  <c r="P410" i="1" s="1"/>
  <c r="D221" i="1"/>
  <c r="F221" i="1" s="1"/>
  <c r="AD220" i="1"/>
  <c r="AG220" i="1"/>
  <c r="AK220" i="1" s="1"/>
  <c r="H220" i="1"/>
  <c r="AF220" i="1"/>
  <c r="AE220" i="1"/>
  <c r="AH411" i="1" l="1"/>
  <c r="C412" i="1" s="1"/>
  <c r="I412" i="1" s="1"/>
  <c r="J411" i="1"/>
  <c r="B411" i="1"/>
  <c r="A411" i="1" s="1"/>
  <c r="E412" i="1"/>
  <c r="AI411" i="1"/>
  <c r="P411" i="1" s="1"/>
  <c r="K411" i="1"/>
  <c r="L221" i="1"/>
  <c r="G221" i="1"/>
  <c r="AH412" i="1" l="1"/>
  <c r="C413" i="1" s="1"/>
  <c r="J412" i="1"/>
  <c r="B412" i="1"/>
  <c r="A412" i="1" s="1"/>
  <c r="E413" i="1"/>
  <c r="AI412" i="1"/>
  <c r="P412" i="1" s="1"/>
  <c r="AG221" i="1"/>
  <c r="AK221" i="1" s="1"/>
  <c r="H221" i="1"/>
  <c r="AF221" i="1"/>
  <c r="AE221" i="1"/>
  <c r="D222" i="1"/>
  <c r="F222" i="1" s="1"/>
  <c r="AD221" i="1"/>
  <c r="K412" i="1"/>
  <c r="I413" i="1"/>
  <c r="J413" i="1" l="1"/>
  <c r="B413" i="1"/>
  <c r="A413" i="1" s="1"/>
  <c r="AH413" i="1"/>
  <c r="C414" i="1" s="1"/>
  <c r="E414" i="1"/>
  <c r="AI413" i="1"/>
  <c r="P413" i="1" s="1"/>
  <c r="G222" i="1"/>
  <c r="L222" i="1"/>
  <c r="K413" i="1"/>
  <c r="J414" i="1" l="1"/>
  <c r="AH414" i="1"/>
  <c r="C415" i="1" s="1"/>
  <c r="B414" i="1"/>
  <c r="A414" i="1" s="1"/>
  <c r="E415" i="1"/>
  <c r="AI414" i="1"/>
  <c r="P414" i="1" s="1"/>
  <c r="I414" i="1"/>
  <c r="K414" i="1"/>
  <c r="AF222" i="1"/>
  <c r="AE222" i="1"/>
  <c r="AG222" i="1"/>
  <c r="AK222" i="1" s="1"/>
  <c r="AD222" i="1"/>
  <c r="H222" i="1"/>
  <c r="D223" i="1"/>
  <c r="F223" i="1" s="1"/>
  <c r="I415" i="1" l="1"/>
  <c r="AH415" i="1"/>
  <c r="C416" i="1" s="1"/>
  <c r="I416" i="1" s="1"/>
  <c r="J415" i="1"/>
  <c r="K415" i="1" s="1"/>
  <c r="B415" i="1"/>
  <c r="A415" i="1" s="1"/>
  <c r="E416" i="1"/>
  <c r="AI415" i="1"/>
  <c r="P415" i="1" s="1"/>
  <c r="G223" i="1"/>
  <c r="L223" i="1"/>
  <c r="AH416" i="1" l="1"/>
  <c r="C417" i="1" s="1"/>
  <c r="I417" i="1" s="1"/>
  <c r="J416" i="1"/>
  <c r="B416" i="1"/>
  <c r="A416" i="1" s="1"/>
  <c r="E417" i="1"/>
  <c r="AI416" i="1"/>
  <c r="P416" i="1" s="1"/>
  <c r="K416" i="1"/>
  <c r="AE223" i="1"/>
  <c r="D224" i="1"/>
  <c r="F224" i="1" s="1"/>
  <c r="AD223" i="1"/>
  <c r="AG223" i="1"/>
  <c r="AK223" i="1" s="1"/>
  <c r="H223" i="1"/>
  <c r="AF223" i="1"/>
  <c r="B417" i="1" l="1"/>
  <c r="A417" i="1" s="1"/>
  <c r="J417" i="1"/>
  <c r="AH417" i="1"/>
  <c r="C418" i="1" s="1"/>
  <c r="I418" i="1" s="1"/>
  <c r="E418" i="1"/>
  <c r="AI417" i="1"/>
  <c r="P417" i="1" s="1"/>
  <c r="L224" i="1"/>
  <c r="G224" i="1"/>
  <c r="K417" i="1"/>
  <c r="AH418" i="1" l="1"/>
  <c r="C419" i="1" s="1"/>
  <c r="J418" i="1"/>
  <c r="B418" i="1"/>
  <c r="A418" i="1" s="1"/>
  <c r="E419" i="1"/>
  <c r="AI418" i="1"/>
  <c r="P418" i="1" s="1"/>
  <c r="D225" i="1"/>
  <c r="F225" i="1" s="1"/>
  <c r="AD224" i="1"/>
  <c r="AG224" i="1"/>
  <c r="AK224" i="1" s="1"/>
  <c r="H224" i="1"/>
  <c r="AF224" i="1"/>
  <c r="AE224" i="1"/>
  <c r="K418" i="1"/>
  <c r="I419" i="1"/>
  <c r="B419" i="1" l="1"/>
  <c r="A419" i="1" s="1"/>
  <c r="J419" i="1"/>
  <c r="K419" i="1" s="1"/>
  <c r="AH419" i="1"/>
  <c r="C420" i="1" s="1"/>
  <c r="E420" i="1"/>
  <c r="AI419" i="1"/>
  <c r="P419" i="1" s="1"/>
  <c r="L225" i="1"/>
  <c r="G225" i="1"/>
  <c r="J420" i="1" l="1"/>
  <c r="B420" i="1"/>
  <c r="A420" i="1" s="1"/>
  <c r="AH420" i="1"/>
  <c r="C421" i="1" s="1"/>
  <c r="E421" i="1"/>
  <c r="AI420" i="1"/>
  <c r="P420" i="1" s="1"/>
  <c r="I420" i="1"/>
  <c r="K420" i="1" s="1"/>
  <c r="AG225" i="1"/>
  <c r="AK225" i="1" s="1"/>
  <c r="H225" i="1"/>
  <c r="AF225" i="1"/>
  <c r="D226" i="1"/>
  <c r="F226" i="1" s="1"/>
  <c r="AE225" i="1"/>
  <c r="AD225" i="1"/>
  <c r="I421" i="1" l="1"/>
  <c r="B421" i="1"/>
  <c r="A421" i="1" s="1"/>
  <c r="AH421" i="1"/>
  <c r="C422" i="1" s="1"/>
  <c r="I422" i="1" s="1"/>
  <c r="J421" i="1"/>
  <c r="E422" i="1"/>
  <c r="AI421" i="1"/>
  <c r="P421" i="1" s="1"/>
  <c r="G226" i="1"/>
  <c r="L226" i="1"/>
  <c r="K421" i="1" l="1"/>
  <c r="AH422" i="1"/>
  <c r="C423" i="1" s="1"/>
  <c r="I423" i="1" s="1"/>
  <c r="J422" i="1"/>
  <c r="K422" i="1" s="1"/>
  <c r="B422" i="1"/>
  <c r="A422" i="1" s="1"/>
  <c r="E423" i="1"/>
  <c r="AI422" i="1"/>
  <c r="P422" i="1" s="1"/>
  <c r="AF226" i="1"/>
  <c r="AE226" i="1"/>
  <c r="AG226" i="1"/>
  <c r="AK226" i="1" s="1"/>
  <c r="AD226" i="1"/>
  <c r="D227" i="1"/>
  <c r="F227" i="1" s="1"/>
  <c r="H226" i="1"/>
  <c r="J423" i="1" l="1"/>
  <c r="K423" i="1" s="1"/>
  <c r="B423" i="1"/>
  <c r="A423" i="1" s="1"/>
  <c r="AH423" i="1"/>
  <c r="C424" i="1" s="1"/>
  <c r="E424" i="1"/>
  <c r="AI423" i="1"/>
  <c r="P423" i="1" s="1"/>
  <c r="G227" i="1"/>
  <c r="L227" i="1"/>
  <c r="B424" i="1" l="1"/>
  <c r="A424" i="1" s="1"/>
  <c r="AH424" i="1"/>
  <c r="C425" i="1" s="1"/>
  <c r="J424" i="1"/>
  <c r="E425" i="1"/>
  <c r="AI424" i="1"/>
  <c r="P424" i="1" s="1"/>
  <c r="I424" i="1"/>
  <c r="AE227" i="1"/>
  <c r="D228" i="1"/>
  <c r="F228" i="1" s="1"/>
  <c r="AD227" i="1"/>
  <c r="H227" i="1"/>
  <c r="AG227" i="1"/>
  <c r="AK227" i="1" s="1"/>
  <c r="AF227" i="1"/>
  <c r="K424" i="1"/>
  <c r="I425" i="1"/>
  <c r="AH425" i="1" l="1"/>
  <c r="C426" i="1" s="1"/>
  <c r="I426" i="1" s="1"/>
  <c r="J425" i="1"/>
  <c r="K425" i="1" s="1"/>
  <c r="B425" i="1"/>
  <c r="A425" i="1" s="1"/>
  <c r="E426" i="1"/>
  <c r="AI425" i="1"/>
  <c r="P425" i="1" s="1"/>
  <c r="L228" i="1"/>
  <c r="G228" i="1"/>
  <c r="AH426" i="1" l="1"/>
  <c r="C427" i="1" s="1"/>
  <c r="I427" i="1" s="1"/>
  <c r="J426" i="1"/>
  <c r="K426" i="1" s="1"/>
  <c r="B426" i="1"/>
  <c r="A426" i="1" s="1"/>
  <c r="E427" i="1"/>
  <c r="AI426" i="1"/>
  <c r="P426" i="1" s="1"/>
  <c r="D229" i="1"/>
  <c r="F229" i="1" s="1"/>
  <c r="AD228" i="1"/>
  <c r="AG228" i="1"/>
  <c r="AK228" i="1" s="1"/>
  <c r="H228" i="1"/>
  <c r="AF228" i="1"/>
  <c r="AE228" i="1"/>
  <c r="J427" i="1" l="1"/>
  <c r="B427" i="1"/>
  <c r="A427" i="1" s="1"/>
  <c r="AH427" i="1"/>
  <c r="C428" i="1" s="1"/>
  <c r="E428" i="1"/>
  <c r="AI427" i="1"/>
  <c r="P427" i="1" s="1"/>
  <c r="L229" i="1"/>
  <c r="G229" i="1"/>
  <c r="K427" i="1"/>
  <c r="B428" i="1" l="1"/>
  <c r="A428" i="1" s="1"/>
  <c r="J428" i="1"/>
  <c r="AH428" i="1"/>
  <c r="C429" i="1" s="1"/>
  <c r="I429" i="1" s="1"/>
  <c r="E429" i="1"/>
  <c r="AI428" i="1"/>
  <c r="P428" i="1" s="1"/>
  <c r="I428" i="1"/>
  <c r="K428" i="1"/>
  <c r="AG229" i="1"/>
  <c r="AK229" i="1" s="1"/>
  <c r="H229" i="1"/>
  <c r="AF229" i="1"/>
  <c r="D230" i="1"/>
  <c r="F230" i="1" s="1"/>
  <c r="AE229" i="1"/>
  <c r="AD229" i="1"/>
  <c r="J429" i="1" l="1"/>
  <c r="AH429" i="1"/>
  <c r="C430" i="1" s="1"/>
  <c r="I430" i="1" s="1"/>
  <c r="B429" i="1"/>
  <c r="A429" i="1" s="1"/>
  <c r="E430" i="1"/>
  <c r="AI429" i="1"/>
  <c r="P429" i="1" s="1"/>
  <c r="G230" i="1"/>
  <c r="L230" i="1"/>
  <c r="K429" i="1"/>
  <c r="J430" i="1" l="1"/>
  <c r="B430" i="1"/>
  <c r="A430" i="1" s="1"/>
  <c r="AH430" i="1"/>
  <c r="C431" i="1" s="1"/>
  <c r="I431" i="1" s="1"/>
  <c r="E431" i="1"/>
  <c r="AI430" i="1"/>
  <c r="P430" i="1" s="1"/>
  <c r="K430" i="1"/>
  <c r="AF230" i="1"/>
  <c r="AE230" i="1"/>
  <c r="AG230" i="1"/>
  <c r="AK230" i="1" s="1"/>
  <c r="AD230" i="1"/>
  <c r="H230" i="1"/>
  <c r="D231" i="1"/>
  <c r="F231" i="1" s="1"/>
  <c r="J431" i="1" l="1"/>
  <c r="AH431" i="1"/>
  <c r="C432" i="1" s="1"/>
  <c r="B431" i="1"/>
  <c r="A431" i="1" s="1"/>
  <c r="E432" i="1"/>
  <c r="AI431" i="1"/>
  <c r="P431" i="1" s="1"/>
  <c r="G231" i="1"/>
  <c r="L231" i="1"/>
  <c r="K431" i="1"/>
  <c r="B432" i="1" l="1"/>
  <c r="A432" i="1" s="1"/>
  <c r="AH432" i="1"/>
  <c r="C433" i="1" s="1"/>
  <c r="J432" i="1"/>
  <c r="E433" i="1"/>
  <c r="AI432" i="1"/>
  <c r="P432" i="1" s="1"/>
  <c r="I432" i="1"/>
  <c r="AE231" i="1"/>
  <c r="D232" i="1"/>
  <c r="F232" i="1" s="1"/>
  <c r="AD231" i="1"/>
  <c r="AG231" i="1"/>
  <c r="AK231" i="1" s="1"/>
  <c r="H231" i="1"/>
  <c r="AF231" i="1"/>
  <c r="K432" i="1" l="1"/>
  <c r="I433" i="1"/>
  <c r="AH433" i="1"/>
  <c r="C434" i="1" s="1"/>
  <c r="I434" i="1" s="1"/>
  <c r="J433" i="1"/>
  <c r="K433" i="1" s="1"/>
  <c r="B433" i="1"/>
  <c r="A433" i="1" s="1"/>
  <c r="E434" i="1"/>
  <c r="AI433" i="1"/>
  <c r="P433" i="1" s="1"/>
  <c r="L232" i="1"/>
  <c r="G232" i="1"/>
  <c r="J434" i="1" l="1"/>
  <c r="B434" i="1"/>
  <c r="A434" i="1" s="1"/>
  <c r="AH434" i="1"/>
  <c r="C435" i="1" s="1"/>
  <c r="I435" i="1" s="1"/>
  <c r="E435" i="1"/>
  <c r="AI434" i="1"/>
  <c r="P434" i="1" s="1"/>
  <c r="K434" i="1"/>
  <c r="D233" i="1"/>
  <c r="F233" i="1" s="1"/>
  <c r="AD232" i="1"/>
  <c r="AG232" i="1"/>
  <c r="AK232" i="1" s="1"/>
  <c r="H232" i="1"/>
  <c r="AF232" i="1"/>
  <c r="AE232" i="1"/>
  <c r="B435" i="1" l="1"/>
  <c r="A435" i="1" s="1"/>
  <c r="J435" i="1"/>
  <c r="K435" i="1" s="1"/>
  <c r="AH435" i="1"/>
  <c r="C436" i="1" s="1"/>
  <c r="I436" i="1" s="1"/>
  <c r="E436" i="1"/>
  <c r="AI435" i="1"/>
  <c r="P435" i="1" s="1"/>
  <c r="L233" i="1"/>
  <c r="G233" i="1"/>
  <c r="B436" i="1" l="1"/>
  <c r="A436" i="1" s="1"/>
  <c r="AH436" i="1"/>
  <c r="C437" i="1" s="1"/>
  <c r="I437" i="1" s="1"/>
  <c r="J436" i="1"/>
  <c r="K436" i="1" s="1"/>
  <c r="E437" i="1"/>
  <c r="AI436" i="1"/>
  <c r="P436" i="1" s="1"/>
  <c r="AG233" i="1"/>
  <c r="AK233" i="1" s="1"/>
  <c r="H233" i="1"/>
  <c r="AF233" i="1"/>
  <c r="D234" i="1"/>
  <c r="F234" i="1" s="1"/>
  <c r="AE233" i="1"/>
  <c r="AD233" i="1"/>
  <c r="J437" i="1" l="1"/>
  <c r="K437" i="1" s="1"/>
  <c r="B437" i="1"/>
  <c r="A437" i="1" s="1"/>
  <c r="AH437" i="1"/>
  <c r="C438" i="1" s="1"/>
  <c r="I438" i="1" s="1"/>
  <c r="E438" i="1"/>
  <c r="AI437" i="1"/>
  <c r="P437" i="1" s="1"/>
  <c r="G234" i="1"/>
  <c r="L234" i="1"/>
  <c r="J438" i="1" l="1"/>
  <c r="B438" i="1"/>
  <c r="A438" i="1" s="1"/>
  <c r="AH438" i="1"/>
  <c r="C439" i="1" s="1"/>
  <c r="E439" i="1"/>
  <c r="AI438" i="1"/>
  <c r="P438" i="1" s="1"/>
  <c r="AF234" i="1"/>
  <c r="AE234" i="1"/>
  <c r="AG234" i="1"/>
  <c r="AK234" i="1" s="1"/>
  <c r="H234" i="1"/>
  <c r="AD234" i="1"/>
  <c r="D235" i="1"/>
  <c r="F235" i="1" s="1"/>
  <c r="K438" i="1"/>
  <c r="AH439" i="1" l="1"/>
  <c r="C440" i="1" s="1"/>
  <c r="J439" i="1"/>
  <c r="B439" i="1"/>
  <c r="A439" i="1" s="1"/>
  <c r="E440" i="1"/>
  <c r="AI439" i="1"/>
  <c r="P439" i="1" s="1"/>
  <c r="I439" i="1"/>
  <c r="K439" i="1" s="1"/>
  <c r="G235" i="1"/>
  <c r="L235" i="1"/>
  <c r="I440" i="1" l="1"/>
  <c r="J440" i="1"/>
  <c r="B440" i="1"/>
  <c r="A440" i="1" s="1"/>
  <c r="AH440" i="1"/>
  <c r="C441" i="1" s="1"/>
  <c r="I441" i="1" s="1"/>
  <c r="E441" i="1"/>
  <c r="AI440" i="1"/>
  <c r="P440" i="1" s="1"/>
  <c r="K440" i="1"/>
  <c r="AE235" i="1"/>
  <c r="D236" i="1"/>
  <c r="F236" i="1" s="1"/>
  <c r="AD235" i="1"/>
  <c r="AG235" i="1"/>
  <c r="AK235" i="1" s="1"/>
  <c r="H235" i="1"/>
  <c r="AF235" i="1"/>
  <c r="B441" i="1" l="1"/>
  <c r="A441" i="1" s="1"/>
  <c r="AH441" i="1"/>
  <c r="C442" i="1" s="1"/>
  <c r="I442" i="1" s="1"/>
  <c r="J441" i="1"/>
  <c r="K441" i="1" s="1"/>
  <c r="E442" i="1"/>
  <c r="AI441" i="1"/>
  <c r="P441" i="1" s="1"/>
  <c r="L236" i="1"/>
  <c r="G236" i="1"/>
  <c r="J442" i="1" l="1"/>
  <c r="AH442" i="1"/>
  <c r="C443" i="1" s="1"/>
  <c r="B442" i="1"/>
  <c r="A442" i="1" s="1"/>
  <c r="E443" i="1"/>
  <c r="AI442" i="1"/>
  <c r="P442" i="1" s="1"/>
  <c r="K442" i="1"/>
  <c r="D237" i="1"/>
  <c r="F237" i="1" s="1"/>
  <c r="AD236" i="1"/>
  <c r="AG236" i="1"/>
  <c r="AK236" i="1" s="1"/>
  <c r="H236" i="1"/>
  <c r="AF236" i="1"/>
  <c r="AE236" i="1"/>
  <c r="J443" i="1" l="1"/>
  <c r="B443" i="1"/>
  <c r="A443" i="1" s="1"/>
  <c r="AH443" i="1"/>
  <c r="C444" i="1" s="1"/>
  <c r="I444" i="1" s="1"/>
  <c r="E444" i="1"/>
  <c r="AI443" i="1"/>
  <c r="P443" i="1" s="1"/>
  <c r="I443" i="1"/>
  <c r="K443" i="1" s="1"/>
  <c r="L237" i="1"/>
  <c r="G237" i="1"/>
  <c r="AH444" i="1" l="1"/>
  <c r="C445" i="1" s="1"/>
  <c r="J444" i="1"/>
  <c r="B444" i="1"/>
  <c r="A444" i="1" s="1"/>
  <c r="E445" i="1"/>
  <c r="AI444" i="1"/>
  <c r="P444" i="1" s="1"/>
  <c r="AG237" i="1"/>
  <c r="AK237" i="1" s="1"/>
  <c r="H237" i="1"/>
  <c r="AF237" i="1"/>
  <c r="AE237" i="1"/>
  <c r="AD237" i="1"/>
  <c r="D238" i="1"/>
  <c r="F238" i="1" s="1"/>
  <c r="K444" i="1"/>
  <c r="I445" i="1"/>
  <c r="B445" i="1" l="1"/>
  <c r="A445" i="1" s="1"/>
  <c r="AH445" i="1"/>
  <c r="C446" i="1" s="1"/>
  <c r="I446" i="1" s="1"/>
  <c r="J445" i="1"/>
  <c r="K445" i="1" s="1"/>
  <c r="E446" i="1"/>
  <c r="AI445" i="1"/>
  <c r="P445" i="1" s="1"/>
  <c r="G238" i="1"/>
  <c r="L238" i="1"/>
  <c r="J446" i="1" l="1"/>
  <c r="B446" i="1"/>
  <c r="A446" i="1" s="1"/>
  <c r="AH446" i="1"/>
  <c r="C447" i="1" s="1"/>
  <c r="E447" i="1"/>
  <c r="AI446" i="1"/>
  <c r="P446" i="1" s="1"/>
  <c r="K446" i="1"/>
  <c r="AF238" i="1"/>
  <c r="AE238" i="1"/>
  <c r="AG238" i="1"/>
  <c r="AK238" i="1" s="1"/>
  <c r="H238" i="1"/>
  <c r="AD238" i="1"/>
  <c r="D239" i="1"/>
  <c r="F239" i="1" s="1"/>
  <c r="B447" i="1" l="1"/>
  <c r="A447" i="1" s="1"/>
  <c r="J447" i="1"/>
  <c r="AH447" i="1"/>
  <c r="C448" i="1" s="1"/>
  <c r="E448" i="1"/>
  <c r="AI447" i="1"/>
  <c r="P447" i="1" s="1"/>
  <c r="I447" i="1"/>
  <c r="K447" i="1" s="1"/>
  <c r="L239" i="1"/>
  <c r="G239" i="1"/>
  <c r="I448" i="1" l="1"/>
  <c r="B448" i="1"/>
  <c r="A448" i="1" s="1"/>
  <c r="J448" i="1"/>
  <c r="AH448" i="1"/>
  <c r="C449" i="1" s="1"/>
  <c r="I449" i="1" s="1"/>
  <c r="E449" i="1"/>
  <c r="AI448" i="1"/>
  <c r="P448" i="1" s="1"/>
  <c r="K448" i="1"/>
  <c r="AE239" i="1"/>
  <c r="D240" i="1"/>
  <c r="F240" i="1" s="1"/>
  <c r="AD239" i="1"/>
  <c r="AF239" i="1"/>
  <c r="H239" i="1"/>
  <c r="AG239" i="1"/>
  <c r="AK239" i="1" s="1"/>
  <c r="J449" i="1" l="1"/>
  <c r="B449" i="1"/>
  <c r="A449" i="1" s="1"/>
  <c r="AH449" i="1"/>
  <c r="C450" i="1" s="1"/>
  <c r="E450" i="1"/>
  <c r="AI449" i="1"/>
  <c r="P449" i="1" s="1"/>
  <c r="L240" i="1"/>
  <c r="G240" i="1"/>
  <c r="K449" i="1"/>
  <c r="AH450" i="1" l="1"/>
  <c r="C451" i="1" s="1"/>
  <c r="J450" i="1"/>
  <c r="B450" i="1"/>
  <c r="A450" i="1" s="1"/>
  <c r="E451" i="1"/>
  <c r="AI450" i="1"/>
  <c r="P450" i="1" s="1"/>
  <c r="I450" i="1"/>
  <c r="D241" i="1"/>
  <c r="F241" i="1" s="1"/>
  <c r="AD240" i="1"/>
  <c r="AG240" i="1"/>
  <c r="AK240" i="1" s="1"/>
  <c r="H240" i="1"/>
  <c r="AF240" i="1"/>
  <c r="AE240" i="1"/>
  <c r="I451" i="1" l="1"/>
  <c r="K450" i="1"/>
  <c r="AH451" i="1"/>
  <c r="C452" i="1" s="1"/>
  <c r="I452" i="1" s="1"/>
  <c r="J451" i="1"/>
  <c r="K451" i="1" s="1"/>
  <c r="B451" i="1"/>
  <c r="A451" i="1" s="1"/>
  <c r="E452" i="1"/>
  <c r="AI451" i="1"/>
  <c r="P451" i="1" s="1"/>
  <c r="L241" i="1"/>
  <c r="G241" i="1"/>
  <c r="J452" i="1" l="1"/>
  <c r="K452" i="1" s="1"/>
  <c r="B452" i="1"/>
  <c r="A452" i="1" s="1"/>
  <c r="AH452" i="1"/>
  <c r="C453" i="1" s="1"/>
  <c r="I453" i="1" s="1"/>
  <c r="E453" i="1"/>
  <c r="AI452" i="1"/>
  <c r="P452" i="1" s="1"/>
  <c r="AG241" i="1"/>
  <c r="AK241" i="1" s="1"/>
  <c r="H241" i="1"/>
  <c r="AF241" i="1"/>
  <c r="D242" i="1"/>
  <c r="F242" i="1" s="1"/>
  <c r="AE241" i="1"/>
  <c r="AD241" i="1"/>
  <c r="AH453" i="1" l="1"/>
  <c r="C454" i="1" s="1"/>
  <c r="I454" i="1" s="1"/>
  <c r="J453" i="1"/>
  <c r="B453" i="1"/>
  <c r="A453" i="1" s="1"/>
  <c r="E454" i="1"/>
  <c r="AI453" i="1"/>
  <c r="P453" i="1" s="1"/>
  <c r="G242" i="1"/>
  <c r="L242" i="1"/>
  <c r="K453" i="1"/>
  <c r="AH454" i="1" l="1"/>
  <c r="C455" i="1" s="1"/>
  <c r="B454" i="1"/>
  <c r="A454" i="1" s="1"/>
  <c r="J454" i="1"/>
  <c r="K454" i="1" s="1"/>
  <c r="E455" i="1"/>
  <c r="AI454" i="1"/>
  <c r="P454" i="1" s="1"/>
  <c r="I455" i="1"/>
  <c r="AF242" i="1"/>
  <c r="AE242" i="1"/>
  <c r="AG242" i="1"/>
  <c r="AK242" i="1" s="1"/>
  <c r="AD242" i="1"/>
  <c r="D243" i="1"/>
  <c r="F243" i="1" s="1"/>
  <c r="H242" i="1"/>
  <c r="AH455" i="1" l="1"/>
  <c r="C456" i="1" s="1"/>
  <c r="I456" i="1" s="1"/>
  <c r="B455" i="1"/>
  <c r="A455" i="1" s="1"/>
  <c r="J455" i="1"/>
  <c r="K455" i="1" s="1"/>
  <c r="E456" i="1"/>
  <c r="AI455" i="1"/>
  <c r="P455" i="1" s="1"/>
  <c r="G243" i="1"/>
  <c r="L243" i="1"/>
  <c r="J456" i="1" l="1"/>
  <c r="K456" i="1" s="1"/>
  <c r="B456" i="1"/>
  <c r="A456" i="1" s="1"/>
  <c r="AH456" i="1"/>
  <c r="C457" i="1" s="1"/>
  <c r="I457" i="1" s="1"/>
  <c r="E457" i="1"/>
  <c r="AI456" i="1"/>
  <c r="P456" i="1" s="1"/>
  <c r="AE243" i="1"/>
  <c r="D244" i="1"/>
  <c r="F244" i="1" s="1"/>
  <c r="AD243" i="1"/>
  <c r="H243" i="1"/>
  <c r="AG243" i="1"/>
  <c r="AK243" i="1" s="1"/>
  <c r="AF243" i="1"/>
  <c r="AH457" i="1" l="1"/>
  <c r="C458" i="1" s="1"/>
  <c r="I458" i="1" s="1"/>
  <c r="J457" i="1"/>
  <c r="K457" i="1" s="1"/>
  <c r="B457" i="1"/>
  <c r="A457" i="1" s="1"/>
  <c r="E458" i="1"/>
  <c r="AI457" i="1"/>
  <c r="P457" i="1" s="1"/>
  <c r="L244" i="1"/>
  <c r="G244" i="1"/>
  <c r="J458" i="1" l="1"/>
  <c r="K458" i="1" s="1"/>
  <c r="AH458" i="1"/>
  <c r="C459" i="1" s="1"/>
  <c r="B458" i="1"/>
  <c r="A458" i="1" s="1"/>
  <c r="E459" i="1"/>
  <c r="AI458" i="1"/>
  <c r="P458" i="1" s="1"/>
  <c r="D245" i="1"/>
  <c r="F245" i="1" s="1"/>
  <c r="AD244" i="1"/>
  <c r="AG244" i="1"/>
  <c r="AK244" i="1" s="1"/>
  <c r="H244" i="1"/>
  <c r="AF244" i="1"/>
  <c r="AE244" i="1"/>
  <c r="AH459" i="1" l="1"/>
  <c r="C460" i="1" s="1"/>
  <c r="J459" i="1"/>
  <c r="B459" i="1"/>
  <c r="A459" i="1" s="1"/>
  <c r="E460" i="1"/>
  <c r="AI459" i="1"/>
  <c r="P459" i="1" s="1"/>
  <c r="I459" i="1"/>
  <c r="K459" i="1" s="1"/>
  <c r="L245" i="1"/>
  <c r="G245" i="1"/>
  <c r="I460" i="1" l="1"/>
  <c r="J460" i="1"/>
  <c r="B460" i="1"/>
  <c r="A460" i="1" s="1"/>
  <c r="AH460" i="1"/>
  <c r="C461" i="1" s="1"/>
  <c r="E461" i="1"/>
  <c r="AI460" i="1"/>
  <c r="P460" i="1" s="1"/>
  <c r="AG245" i="1"/>
  <c r="AK245" i="1" s="1"/>
  <c r="H245" i="1"/>
  <c r="AF245" i="1"/>
  <c r="AE245" i="1"/>
  <c r="D246" i="1"/>
  <c r="F246" i="1" s="1"/>
  <c r="AD245" i="1"/>
  <c r="K460" i="1" l="1"/>
  <c r="J461" i="1"/>
  <c r="AH461" i="1"/>
  <c r="C462" i="1" s="1"/>
  <c r="B461" i="1"/>
  <c r="A461" i="1" s="1"/>
  <c r="E462" i="1"/>
  <c r="AI461" i="1"/>
  <c r="P461" i="1" s="1"/>
  <c r="I461" i="1"/>
  <c r="K461" i="1" s="1"/>
  <c r="G246" i="1"/>
  <c r="L246" i="1"/>
  <c r="AH462" i="1" l="1"/>
  <c r="C463" i="1" s="1"/>
  <c r="B462" i="1"/>
  <c r="A462" i="1" s="1"/>
  <c r="J462" i="1"/>
  <c r="E463" i="1"/>
  <c r="AI462" i="1"/>
  <c r="P462" i="1" s="1"/>
  <c r="I462" i="1"/>
  <c r="AF246" i="1"/>
  <c r="AE246" i="1"/>
  <c r="AG246" i="1"/>
  <c r="AK246" i="1" s="1"/>
  <c r="AD246" i="1"/>
  <c r="D247" i="1"/>
  <c r="F247" i="1" s="1"/>
  <c r="H246" i="1"/>
  <c r="K462" i="1" l="1"/>
  <c r="I463" i="1"/>
  <c r="AH463" i="1"/>
  <c r="C464" i="1" s="1"/>
  <c r="I464" i="1" s="1"/>
  <c r="J463" i="1"/>
  <c r="K463" i="1" s="1"/>
  <c r="B463" i="1"/>
  <c r="A463" i="1" s="1"/>
  <c r="E464" i="1"/>
  <c r="AI463" i="1"/>
  <c r="P463" i="1" s="1"/>
  <c r="G247" i="1"/>
  <c r="L247" i="1"/>
  <c r="B464" i="1" l="1"/>
  <c r="A464" i="1" s="1"/>
  <c r="AH464" i="1"/>
  <c r="C465" i="1" s="1"/>
  <c r="I465" i="1" s="1"/>
  <c r="J464" i="1"/>
  <c r="K464" i="1" s="1"/>
  <c r="E465" i="1"/>
  <c r="AI464" i="1"/>
  <c r="P464" i="1" s="1"/>
  <c r="AE247" i="1"/>
  <c r="D248" i="1"/>
  <c r="F248" i="1" s="1"/>
  <c r="AD247" i="1"/>
  <c r="H247" i="1"/>
  <c r="AG247" i="1"/>
  <c r="AK247" i="1" s="1"/>
  <c r="AF247" i="1"/>
  <c r="B465" i="1" l="1"/>
  <c r="A465" i="1" s="1"/>
  <c r="AH465" i="1"/>
  <c r="C466" i="1" s="1"/>
  <c r="I466" i="1" s="1"/>
  <c r="J465" i="1"/>
  <c r="E466" i="1"/>
  <c r="AI465" i="1"/>
  <c r="P465" i="1" s="1"/>
  <c r="L248" i="1"/>
  <c r="G248" i="1"/>
  <c r="K465" i="1"/>
  <c r="J466" i="1" l="1"/>
  <c r="B466" i="1"/>
  <c r="A466" i="1" s="1"/>
  <c r="AH466" i="1"/>
  <c r="C467" i="1" s="1"/>
  <c r="E467" i="1"/>
  <c r="AI466" i="1"/>
  <c r="P466" i="1" s="1"/>
  <c r="D249" i="1"/>
  <c r="F249" i="1" s="1"/>
  <c r="AD248" i="1"/>
  <c r="AG248" i="1"/>
  <c r="AK248" i="1" s="1"/>
  <c r="H248" i="1"/>
  <c r="AF248" i="1"/>
  <c r="AE248" i="1"/>
  <c r="K466" i="1"/>
  <c r="AH467" i="1" l="1"/>
  <c r="C468" i="1" s="1"/>
  <c r="J467" i="1"/>
  <c r="B467" i="1"/>
  <c r="A467" i="1" s="1"/>
  <c r="E468" i="1"/>
  <c r="AI467" i="1"/>
  <c r="P467" i="1" s="1"/>
  <c r="I467" i="1"/>
  <c r="K467" i="1" s="1"/>
  <c r="L249" i="1"/>
  <c r="G249" i="1"/>
  <c r="I468" i="1" l="1"/>
  <c r="AH468" i="1"/>
  <c r="C469" i="1" s="1"/>
  <c r="I469" i="1" s="1"/>
  <c r="J468" i="1"/>
  <c r="K468" i="1" s="1"/>
  <c r="B468" i="1"/>
  <c r="A468" i="1" s="1"/>
  <c r="E469" i="1"/>
  <c r="AI468" i="1"/>
  <c r="P468" i="1" s="1"/>
  <c r="AG249" i="1"/>
  <c r="AK249" i="1" s="1"/>
  <c r="H249" i="1"/>
  <c r="AF249" i="1"/>
  <c r="AD249" i="1"/>
  <c r="D250" i="1"/>
  <c r="F250" i="1" s="1"/>
  <c r="AE249" i="1"/>
  <c r="AH469" i="1" l="1"/>
  <c r="C470" i="1" s="1"/>
  <c r="I470" i="1" s="1"/>
  <c r="J469" i="1"/>
  <c r="K469" i="1" s="1"/>
  <c r="B469" i="1"/>
  <c r="A469" i="1" s="1"/>
  <c r="E470" i="1"/>
  <c r="AI469" i="1"/>
  <c r="P469" i="1" s="1"/>
  <c r="G250" i="1"/>
  <c r="L250" i="1"/>
  <c r="J470" i="1" l="1"/>
  <c r="B470" i="1"/>
  <c r="A470" i="1" s="1"/>
  <c r="AH470" i="1"/>
  <c r="C471" i="1" s="1"/>
  <c r="I471" i="1" s="1"/>
  <c r="E471" i="1"/>
  <c r="AI470" i="1"/>
  <c r="P470" i="1" s="1"/>
  <c r="AF250" i="1"/>
  <c r="AE250" i="1"/>
  <c r="AG250" i="1"/>
  <c r="AK250" i="1" s="1"/>
  <c r="AD250" i="1"/>
  <c r="D251" i="1"/>
  <c r="F251" i="1" s="1"/>
  <c r="H250" i="1"/>
  <c r="K470" i="1"/>
  <c r="J471" i="1" l="1"/>
  <c r="AH471" i="1"/>
  <c r="C472" i="1" s="1"/>
  <c r="I472" i="1" s="1"/>
  <c r="B471" i="1"/>
  <c r="A471" i="1" s="1"/>
  <c r="E472" i="1"/>
  <c r="AI471" i="1"/>
  <c r="P471" i="1" s="1"/>
  <c r="G251" i="1"/>
  <c r="L251" i="1"/>
  <c r="K471" i="1"/>
  <c r="J472" i="1" l="1"/>
  <c r="B472" i="1"/>
  <c r="A472" i="1" s="1"/>
  <c r="AH472" i="1"/>
  <c r="C473" i="1" s="1"/>
  <c r="I473" i="1" s="1"/>
  <c r="E473" i="1"/>
  <c r="AI472" i="1"/>
  <c r="P472" i="1" s="1"/>
  <c r="K472" i="1"/>
  <c r="AE251" i="1"/>
  <c r="D252" i="1"/>
  <c r="F252" i="1" s="1"/>
  <c r="AD251" i="1"/>
  <c r="H251" i="1"/>
  <c r="AG251" i="1"/>
  <c r="AK251" i="1" s="1"/>
  <c r="AF251" i="1"/>
  <c r="J473" i="1" l="1"/>
  <c r="B473" i="1"/>
  <c r="A473" i="1" s="1"/>
  <c r="AH473" i="1"/>
  <c r="C474" i="1" s="1"/>
  <c r="E474" i="1"/>
  <c r="AI473" i="1"/>
  <c r="P473" i="1" s="1"/>
  <c r="L252" i="1"/>
  <c r="G252" i="1"/>
  <c r="K473" i="1"/>
  <c r="B474" i="1" l="1"/>
  <c r="A474" i="1" s="1"/>
  <c r="AH474" i="1"/>
  <c r="C475" i="1" s="1"/>
  <c r="J474" i="1"/>
  <c r="E475" i="1"/>
  <c r="AI474" i="1"/>
  <c r="P474" i="1" s="1"/>
  <c r="I474" i="1"/>
  <c r="D253" i="1"/>
  <c r="F253" i="1" s="1"/>
  <c r="AD252" i="1"/>
  <c r="AG252" i="1"/>
  <c r="AK252" i="1" s="1"/>
  <c r="H252" i="1"/>
  <c r="AF252" i="1"/>
  <c r="AE252" i="1"/>
  <c r="K474" i="1" l="1"/>
  <c r="I475" i="1"/>
  <c r="AH475" i="1"/>
  <c r="C476" i="1" s="1"/>
  <c r="I476" i="1" s="1"/>
  <c r="J475" i="1"/>
  <c r="K475" i="1" s="1"/>
  <c r="B475" i="1"/>
  <c r="A475" i="1" s="1"/>
  <c r="E476" i="1"/>
  <c r="AI475" i="1"/>
  <c r="P475" i="1" s="1"/>
  <c r="L253" i="1"/>
  <c r="G253" i="1"/>
  <c r="AH476" i="1" l="1"/>
  <c r="C477" i="1" s="1"/>
  <c r="I477" i="1" s="1"/>
  <c r="J476" i="1"/>
  <c r="B476" i="1"/>
  <c r="A476" i="1" s="1"/>
  <c r="E477" i="1"/>
  <c r="AI476" i="1"/>
  <c r="P476" i="1" s="1"/>
  <c r="K476" i="1"/>
  <c r="AG253" i="1"/>
  <c r="AK253" i="1" s="1"/>
  <c r="H253" i="1"/>
  <c r="AF253" i="1"/>
  <c r="AE253" i="1"/>
  <c r="AD253" i="1"/>
  <c r="D254" i="1"/>
  <c r="F254" i="1" s="1"/>
  <c r="AH477" i="1" l="1"/>
  <c r="C478" i="1" s="1"/>
  <c r="I478" i="1" s="1"/>
  <c r="J477" i="1"/>
  <c r="B477" i="1"/>
  <c r="A477" i="1" s="1"/>
  <c r="E478" i="1"/>
  <c r="AI477" i="1"/>
  <c r="P477" i="1" s="1"/>
  <c r="K477" i="1"/>
  <c r="G254" i="1"/>
  <c r="L254" i="1"/>
  <c r="B478" i="1" l="1"/>
  <c r="A478" i="1" s="1"/>
  <c r="AH478" i="1"/>
  <c r="C479" i="1" s="1"/>
  <c r="I479" i="1" s="1"/>
  <c r="J478" i="1"/>
  <c r="K478" i="1" s="1"/>
  <c r="E479" i="1"/>
  <c r="AI478" i="1"/>
  <c r="P478" i="1" s="1"/>
  <c r="AF254" i="1"/>
  <c r="AE254" i="1"/>
  <c r="AG254" i="1"/>
  <c r="AK254" i="1" s="1"/>
  <c r="D255" i="1"/>
  <c r="F255" i="1" s="1"/>
  <c r="H254" i="1"/>
  <c r="AD254" i="1"/>
  <c r="AH479" i="1" l="1"/>
  <c r="C480" i="1" s="1"/>
  <c r="I480" i="1" s="1"/>
  <c r="B479" i="1"/>
  <c r="A479" i="1" s="1"/>
  <c r="J479" i="1"/>
  <c r="K479" i="1" s="1"/>
  <c r="E480" i="1"/>
  <c r="AI479" i="1"/>
  <c r="P479" i="1" s="1"/>
  <c r="G255" i="1"/>
  <c r="L255" i="1"/>
  <c r="B480" i="1" l="1"/>
  <c r="A480" i="1" s="1"/>
  <c r="J480" i="1"/>
  <c r="AH480" i="1"/>
  <c r="C481" i="1" s="1"/>
  <c r="E481" i="1"/>
  <c r="AI480" i="1"/>
  <c r="P480" i="1" s="1"/>
  <c r="K480" i="1"/>
  <c r="AE255" i="1"/>
  <c r="D256" i="1"/>
  <c r="F256" i="1" s="1"/>
  <c r="AD255" i="1"/>
  <c r="AF255" i="1"/>
  <c r="H255" i="1"/>
  <c r="AG255" i="1"/>
  <c r="AK255" i="1" s="1"/>
  <c r="J481" i="1" l="1"/>
  <c r="B481" i="1"/>
  <c r="A481" i="1" s="1"/>
  <c r="AH481" i="1"/>
  <c r="C482" i="1" s="1"/>
  <c r="E482" i="1"/>
  <c r="AI481" i="1"/>
  <c r="P481" i="1" s="1"/>
  <c r="I481" i="1"/>
  <c r="K481" i="1" s="1"/>
  <c r="L256" i="1"/>
  <c r="G256" i="1"/>
  <c r="I482" i="1" l="1"/>
  <c r="B482" i="1"/>
  <c r="A482" i="1" s="1"/>
  <c r="AH482" i="1"/>
  <c r="C483" i="1" s="1"/>
  <c r="I483" i="1" s="1"/>
  <c r="J482" i="1"/>
  <c r="K482" i="1" s="1"/>
  <c r="E483" i="1"/>
  <c r="AI482" i="1"/>
  <c r="P482" i="1" s="1"/>
  <c r="D257" i="1"/>
  <c r="F257" i="1" s="1"/>
  <c r="AD256" i="1"/>
  <c r="AG256" i="1"/>
  <c r="AK256" i="1" s="1"/>
  <c r="H256" i="1"/>
  <c r="AF256" i="1"/>
  <c r="AE256" i="1"/>
  <c r="AH483" i="1" l="1"/>
  <c r="C484" i="1" s="1"/>
  <c r="I484" i="1" s="1"/>
  <c r="J483" i="1"/>
  <c r="B483" i="1"/>
  <c r="A483" i="1" s="1"/>
  <c r="E484" i="1"/>
  <c r="AI483" i="1"/>
  <c r="P483" i="1" s="1"/>
  <c r="L257" i="1"/>
  <c r="G257" i="1"/>
  <c r="K483" i="1"/>
  <c r="B484" i="1" l="1"/>
  <c r="A484" i="1" s="1"/>
  <c r="AH484" i="1"/>
  <c r="C485" i="1" s="1"/>
  <c r="J484" i="1"/>
  <c r="E485" i="1"/>
  <c r="AI484" i="1"/>
  <c r="P484" i="1" s="1"/>
  <c r="AG257" i="1"/>
  <c r="AK257" i="1" s="1"/>
  <c r="H257" i="1"/>
  <c r="AF257" i="1"/>
  <c r="AE257" i="1"/>
  <c r="D258" i="1"/>
  <c r="F258" i="1" s="1"/>
  <c r="AD257" i="1"/>
  <c r="K484" i="1"/>
  <c r="I485" i="1"/>
  <c r="J485" i="1" l="1"/>
  <c r="AH485" i="1"/>
  <c r="C486" i="1" s="1"/>
  <c r="I486" i="1" s="1"/>
  <c r="B485" i="1"/>
  <c r="A485" i="1" s="1"/>
  <c r="E486" i="1"/>
  <c r="AI485" i="1"/>
  <c r="P485" i="1" s="1"/>
  <c r="K485" i="1"/>
  <c r="G258" i="1"/>
  <c r="L258" i="1"/>
  <c r="J486" i="1" l="1"/>
  <c r="B486" i="1"/>
  <c r="A486" i="1" s="1"/>
  <c r="AH486" i="1"/>
  <c r="C487" i="1" s="1"/>
  <c r="I487" i="1" s="1"/>
  <c r="E487" i="1"/>
  <c r="AI486" i="1"/>
  <c r="P486" i="1" s="1"/>
  <c r="AF258" i="1"/>
  <c r="AE258" i="1"/>
  <c r="AG258" i="1"/>
  <c r="AK258" i="1" s="1"/>
  <c r="H258" i="1"/>
  <c r="AD258" i="1"/>
  <c r="D259" i="1"/>
  <c r="F259" i="1" s="1"/>
  <c r="K486" i="1"/>
  <c r="B487" i="1" l="1"/>
  <c r="A487" i="1" s="1"/>
  <c r="J487" i="1"/>
  <c r="K487" i="1" s="1"/>
  <c r="AH487" i="1"/>
  <c r="C488" i="1" s="1"/>
  <c r="E488" i="1"/>
  <c r="AI487" i="1"/>
  <c r="P487" i="1" s="1"/>
  <c r="G259" i="1"/>
  <c r="L259" i="1"/>
  <c r="J488" i="1" l="1"/>
  <c r="B488" i="1"/>
  <c r="A488" i="1" s="1"/>
  <c r="AH488" i="1"/>
  <c r="C489" i="1" s="1"/>
  <c r="E489" i="1"/>
  <c r="AI488" i="1"/>
  <c r="P488" i="1" s="1"/>
  <c r="I488" i="1"/>
  <c r="K488" i="1" s="1"/>
  <c r="AE259" i="1"/>
  <c r="D260" i="1"/>
  <c r="F260" i="1" s="1"/>
  <c r="AD259" i="1"/>
  <c r="H259" i="1"/>
  <c r="AG259" i="1"/>
  <c r="AK259" i="1" s="1"/>
  <c r="AF259" i="1"/>
  <c r="J489" i="1" l="1"/>
  <c r="B489" i="1"/>
  <c r="A489" i="1" s="1"/>
  <c r="AH489" i="1"/>
  <c r="C490" i="1" s="1"/>
  <c r="E490" i="1"/>
  <c r="AI489" i="1"/>
  <c r="P489" i="1" s="1"/>
  <c r="I489" i="1"/>
  <c r="K489" i="1" s="1"/>
  <c r="L260" i="1"/>
  <c r="G260" i="1"/>
  <c r="J490" i="1" l="1"/>
  <c r="B490" i="1"/>
  <c r="A490" i="1" s="1"/>
  <c r="AH490" i="1"/>
  <c r="C491" i="1" s="1"/>
  <c r="E491" i="1"/>
  <c r="AI490" i="1"/>
  <c r="P490" i="1" s="1"/>
  <c r="I490" i="1"/>
  <c r="K490" i="1" s="1"/>
  <c r="D261" i="1"/>
  <c r="F261" i="1" s="1"/>
  <c r="AD260" i="1"/>
  <c r="AG260" i="1"/>
  <c r="AK260" i="1" s="1"/>
  <c r="H260" i="1"/>
  <c r="AF260" i="1"/>
  <c r="AE260" i="1"/>
  <c r="J491" i="1" l="1"/>
  <c r="AH491" i="1"/>
  <c r="C492" i="1" s="1"/>
  <c r="B491" i="1"/>
  <c r="A491" i="1" s="1"/>
  <c r="E492" i="1"/>
  <c r="AI491" i="1"/>
  <c r="P491" i="1" s="1"/>
  <c r="I491" i="1"/>
  <c r="K491" i="1" s="1"/>
  <c r="L261" i="1"/>
  <c r="G261" i="1"/>
  <c r="I492" i="1" l="1"/>
  <c r="B492" i="1"/>
  <c r="A492" i="1" s="1"/>
  <c r="J492" i="1"/>
  <c r="AH492" i="1"/>
  <c r="C493" i="1" s="1"/>
  <c r="I493" i="1" s="1"/>
  <c r="E493" i="1"/>
  <c r="AI492" i="1"/>
  <c r="P492" i="1" s="1"/>
  <c r="K492" i="1"/>
  <c r="AG261" i="1"/>
  <c r="AK261" i="1" s="1"/>
  <c r="H261" i="1"/>
  <c r="AF261" i="1"/>
  <c r="D262" i="1"/>
  <c r="F262" i="1" s="1"/>
  <c r="AE261" i="1"/>
  <c r="AD261" i="1"/>
  <c r="J493" i="1" l="1"/>
  <c r="B493" i="1"/>
  <c r="A493" i="1" s="1"/>
  <c r="AH493" i="1"/>
  <c r="C494" i="1" s="1"/>
  <c r="E494" i="1"/>
  <c r="AI493" i="1"/>
  <c r="P493" i="1" s="1"/>
  <c r="K493" i="1"/>
  <c r="G262" i="1"/>
  <c r="L262" i="1"/>
  <c r="J494" i="1" l="1"/>
  <c r="B494" i="1"/>
  <c r="A494" i="1" s="1"/>
  <c r="AH494" i="1"/>
  <c r="C495" i="1" s="1"/>
  <c r="E495" i="1"/>
  <c r="AI494" i="1"/>
  <c r="P494" i="1" s="1"/>
  <c r="I494" i="1"/>
  <c r="K494" i="1" s="1"/>
  <c r="AF262" i="1"/>
  <c r="AE262" i="1"/>
  <c r="AG262" i="1"/>
  <c r="AK262" i="1" s="1"/>
  <c r="D263" i="1"/>
  <c r="F263" i="1" s="1"/>
  <c r="H262" i="1"/>
  <c r="AD262" i="1"/>
  <c r="I495" i="1" l="1"/>
  <c r="AH495" i="1"/>
  <c r="C496" i="1" s="1"/>
  <c r="I496" i="1" s="1"/>
  <c r="J495" i="1"/>
  <c r="K495" i="1" s="1"/>
  <c r="B495" i="1"/>
  <c r="A495" i="1" s="1"/>
  <c r="E496" i="1"/>
  <c r="AI495" i="1"/>
  <c r="P495" i="1" s="1"/>
  <c r="G263" i="1"/>
  <c r="L263" i="1"/>
  <c r="J496" i="1" l="1"/>
  <c r="B496" i="1"/>
  <c r="A496" i="1" s="1"/>
  <c r="AH496" i="1"/>
  <c r="C497" i="1" s="1"/>
  <c r="E497" i="1"/>
  <c r="AI496" i="1"/>
  <c r="P496" i="1" s="1"/>
  <c r="K496" i="1"/>
  <c r="AE263" i="1"/>
  <c r="D264" i="1"/>
  <c r="F264" i="1" s="1"/>
  <c r="AD263" i="1"/>
  <c r="AF263" i="1"/>
  <c r="H263" i="1"/>
  <c r="AG263" i="1"/>
  <c r="AK263" i="1" s="1"/>
  <c r="AH497" i="1" l="1"/>
  <c r="C498" i="1" s="1"/>
  <c r="J497" i="1"/>
  <c r="B497" i="1"/>
  <c r="A497" i="1" s="1"/>
  <c r="E498" i="1"/>
  <c r="AI497" i="1"/>
  <c r="P497" i="1" s="1"/>
  <c r="I497" i="1"/>
  <c r="K497" i="1" s="1"/>
  <c r="L264" i="1"/>
  <c r="G264" i="1"/>
  <c r="I498" i="1" l="1"/>
  <c r="J498" i="1"/>
  <c r="B498" i="1"/>
  <c r="A498" i="1" s="1"/>
  <c r="AH498" i="1"/>
  <c r="C499" i="1" s="1"/>
  <c r="E499" i="1"/>
  <c r="AI498" i="1"/>
  <c r="P498" i="1" s="1"/>
  <c r="K498" i="1"/>
  <c r="D265" i="1"/>
  <c r="F265" i="1" s="1"/>
  <c r="AD264" i="1"/>
  <c r="AG264" i="1"/>
  <c r="AK264" i="1" s="1"/>
  <c r="H264" i="1"/>
  <c r="AF264" i="1"/>
  <c r="AE264" i="1"/>
  <c r="AH499" i="1" l="1"/>
  <c r="C500" i="1" s="1"/>
  <c r="B499" i="1"/>
  <c r="A499" i="1" s="1"/>
  <c r="J499" i="1"/>
  <c r="E500" i="1"/>
  <c r="AI499" i="1"/>
  <c r="P499" i="1" s="1"/>
  <c r="I499" i="1"/>
  <c r="L265" i="1"/>
  <c r="G265" i="1"/>
  <c r="I500" i="1" l="1"/>
  <c r="K499" i="1"/>
  <c r="B500" i="1"/>
  <c r="A500" i="1" s="1"/>
  <c r="AH500" i="1"/>
  <c r="C501" i="1" s="1"/>
  <c r="I501" i="1" s="1"/>
  <c r="J500" i="1"/>
  <c r="K500" i="1" s="1"/>
  <c r="E501" i="1"/>
  <c r="AI500" i="1"/>
  <c r="P500" i="1" s="1"/>
  <c r="AG265" i="1"/>
  <c r="AK265" i="1" s="1"/>
  <c r="H265" i="1"/>
  <c r="AF265" i="1"/>
  <c r="AE265" i="1"/>
  <c r="D266" i="1"/>
  <c r="F266" i="1" s="1"/>
  <c r="AD265" i="1"/>
  <c r="B501" i="1" l="1"/>
  <c r="A501" i="1" s="1"/>
  <c r="AH501" i="1"/>
  <c r="C502" i="1" s="1"/>
  <c r="I502" i="1" s="1"/>
  <c r="J501" i="1"/>
  <c r="K501" i="1" s="1"/>
  <c r="E502" i="1"/>
  <c r="AI501" i="1"/>
  <c r="P501" i="1" s="1"/>
  <c r="G266" i="1"/>
  <c r="L266" i="1"/>
  <c r="B502" i="1" l="1"/>
  <c r="A502" i="1" s="1"/>
  <c r="AH502" i="1"/>
  <c r="C503" i="1" s="1"/>
  <c r="J502" i="1"/>
  <c r="E503" i="1"/>
  <c r="AI502" i="1"/>
  <c r="P502" i="1" s="1"/>
  <c r="AF266" i="1"/>
  <c r="AE266" i="1"/>
  <c r="AG266" i="1"/>
  <c r="AK266" i="1" s="1"/>
  <c r="D267" i="1"/>
  <c r="F267" i="1" s="1"/>
  <c r="AD266" i="1"/>
  <c r="H266" i="1"/>
  <c r="K502" i="1"/>
  <c r="I503" i="1"/>
  <c r="AH503" i="1" l="1"/>
  <c r="C504" i="1" s="1"/>
  <c r="I504" i="1" s="1"/>
  <c r="J503" i="1"/>
  <c r="K503" i="1" s="1"/>
  <c r="B503" i="1"/>
  <c r="A503" i="1" s="1"/>
  <c r="E504" i="1"/>
  <c r="AI503" i="1"/>
  <c r="P503" i="1" s="1"/>
  <c r="G267" i="1"/>
  <c r="L267" i="1"/>
  <c r="J504" i="1" l="1"/>
  <c r="B504" i="1"/>
  <c r="A504" i="1" s="1"/>
  <c r="AH504" i="1"/>
  <c r="C505" i="1" s="1"/>
  <c r="I505" i="1" s="1"/>
  <c r="E505" i="1"/>
  <c r="AI504" i="1"/>
  <c r="P504" i="1" s="1"/>
  <c r="K504" i="1"/>
  <c r="AE267" i="1"/>
  <c r="D268" i="1"/>
  <c r="F268" i="1" s="1"/>
  <c r="AD267" i="1"/>
  <c r="AF267" i="1"/>
  <c r="H267" i="1"/>
  <c r="AG267" i="1"/>
  <c r="AK267" i="1" s="1"/>
  <c r="B505" i="1" l="1"/>
  <c r="A505" i="1" s="1"/>
  <c r="J505" i="1"/>
  <c r="AH505" i="1"/>
  <c r="C506" i="1" s="1"/>
  <c r="E506" i="1"/>
  <c r="AI505" i="1"/>
  <c r="P505" i="1" s="1"/>
  <c r="L268" i="1"/>
  <c r="G268" i="1"/>
  <c r="K505" i="1"/>
  <c r="B506" i="1" l="1"/>
  <c r="A506" i="1" s="1"/>
  <c r="AH506" i="1"/>
  <c r="C507" i="1" s="1"/>
  <c r="J506" i="1"/>
  <c r="E507" i="1"/>
  <c r="AI506" i="1"/>
  <c r="P506" i="1" s="1"/>
  <c r="I506" i="1"/>
  <c r="D269" i="1"/>
  <c r="F269" i="1" s="1"/>
  <c r="AD268" i="1"/>
  <c r="AG268" i="1"/>
  <c r="AK268" i="1" s="1"/>
  <c r="H268" i="1"/>
  <c r="AF268" i="1"/>
  <c r="AE268" i="1"/>
  <c r="I507" i="1" l="1"/>
  <c r="K506" i="1"/>
  <c r="AH507" i="1"/>
  <c r="C508" i="1" s="1"/>
  <c r="I508" i="1" s="1"/>
  <c r="J507" i="1"/>
  <c r="K507" i="1" s="1"/>
  <c r="B507" i="1"/>
  <c r="A507" i="1" s="1"/>
  <c r="E508" i="1"/>
  <c r="AI507" i="1"/>
  <c r="P507" i="1" s="1"/>
  <c r="L269" i="1"/>
  <c r="G269" i="1"/>
  <c r="AH508" i="1" l="1"/>
  <c r="C509" i="1" s="1"/>
  <c r="I509" i="1" s="1"/>
  <c r="J508" i="1"/>
  <c r="B508" i="1"/>
  <c r="A508" i="1" s="1"/>
  <c r="E509" i="1"/>
  <c r="AI508" i="1"/>
  <c r="P508" i="1" s="1"/>
  <c r="K508" i="1"/>
  <c r="AG269" i="1"/>
  <c r="AK269" i="1" s="1"/>
  <c r="H269" i="1"/>
  <c r="AF269" i="1"/>
  <c r="AE269" i="1"/>
  <c r="D270" i="1"/>
  <c r="F270" i="1" s="1"/>
  <c r="AD269" i="1"/>
  <c r="J509" i="1" l="1"/>
  <c r="AH509" i="1"/>
  <c r="C510" i="1" s="1"/>
  <c r="I510" i="1" s="1"/>
  <c r="B509" i="1"/>
  <c r="A509" i="1" s="1"/>
  <c r="E510" i="1"/>
  <c r="AI509" i="1"/>
  <c r="P509" i="1" s="1"/>
  <c r="G270" i="1"/>
  <c r="L270" i="1"/>
  <c r="K509" i="1"/>
  <c r="B510" i="1" l="1"/>
  <c r="A510" i="1" s="1"/>
  <c r="AH510" i="1"/>
  <c r="C511" i="1" s="1"/>
  <c r="J510" i="1"/>
  <c r="K510" i="1" s="1"/>
  <c r="E511" i="1"/>
  <c r="AI510" i="1"/>
  <c r="P510" i="1" s="1"/>
  <c r="I511" i="1"/>
  <c r="AF270" i="1"/>
  <c r="AE270" i="1"/>
  <c r="AG270" i="1"/>
  <c r="AK270" i="1" s="1"/>
  <c r="AD270" i="1"/>
  <c r="D271" i="1"/>
  <c r="F271" i="1" s="1"/>
  <c r="H270" i="1"/>
  <c r="AH511" i="1" l="1"/>
  <c r="C512" i="1" s="1"/>
  <c r="I512" i="1" s="1"/>
  <c r="J511" i="1"/>
  <c r="K511" i="1" s="1"/>
  <c r="B511" i="1"/>
  <c r="A511" i="1" s="1"/>
  <c r="E512" i="1"/>
  <c r="AI511" i="1"/>
  <c r="P511" i="1" s="1"/>
  <c r="G271" i="1"/>
  <c r="L271" i="1"/>
  <c r="J512" i="1" l="1"/>
  <c r="B512" i="1"/>
  <c r="A512" i="1" s="1"/>
  <c r="AH512" i="1"/>
  <c r="C513" i="1" s="1"/>
  <c r="I513" i="1" s="1"/>
  <c r="E513" i="1"/>
  <c r="AI512" i="1"/>
  <c r="P512" i="1" s="1"/>
  <c r="AE271" i="1"/>
  <c r="D272" i="1"/>
  <c r="F272" i="1" s="1"/>
  <c r="AD271" i="1"/>
  <c r="AG271" i="1"/>
  <c r="AK271" i="1" s="1"/>
  <c r="H271" i="1"/>
  <c r="AF271" i="1"/>
  <c r="K512" i="1"/>
  <c r="J513" i="1" l="1"/>
  <c r="B513" i="1"/>
  <c r="A513" i="1" s="1"/>
  <c r="AH513" i="1"/>
  <c r="C514" i="1" s="1"/>
  <c r="E514" i="1"/>
  <c r="AI513" i="1"/>
  <c r="P513" i="1" s="1"/>
  <c r="K513" i="1"/>
  <c r="L272" i="1"/>
  <c r="G272" i="1"/>
  <c r="J514" i="1" l="1"/>
  <c r="B514" i="1"/>
  <c r="A514" i="1" s="1"/>
  <c r="AH514" i="1"/>
  <c r="C515" i="1" s="1"/>
  <c r="E515" i="1"/>
  <c r="AI514" i="1"/>
  <c r="P514" i="1" s="1"/>
  <c r="I514" i="1"/>
  <c r="K514" i="1" s="1"/>
  <c r="D273" i="1"/>
  <c r="F273" i="1" s="1"/>
  <c r="AD272" i="1"/>
  <c r="AG272" i="1"/>
  <c r="AK272" i="1" s="1"/>
  <c r="H272" i="1"/>
  <c r="AF272" i="1"/>
  <c r="AE272" i="1"/>
  <c r="I515" i="1" l="1"/>
  <c r="B515" i="1"/>
  <c r="A515" i="1" s="1"/>
  <c r="J515" i="1"/>
  <c r="K515" i="1" s="1"/>
  <c r="AH515" i="1"/>
  <c r="C516" i="1" s="1"/>
  <c r="E516" i="1"/>
  <c r="AI515" i="1"/>
  <c r="P515" i="1" s="1"/>
  <c r="L273" i="1"/>
  <c r="G273" i="1"/>
  <c r="J516" i="1" l="1"/>
  <c r="B516" i="1"/>
  <c r="A516" i="1" s="1"/>
  <c r="AH516" i="1"/>
  <c r="C517" i="1" s="1"/>
  <c r="I517" i="1" s="1"/>
  <c r="E517" i="1"/>
  <c r="AI516" i="1"/>
  <c r="P516" i="1" s="1"/>
  <c r="I516" i="1"/>
  <c r="K516" i="1" s="1"/>
  <c r="AG273" i="1"/>
  <c r="AK273" i="1" s="1"/>
  <c r="H273" i="1"/>
  <c r="AF273" i="1"/>
  <c r="AE273" i="1"/>
  <c r="AD273" i="1"/>
  <c r="D274" i="1"/>
  <c r="F274" i="1" s="1"/>
  <c r="B517" i="1" l="1"/>
  <c r="A517" i="1" s="1"/>
  <c r="AH517" i="1"/>
  <c r="C518" i="1" s="1"/>
  <c r="I518" i="1" s="1"/>
  <c r="J517" i="1"/>
  <c r="K517" i="1" s="1"/>
  <c r="E518" i="1"/>
  <c r="AI517" i="1"/>
  <c r="P517" i="1" s="1"/>
  <c r="G274" i="1"/>
  <c r="L274" i="1"/>
  <c r="B518" i="1" l="1"/>
  <c r="A518" i="1" s="1"/>
  <c r="J518" i="1"/>
  <c r="AH518" i="1"/>
  <c r="C519" i="1" s="1"/>
  <c r="E519" i="1"/>
  <c r="AI518" i="1"/>
  <c r="P518" i="1" s="1"/>
  <c r="AF274" i="1"/>
  <c r="AE274" i="1"/>
  <c r="AG274" i="1"/>
  <c r="AK274" i="1" s="1"/>
  <c r="D275" i="1"/>
  <c r="F275" i="1" s="1"/>
  <c r="H274" i="1"/>
  <c r="AD274" i="1"/>
  <c r="K518" i="1"/>
  <c r="I519" i="1"/>
  <c r="J519" i="1" l="1"/>
  <c r="AH519" i="1"/>
  <c r="C520" i="1" s="1"/>
  <c r="I520" i="1" s="1"/>
  <c r="B519" i="1"/>
  <c r="A519" i="1" s="1"/>
  <c r="E520" i="1"/>
  <c r="AI519" i="1"/>
  <c r="P519" i="1" s="1"/>
  <c r="L275" i="1"/>
  <c r="G275" i="1"/>
  <c r="K519" i="1"/>
  <c r="AH520" i="1" l="1"/>
  <c r="C521" i="1" s="1"/>
  <c r="I521" i="1" s="1"/>
  <c r="J520" i="1"/>
  <c r="B520" i="1"/>
  <c r="A520" i="1" s="1"/>
  <c r="E521" i="1"/>
  <c r="AI520" i="1"/>
  <c r="P520" i="1" s="1"/>
  <c r="K520" i="1"/>
  <c r="AE275" i="1"/>
  <c r="D276" i="1"/>
  <c r="F276" i="1" s="1"/>
  <c r="AD275" i="1"/>
  <c r="AF275" i="1"/>
  <c r="H275" i="1"/>
  <c r="AG275" i="1"/>
  <c r="AK275" i="1" s="1"/>
  <c r="J521" i="1" l="1"/>
  <c r="AH521" i="1"/>
  <c r="C522" i="1" s="1"/>
  <c r="I522" i="1" s="1"/>
  <c r="B521" i="1"/>
  <c r="A521" i="1" s="1"/>
  <c r="E522" i="1"/>
  <c r="AI521" i="1"/>
  <c r="P521" i="1" s="1"/>
  <c r="L276" i="1"/>
  <c r="G276" i="1"/>
  <c r="K521" i="1"/>
  <c r="J522" i="1" l="1"/>
  <c r="B522" i="1"/>
  <c r="A522" i="1" s="1"/>
  <c r="AH522" i="1"/>
  <c r="C523" i="1" s="1"/>
  <c r="I523" i="1" s="1"/>
  <c r="E523" i="1"/>
  <c r="AI522" i="1"/>
  <c r="P522" i="1" s="1"/>
  <c r="D277" i="1"/>
  <c r="F277" i="1" s="1"/>
  <c r="AD276" i="1"/>
  <c r="AG276" i="1"/>
  <c r="AK276" i="1" s="1"/>
  <c r="H276" i="1"/>
  <c r="AF276" i="1"/>
  <c r="AE276" i="1"/>
  <c r="K522" i="1"/>
  <c r="AH523" i="1" l="1"/>
  <c r="C524" i="1" s="1"/>
  <c r="I524" i="1" s="1"/>
  <c r="J523" i="1"/>
  <c r="K523" i="1" s="1"/>
  <c r="B523" i="1"/>
  <c r="A523" i="1" s="1"/>
  <c r="E524" i="1"/>
  <c r="AI523" i="1"/>
  <c r="P523" i="1" s="1"/>
  <c r="L277" i="1"/>
  <c r="G277" i="1"/>
  <c r="J524" i="1" l="1"/>
  <c r="AH524" i="1"/>
  <c r="C525" i="1" s="1"/>
  <c r="B524" i="1"/>
  <c r="A524" i="1" s="1"/>
  <c r="E525" i="1"/>
  <c r="AI524" i="1"/>
  <c r="P524" i="1" s="1"/>
  <c r="AG277" i="1"/>
  <c r="AK277" i="1" s="1"/>
  <c r="H277" i="1"/>
  <c r="AF277" i="1"/>
  <c r="AD277" i="1"/>
  <c r="D278" i="1"/>
  <c r="F278" i="1" s="1"/>
  <c r="AE277" i="1"/>
  <c r="K524" i="1"/>
  <c r="J525" i="1" l="1"/>
  <c r="B525" i="1"/>
  <c r="A525" i="1" s="1"/>
  <c r="AH525" i="1"/>
  <c r="C526" i="1" s="1"/>
  <c r="E526" i="1"/>
  <c r="AI525" i="1"/>
  <c r="P525" i="1" s="1"/>
  <c r="I525" i="1"/>
  <c r="K525" i="1" s="1"/>
  <c r="G278" i="1"/>
  <c r="L278" i="1"/>
  <c r="J526" i="1" l="1"/>
  <c r="B526" i="1"/>
  <c r="A526" i="1" s="1"/>
  <c r="AH526" i="1"/>
  <c r="C527" i="1" s="1"/>
  <c r="E527" i="1"/>
  <c r="AI526" i="1"/>
  <c r="P526" i="1" s="1"/>
  <c r="I526" i="1"/>
  <c r="AF278" i="1"/>
  <c r="AE278" i="1"/>
  <c r="AG278" i="1"/>
  <c r="AK278" i="1" s="1"/>
  <c r="AD278" i="1"/>
  <c r="D279" i="1"/>
  <c r="F279" i="1" s="1"/>
  <c r="H278" i="1"/>
  <c r="K526" i="1" l="1"/>
  <c r="J527" i="1"/>
  <c r="AH527" i="1"/>
  <c r="C528" i="1" s="1"/>
  <c r="B527" i="1"/>
  <c r="A527" i="1" s="1"/>
  <c r="E528" i="1"/>
  <c r="AI527" i="1"/>
  <c r="P527" i="1" s="1"/>
  <c r="I527" i="1"/>
  <c r="K527" i="1" s="1"/>
  <c r="G279" i="1"/>
  <c r="L279" i="1"/>
  <c r="J528" i="1" l="1"/>
  <c r="B528" i="1"/>
  <c r="A528" i="1" s="1"/>
  <c r="AH528" i="1"/>
  <c r="C529" i="1" s="1"/>
  <c r="I529" i="1" s="1"/>
  <c r="E529" i="1"/>
  <c r="AI528" i="1"/>
  <c r="P528" i="1" s="1"/>
  <c r="I528" i="1"/>
  <c r="K528" i="1" s="1"/>
  <c r="AE279" i="1"/>
  <c r="D280" i="1"/>
  <c r="F280" i="1" s="1"/>
  <c r="AD279" i="1"/>
  <c r="AG279" i="1"/>
  <c r="AK279" i="1" s="1"/>
  <c r="H279" i="1"/>
  <c r="AF279" i="1"/>
  <c r="J529" i="1" l="1"/>
  <c r="B529" i="1"/>
  <c r="A529" i="1" s="1"/>
  <c r="AH529" i="1"/>
  <c r="C530" i="1" s="1"/>
  <c r="I530" i="1" s="1"/>
  <c r="E530" i="1"/>
  <c r="AI529" i="1"/>
  <c r="P529" i="1" s="1"/>
  <c r="L280" i="1"/>
  <c r="G280" i="1"/>
  <c r="K529" i="1"/>
  <c r="J530" i="1" l="1"/>
  <c r="B530" i="1"/>
  <c r="A530" i="1" s="1"/>
  <c r="AH530" i="1"/>
  <c r="C531" i="1" s="1"/>
  <c r="I531" i="1" s="1"/>
  <c r="E531" i="1"/>
  <c r="AI530" i="1"/>
  <c r="P530" i="1" s="1"/>
  <c r="K530" i="1"/>
  <c r="D281" i="1"/>
  <c r="F281" i="1" s="1"/>
  <c r="AD280" i="1"/>
  <c r="AG280" i="1"/>
  <c r="AK280" i="1" s="1"/>
  <c r="H280" i="1"/>
  <c r="AF280" i="1"/>
  <c r="AE280" i="1"/>
  <c r="B531" i="1" l="1"/>
  <c r="A531" i="1" s="1"/>
  <c r="AH531" i="1"/>
  <c r="C532" i="1" s="1"/>
  <c r="I532" i="1" s="1"/>
  <c r="J531" i="1"/>
  <c r="K531" i="1" s="1"/>
  <c r="E532" i="1"/>
  <c r="AI531" i="1"/>
  <c r="P531" i="1" s="1"/>
  <c r="L281" i="1"/>
  <c r="G281" i="1"/>
  <c r="B532" i="1" l="1"/>
  <c r="A532" i="1" s="1"/>
  <c r="J532" i="1"/>
  <c r="AH532" i="1"/>
  <c r="C533" i="1" s="1"/>
  <c r="I533" i="1" s="1"/>
  <c r="E533" i="1"/>
  <c r="AI532" i="1"/>
  <c r="P532" i="1" s="1"/>
  <c r="K532" i="1"/>
  <c r="AG281" i="1"/>
  <c r="AK281" i="1" s="1"/>
  <c r="H281" i="1"/>
  <c r="AF281" i="1"/>
  <c r="AD281" i="1"/>
  <c r="D282" i="1"/>
  <c r="F282" i="1" s="1"/>
  <c r="AE281" i="1"/>
  <c r="AH533" i="1" l="1"/>
  <c r="C534" i="1" s="1"/>
  <c r="I534" i="1" s="1"/>
  <c r="J533" i="1"/>
  <c r="K533" i="1" s="1"/>
  <c r="B533" i="1"/>
  <c r="A533" i="1" s="1"/>
  <c r="E534" i="1"/>
  <c r="AI533" i="1"/>
  <c r="P533" i="1" s="1"/>
  <c r="G282" i="1"/>
  <c r="L282" i="1"/>
  <c r="B534" i="1" l="1"/>
  <c r="A534" i="1" s="1"/>
  <c r="AH534" i="1"/>
  <c r="C535" i="1" s="1"/>
  <c r="J534" i="1"/>
  <c r="E535" i="1"/>
  <c r="AI534" i="1"/>
  <c r="P534" i="1" s="1"/>
  <c r="AF282" i="1"/>
  <c r="AE282" i="1"/>
  <c r="AG282" i="1"/>
  <c r="AK282" i="1" s="1"/>
  <c r="D283" i="1"/>
  <c r="F283" i="1" s="1"/>
  <c r="H282" i="1"/>
  <c r="AD282" i="1"/>
  <c r="K534" i="1"/>
  <c r="I535" i="1"/>
  <c r="AH535" i="1" l="1"/>
  <c r="C536" i="1" s="1"/>
  <c r="I536" i="1" s="1"/>
  <c r="J535" i="1"/>
  <c r="K535" i="1" s="1"/>
  <c r="B535" i="1"/>
  <c r="A535" i="1" s="1"/>
  <c r="E536" i="1"/>
  <c r="AI535" i="1"/>
  <c r="P535" i="1" s="1"/>
  <c r="G283" i="1"/>
  <c r="L283" i="1"/>
  <c r="J536" i="1" l="1"/>
  <c r="B536" i="1"/>
  <c r="A536" i="1" s="1"/>
  <c r="AH536" i="1"/>
  <c r="C537" i="1" s="1"/>
  <c r="I537" i="1" s="1"/>
  <c r="E537" i="1"/>
  <c r="AI536" i="1"/>
  <c r="P536" i="1" s="1"/>
  <c r="AE283" i="1"/>
  <c r="D284" i="1"/>
  <c r="F284" i="1" s="1"/>
  <c r="AD283" i="1"/>
  <c r="AG283" i="1"/>
  <c r="AK283" i="1" s="1"/>
  <c r="AF283" i="1"/>
  <c r="H283" i="1"/>
  <c r="K536" i="1"/>
  <c r="J537" i="1" l="1"/>
  <c r="B537" i="1"/>
  <c r="A537" i="1" s="1"/>
  <c r="AH537" i="1"/>
  <c r="C538" i="1" s="1"/>
  <c r="E538" i="1"/>
  <c r="AI537" i="1"/>
  <c r="P537" i="1" s="1"/>
  <c r="L284" i="1"/>
  <c r="G284" i="1"/>
  <c r="K537" i="1"/>
  <c r="B538" i="1" l="1"/>
  <c r="A538" i="1" s="1"/>
  <c r="AH538" i="1"/>
  <c r="C539" i="1" s="1"/>
  <c r="J538" i="1"/>
  <c r="E539" i="1"/>
  <c r="AI538" i="1"/>
  <c r="P538" i="1" s="1"/>
  <c r="I538" i="1"/>
  <c r="D285" i="1"/>
  <c r="F285" i="1" s="1"/>
  <c r="AD284" i="1"/>
  <c r="AG284" i="1"/>
  <c r="AK284" i="1" s="1"/>
  <c r="H284" i="1"/>
  <c r="AF284" i="1"/>
  <c r="AE284" i="1"/>
  <c r="I539" i="1" l="1"/>
  <c r="K538" i="1"/>
  <c r="J539" i="1"/>
  <c r="AH539" i="1"/>
  <c r="C540" i="1" s="1"/>
  <c r="I540" i="1" s="1"/>
  <c r="B539" i="1"/>
  <c r="A539" i="1" s="1"/>
  <c r="E540" i="1"/>
  <c r="AI539" i="1"/>
  <c r="P539" i="1" s="1"/>
  <c r="K539" i="1"/>
  <c r="L285" i="1"/>
  <c r="G285" i="1"/>
  <c r="AH540" i="1" l="1"/>
  <c r="C541" i="1" s="1"/>
  <c r="J540" i="1"/>
  <c r="B540" i="1"/>
  <c r="A540" i="1" s="1"/>
  <c r="E541" i="1"/>
  <c r="AI540" i="1"/>
  <c r="P540" i="1" s="1"/>
  <c r="AG285" i="1"/>
  <c r="AK285" i="1" s="1"/>
  <c r="H285" i="1"/>
  <c r="AF285" i="1"/>
  <c r="AE285" i="1"/>
  <c r="D286" i="1"/>
  <c r="F286" i="1" s="1"/>
  <c r="AD285" i="1"/>
  <c r="K540" i="1"/>
  <c r="I541" i="1"/>
  <c r="J541" i="1" l="1"/>
  <c r="K541" i="1" s="1"/>
  <c r="B541" i="1"/>
  <c r="A541" i="1" s="1"/>
  <c r="AH541" i="1"/>
  <c r="C542" i="1" s="1"/>
  <c r="E542" i="1"/>
  <c r="AI541" i="1"/>
  <c r="P541" i="1" s="1"/>
  <c r="G286" i="1"/>
  <c r="L286" i="1"/>
  <c r="AH542" i="1" l="1"/>
  <c r="C543" i="1" s="1"/>
  <c r="B542" i="1"/>
  <c r="A542" i="1" s="1"/>
  <c r="J542" i="1"/>
  <c r="E543" i="1"/>
  <c r="AI542" i="1"/>
  <c r="P542" i="1" s="1"/>
  <c r="I542" i="1"/>
  <c r="AF286" i="1"/>
  <c r="AE286" i="1"/>
  <c r="AG286" i="1"/>
  <c r="AK286" i="1" s="1"/>
  <c r="AD286" i="1"/>
  <c r="D287" i="1"/>
  <c r="F287" i="1" s="1"/>
  <c r="H286" i="1"/>
  <c r="K542" i="1" l="1"/>
  <c r="I543" i="1"/>
  <c r="B543" i="1"/>
  <c r="A543" i="1" s="1"/>
  <c r="J543" i="1"/>
  <c r="AH543" i="1"/>
  <c r="C544" i="1" s="1"/>
  <c r="E544" i="1"/>
  <c r="AI543" i="1"/>
  <c r="P543" i="1" s="1"/>
  <c r="G287" i="1"/>
  <c r="L287" i="1"/>
  <c r="K543" i="1" l="1"/>
  <c r="J544" i="1"/>
  <c r="B544" i="1"/>
  <c r="A544" i="1" s="1"/>
  <c r="AH544" i="1"/>
  <c r="C545" i="1" s="1"/>
  <c r="E545" i="1"/>
  <c r="AI544" i="1"/>
  <c r="P544" i="1" s="1"/>
  <c r="I544" i="1"/>
  <c r="K544" i="1" s="1"/>
  <c r="AE287" i="1"/>
  <c r="D288" i="1"/>
  <c r="F288" i="1" s="1"/>
  <c r="AD287" i="1"/>
  <c r="AG287" i="1"/>
  <c r="AK287" i="1" s="1"/>
  <c r="AF287" i="1"/>
  <c r="H287" i="1"/>
  <c r="B545" i="1" l="1"/>
  <c r="A545" i="1" s="1"/>
  <c r="AH545" i="1"/>
  <c r="C546" i="1" s="1"/>
  <c r="J545" i="1"/>
  <c r="E546" i="1"/>
  <c r="AI545" i="1"/>
  <c r="P545" i="1" s="1"/>
  <c r="I545" i="1"/>
  <c r="L288" i="1"/>
  <c r="G288" i="1"/>
  <c r="K545" i="1" l="1"/>
  <c r="I546" i="1"/>
  <c r="J546" i="1"/>
  <c r="B546" i="1"/>
  <c r="A546" i="1" s="1"/>
  <c r="AH546" i="1"/>
  <c r="C547" i="1" s="1"/>
  <c r="E547" i="1"/>
  <c r="AI546" i="1"/>
  <c r="P546" i="1" s="1"/>
  <c r="D289" i="1"/>
  <c r="F289" i="1" s="1"/>
  <c r="AD288" i="1"/>
  <c r="AG288" i="1"/>
  <c r="AK288" i="1" s="1"/>
  <c r="H288" i="1"/>
  <c r="AF288" i="1"/>
  <c r="AE288" i="1"/>
  <c r="K546" i="1" l="1"/>
  <c r="I547" i="1"/>
  <c r="B547" i="1"/>
  <c r="A547" i="1" s="1"/>
  <c r="AH547" i="1"/>
  <c r="C548" i="1" s="1"/>
  <c r="J547" i="1"/>
  <c r="E548" i="1"/>
  <c r="AI547" i="1"/>
  <c r="P547" i="1" s="1"/>
  <c r="L289" i="1"/>
  <c r="G289" i="1"/>
  <c r="K547" i="1" l="1"/>
  <c r="B548" i="1"/>
  <c r="A548" i="1" s="1"/>
  <c r="J548" i="1"/>
  <c r="AH548" i="1"/>
  <c r="C549" i="1" s="1"/>
  <c r="I549" i="1" s="1"/>
  <c r="E549" i="1"/>
  <c r="AI548" i="1"/>
  <c r="P548" i="1" s="1"/>
  <c r="I548" i="1"/>
  <c r="K548" i="1"/>
  <c r="AG289" i="1"/>
  <c r="AK289" i="1" s="1"/>
  <c r="H289" i="1"/>
  <c r="AF289" i="1"/>
  <c r="AD289" i="1"/>
  <c r="D290" i="1"/>
  <c r="F290" i="1" s="1"/>
  <c r="AE289" i="1"/>
  <c r="B549" i="1" l="1"/>
  <c r="A549" i="1" s="1"/>
  <c r="J549" i="1"/>
  <c r="AH549" i="1"/>
  <c r="C550" i="1" s="1"/>
  <c r="E550" i="1"/>
  <c r="AI549" i="1"/>
  <c r="P549" i="1" s="1"/>
  <c r="G290" i="1"/>
  <c r="L290" i="1"/>
  <c r="K549" i="1"/>
  <c r="B550" i="1" l="1"/>
  <c r="A550" i="1" s="1"/>
  <c r="AH550" i="1"/>
  <c r="C551" i="1" s="1"/>
  <c r="J550" i="1"/>
  <c r="E551" i="1"/>
  <c r="AI550" i="1"/>
  <c r="P550" i="1" s="1"/>
  <c r="I550" i="1"/>
  <c r="AF290" i="1"/>
  <c r="AE290" i="1"/>
  <c r="AG290" i="1"/>
  <c r="AK290" i="1" s="1"/>
  <c r="H290" i="1"/>
  <c r="AD290" i="1"/>
  <c r="D291" i="1"/>
  <c r="F291" i="1" s="1"/>
  <c r="K550" i="1" l="1"/>
  <c r="I551" i="1"/>
  <c r="B551" i="1"/>
  <c r="A551" i="1" s="1"/>
  <c r="J551" i="1"/>
  <c r="AH551" i="1"/>
  <c r="C552" i="1" s="1"/>
  <c r="E552" i="1"/>
  <c r="AI551" i="1"/>
  <c r="P551" i="1" s="1"/>
  <c r="G291" i="1"/>
  <c r="L291" i="1"/>
  <c r="K551" i="1" l="1"/>
  <c r="B552" i="1"/>
  <c r="A552" i="1" s="1"/>
  <c r="AH552" i="1"/>
  <c r="C553" i="1" s="1"/>
  <c r="J552" i="1"/>
  <c r="E553" i="1"/>
  <c r="AI552" i="1"/>
  <c r="P552" i="1" s="1"/>
  <c r="I552" i="1"/>
  <c r="AE291" i="1"/>
  <c r="D292" i="1"/>
  <c r="F292" i="1" s="1"/>
  <c r="AD291" i="1"/>
  <c r="AG291" i="1"/>
  <c r="AK291" i="1" s="1"/>
  <c r="AF291" i="1"/>
  <c r="H291" i="1"/>
  <c r="K552" i="1" l="1"/>
  <c r="I553" i="1"/>
  <c r="J553" i="1"/>
  <c r="AH553" i="1"/>
  <c r="C554" i="1" s="1"/>
  <c r="I554" i="1" s="1"/>
  <c r="B553" i="1"/>
  <c r="A553" i="1" s="1"/>
  <c r="E554" i="1"/>
  <c r="AI553" i="1"/>
  <c r="P553" i="1" s="1"/>
  <c r="L292" i="1"/>
  <c r="G292" i="1"/>
  <c r="K553" i="1" l="1"/>
  <c r="B554" i="1"/>
  <c r="A554" i="1" s="1"/>
  <c r="J554" i="1"/>
  <c r="K554" i="1" s="1"/>
  <c r="AH554" i="1"/>
  <c r="C555" i="1" s="1"/>
  <c r="I555" i="1" s="1"/>
  <c r="E555" i="1"/>
  <c r="AI554" i="1"/>
  <c r="P554" i="1" s="1"/>
  <c r="D293" i="1"/>
  <c r="F293" i="1" s="1"/>
  <c r="AD292" i="1"/>
  <c r="AG292" i="1"/>
  <c r="AK292" i="1" s="1"/>
  <c r="H292" i="1"/>
  <c r="AF292" i="1"/>
  <c r="AE292" i="1"/>
  <c r="AH555" i="1" l="1"/>
  <c r="C556" i="1" s="1"/>
  <c r="J555" i="1"/>
  <c r="B555" i="1"/>
  <c r="A555" i="1" s="1"/>
  <c r="E556" i="1"/>
  <c r="AI555" i="1"/>
  <c r="P555" i="1" s="1"/>
  <c r="L293" i="1"/>
  <c r="G293" i="1"/>
  <c r="K555" i="1"/>
  <c r="I556" i="1"/>
  <c r="AH556" i="1" l="1"/>
  <c r="C557" i="1" s="1"/>
  <c r="I557" i="1" s="1"/>
  <c r="J556" i="1"/>
  <c r="B556" i="1"/>
  <c r="A556" i="1" s="1"/>
  <c r="E557" i="1"/>
  <c r="AI556" i="1"/>
  <c r="P556" i="1" s="1"/>
  <c r="K556" i="1"/>
  <c r="AG293" i="1"/>
  <c r="AK293" i="1" s="1"/>
  <c r="H293" i="1"/>
  <c r="AF293" i="1"/>
  <c r="AE293" i="1"/>
  <c r="D294" i="1"/>
  <c r="F294" i="1" s="1"/>
  <c r="AD293" i="1"/>
  <c r="J557" i="1" l="1"/>
  <c r="AH557" i="1"/>
  <c r="C558" i="1" s="1"/>
  <c r="I558" i="1" s="1"/>
  <c r="B557" i="1"/>
  <c r="A557" i="1" s="1"/>
  <c r="E558" i="1"/>
  <c r="AI557" i="1"/>
  <c r="P557" i="1" s="1"/>
  <c r="G294" i="1"/>
  <c r="L294" i="1"/>
  <c r="K557" i="1"/>
  <c r="J558" i="1" l="1"/>
  <c r="B558" i="1"/>
  <c r="A558" i="1" s="1"/>
  <c r="AH558" i="1"/>
  <c r="C559" i="1" s="1"/>
  <c r="E559" i="1"/>
  <c r="AI558" i="1"/>
  <c r="P558" i="1" s="1"/>
  <c r="K558" i="1"/>
  <c r="AF294" i="1"/>
  <c r="AE294" i="1"/>
  <c r="AG294" i="1"/>
  <c r="AK294" i="1" s="1"/>
  <c r="AD294" i="1"/>
  <c r="D295" i="1"/>
  <c r="F295" i="1" s="1"/>
  <c r="H294" i="1"/>
  <c r="AH559" i="1" l="1"/>
  <c r="C560" i="1" s="1"/>
  <c r="B559" i="1"/>
  <c r="A559" i="1" s="1"/>
  <c r="J559" i="1"/>
  <c r="E560" i="1"/>
  <c r="AI559" i="1"/>
  <c r="P559" i="1" s="1"/>
  <c r="I559" i="1"/>
  <c r="G295" i="1"/>
  <c r="L295" i="1"/>
  <c r="I560" i="1" l="1"/>
  <c r="K559" i="1"/>
  <c r="B560" i="1"/>
  <c r="A560" i="1" s="1"/>
  <c r="AH560" i="1"/>
  <c r="C561" i="1" s="1"/>
  <c r="I561" i="1" s="1"/>
  <c r="J560" i="1"/>
  <c r="K560" i="1" s="1"/>
  <c r="E561" i="1"/>
  <c r="AI560" i="1"/>
  <c r="P560" i="1" s="1"/>
  <c r="AE295" i="1"/>
  <c r="D296" i="1"/>
  <c r="F296" i="1" s="1"/>
  <c r="AD295" i="1"/>
  <c r="AG295" i="1"/>
  <c r="AK295" i="1" s="1"/>
  <c r="H295" i="1"/>
  <c r="AF295" i="1"/>
  <c r="J561" i="1" l="1"/>
  <c r="B561" i="1"/>
  <c r="A561" i="1" s="1"/>
  <c r="AH561" i="1"/>
  <c r="C562" i="1" s="1"/>
  <c r="I562" i="1" s="1"/>
  <c r="E562" i="1"/>
  <c r="AI561" i="1"/>
  <c r="P561" i="1" s="1"/>
  <c r="L296" i="1"/>
  <c r="G296" i="1"/>
  <c r="K561" i="1"/>
  <c r="J562" i="1" l="1"/>
  <c r="B562" i="1"/>
  <c r="A562" i="1" s="1"/>
  <c r="AH562" i="1"/>
  <c r="C563" i="1" s="1"/>
  <c r="I563" i="1" s="1"/>
  <c r="E563" i="1"/>
  <c r="AI562" i="1"/>
  <c r="P562" i="1" s="1"/>
  <c r="K562" i="1"/>
  <c r="D297" i="1"/>
  <c r="F297" i="1" s="1"/>
  <c r="AD296" i="1"/>
  <c r="AG296" i="1"/>
  <c r="AK296" i="1" s="1"/>
  <c r="H296" i="1"/>
  <c r="AF296" i="1"/>
  <c r="AE296" i="1"/>
  <c r="AH563" i="1" l="1"/>
  <c r="C564" i="1" s="1"/>
  <c r="I564" i="1" s="1"/>
  <c r="J563" i="1"/>
  <c r="K563" i="1" s="1"/>
  <c r="B563" i="1"/>
  <c r="A563" i="1" s="1"/>
  <c r="E564" i="1"/>
  <c r="AI563" i="1"/>
  <c r="P563" i="1" s="1"/>
  <c r="L297" i="1"/>
  <c r="G297" i="1"/>
  <c r="AH564" i="1" l="1"/>
  <c r="C565" i="1" s="1"/>
  <c r="I565" i="1" s="1"/>
  <c r="B564" i="1"/>
  <c r="A564" i="1" s="1"/>
  <c r="J564" i="1"/>
  <c r="K564" i="1" s="1"/>
  <c r="E565" i="1"/>
  <c r="AI564" i="1"/>
  <c r="P564" i="1" s="1"/>
  <c r="AG297" i="1"/>
  <c r="AK297" i="1" s="1"/>
  <c r="H297" i="1"/>
  <c r="AF297" i="1"/>
  <c r="AE297" i="1"/>
  <c r="AD297" i="1"/>
  <c r="D298" i="1"/>
  <c r="F298" i="1" s="1"/>
  <c r="B565" i="1" l="1"/>
  <c r="A565" i="1" s="1"/>
  <c r="J565" i="1"/>
  <c r="AH565" i="1"/>
  <c r="C566" i="1" s="1"/>
  <c r="E566" i="1"/>
  <c r="AI565" i="1"/>
  <c r="P565" i="1" s="1"/>
  <c r="K565" i="1"/>
  <c r="G298" i="1"/>
  <c r="L298" i="1"/>
  <c r="J566" i="1" l="1"/>
  <c r="B566" i="1"/>
  <c r="A566" i="1" s="1"/>
  <c r="AH566" i="1"/>
  <c r="C567" i="1" s="1"/>
  <c r="E567" i="1"/>
  <c r="AI566" i="1"/>
  <c r="P566" i="1" s="1"/>
  <c r="I566" i="1"/>
  <c r="K566" i="1" s="1"/>
  <c r="AF298" i="1"/>
  <c r="AE298" i="1"/>
  <c r="AG298" i="1"/>
  <c r="AK298" i="1" s="1"/>
  <c r="AD298" i="1"/>
  <c r="D299" i="1"/>
  <c r="F299" i="1" s="1"/>
  <c r="H298" i="1"/>
  <c r="J567" i="1" l="1"/>
  <c r="B567" i="1"/>
  <c r="A567" i="1" s="1"/>
  <c r="AH567" i="1"/>
  <c r="C568" i="1" s="1"/>
  <c r="E568" i="1"/>
  <c r="AI567" i="1"/>
  <c r="P567" i="1" s="1"/>
  <c r="I567" i="1"/>
  <c r="K567" i="1" s="1"/>
  <c r="G299" i="1"/>
  <c r="L299" i="1"/>
  <c r="B568" i="1" l="1"/>
  <c r="A568" i="1" s="1"/>
  <c r="AH568" i="1"/>
  <c r="C569" i="1" s="1"/>
  <c r="J568" i="1"/>
  <c r="E569" i="1"/>
  <c r="AI568" i="1"/>
  <c r="P568" i="1" s="1"/>
  <c r="I568" i="1"/>
  <c r="AE299" i="1"/>
  <c r="D300" i="1"/>
  <c r="F300" i="1" s="1"/>
  <c r="AD299" i="1"/>
  <c r="H299" i="1"/>
  <c r="AG299" i="1"/>
  <c r="AK299" i="1" s="1"/>
  <c r="AF299" i="1"/>
  <c r="K568" i="1"/>
  <c r="I569" i="1"/>
  <c r="J569" i="1" l="1"/>
  <c r="AH569" i="1"/>
  <c r="C570" i="1" s="1"/>
  <c r="I570" i="1" s="1"/>
  <c r="B569" i="1"/>
  <c r="A569" i="1" s="1"/>
  <c r="E570" i="1"/>
  <c r="AI569" i="1"/>
  <c r="P569" i="1" s="1"/>
  <c r="K569" i="1"/>
  <c r="L300" i="1"/>
  <c r="G300" i="1"/>
  <c r="B570" i="1" l="1"/>
  <c r="A570" i="1" s="1"/>
  <c r="AH570" i="1"/>
  <c r="C571" i="1" s="1"/>
  <c r="J570" i="1"/>
  <c r="K570" i="1" s="1"/>
  <c r="E571" i="1"/>
  <c r="AI570" i="1"/>
  <c r="P570" i="1" s="1"/>
  <c r="D301" i="1"/>
  <c r="F301" i="1" s="1"/>
  <c r="AD300" i="1"/>
  <c r="AG300" i="1"/>
  <c r="AK300" i="1" s="1"/>
  <c r="H300" i="1"/>
  <c r="AF300" i="1"/>
  <c r="AE300" i="1"/>
  <c r="I571" i="1"/>
  <c r="B571" i="1" l="1"/>
  <c r="A571" i="1" s="1"/>
  <c r="AH571" i="1"/>
  <c r="C572" i="1" s="1"/>
  <c r="I572" i="1" s="1"/>
  <c r="J571" i="1"/>
  <c r="K571" i="1" s="1"/>
  <c r="E572" i="1"/>
  <c r="AI571" i="1"/>
  <c r="P571" i="1" s="1"/>
  <c r="L301" i="1"/>
  <c r="G301" i="1"/>
  <c r="AH572" i="1" l="1"/>
  <c r="C573" i="1" s="1"/>
  <c r="J572" i="1"/>
  <c r="B572" i="1"/>
  <c r="A572" i="1" s="1"/>
  <c r="E573" i="1"/>
  <c r="AI572" i="1"/>
  <c r="P572" i="1" s="1"/>
  <c r="AG301" i="1"/>
  <c r="AK301" i="1" s="1"/>
  <c r="H301" i="1"/>
  <c r="AF301" i="1"/>
  <c r="AD301" i="1"/>
  <c r="D302" i="1"/>
  <c r="F302" i="1" s="1"/>
  <c r="AE301" i="1"/>
  <c r="K572" i="1"/>
  <c r="I573" i="1"/>
  <c r="J573" i="1" l="1"/>
  <c r="K573" i="1" s="1"/>
  <c r="AH573" i="1"/>
  <c r="C574" i="1" s="1"/>
  <c r="I574" i="1" s="1"/>
  <c r="B573" i="1"/>
  <c r="A573" i="1" s="1"/>
  <c r="E574" i="1"/>
  <c r="AI573" i="1"/>
  <c r="P573" i="1" s="1"/>
  <c r="G302" i="1"/>
  <c r="L302" i="1"/>
  <c r="B574" i="1" l="1"/>
  <c r="A574" i="1" s="1"/>
  <c r="AH574" i="1"/>
  <c r="C575" i="1" s="1"/>
  <c r="I575" i="1" s="1"/>
  <c r="J574" i="1"/>
  <c r="K574" i="1" s="1"/>
  <c r="E575" i="1"/>
  <c r="AI574" i="1"/>
  <c r="P574" i="1" s="1"/>
  <c r="AF302" i="1"/>
  <c r="AE302" i="1"/>
  <c r="AG302" i="1"/>
  <c r="AK302" i="1" s="1"/>
  <c r="D303" i="1"/>
  <c r="F303" i="1" s="1"/>
  <c r="H302" i="1"/>
  <c r="AD302" i="1"/>
  <c r="AH575" i="1" l="1"/>
  <c r="C576" i="1" s="1"/>
  <c r="I576" i="1" s="1"/>
  <c r="B575" i="1"/>
  <c r="A575" i="1" s="1"/>
  <c r="J575" i="1"/>
  <c r="K575" i="1" s="1"/>
  <c r="E576" i="1"/>
  <c r="AI575" i="1"/>
  <c r="P575" i="1" s="1"/>
  <c r="G303" i="1"/>
  <c r="L303" i="1"/>
  <c r="B576" i="1" l="1"/>
  <c r="A576" i="1" s="1"/>
  <c r="J576" i="1"/>
  <c r="AH576" i="1"/>
  <c r="C577" i="1" s="1"/>
  <c r="E577" i="1"/>
  <c r="AI576" i="1"/>
  <c r="P576" i="1" s="1"/>
  <c r="AE303" i="1"/>
  <c r="D304" i="1"/>
  <c r="F304" i="1" s="1"/>
  <c r="AD303" i="1"/>
  <c r="AG303" i="1"/>
  <c r="AK303" i="1" s="1"/>
  <c r="AF303" i="1"/>
  <c r="H303" i="1"/>
  <c r="K576" i="1"/>
  <c r="I577" i="1"/>
  <c r="B577" i="1" l="1"/>
  <c r="A577" i="1" s="1"/>
  <c r="J577" i="1"/>
  <c r="AH577" i="1"/>
  <c r="C578" i="1" s="1"/>
  <c r="E578" i="1"/>
  <c r="AI577" i="1"/>
  <c r="P577" i="1" s="1"/>
  <c r="K577" i="1"/>
  <c r="L304" i="1"/>
  <c r="G304" i="1"/>
  <c r="J578" i="1" l="1"/>
  <c r="B578" i="1"/>
  <c r="A578" i="1" s="1"/>
  <c r="AH578" i="1"/>
  <c r="C579" i="1" s="1"/>
  <c r="E579" i="1"/>
  <c r="AI578" i="1"/>
  <c r="P578" i="1" s="1"/>
  <c r="I578" i="1"/>
  <c r="D305" i="1"/>
  <c r="F305" i="1" s="1"/>
  <c r="AD304" i="1"/>
  <c r="AG304" i="1"/>
  <c r="AK304" i="1" s="1"/>
  <c r="H304" i="1"/>
  <c r="AF304" i="1"/>
  <c r="AE304" i="1"/>
  <c r="I579" i="1" l="1"/>
  <c r="K578" i="1"/>
  <c r="J579" i="1"/>
  <c r="B579" i="1"/>
  <c r="A579" i="1" s="1"/>
  <c r="AH579" i="1"/>
  <c r="C580" i="1" s="1"/>
  <c r="E580" i="1"/>
  <c r="AI579" i="1"/>
  <c r="P579" i="1" s="1"/>
  <c r="L305" i="1"/>
  <c r="G305" i="1"/>
  <c r="K579" i="1" l="1"/>
  <c r="AH580" i="1"/>
  <c r="C581" i="1" s="1"/>
  <c r="J580" i="1"/>
  <c r="B580" i="1"/>
  <c r="A580" i="1" s="1"/>
  <c r="E581" i="1"/>
  <c r="AI580" i="1"/>
  <c r="P580" i="1" s="1"/>
  <c r="I580" i="1"/>
  <c r="K580" i="1"/>
  <c r="AG305" i="1"/>
  <c r="AK305" i="1" s="1"/>
  <c r="H305" i="1"/>
  <c r="AF305" i="1"/>
  <c r="AE305" i="1"/>
  <c r="D306" i="1"/>
  <c r="F306" i="1" s="1"/>
  <c r="AD305" i="1"/>
  <c r="I581" i="1" l="1"/>
  <c r="B581" i="1"/>
  <c r="A581" i="1" s="1"/>
  <c r="AH581" i="1"/>
  <c r="C582" i="1" s="1"/>
  <c r="I582" i="1" s="1"/>
  <c r="J581" i="1"/>
  <c r="K581" i="1" s="1"/>
  <c r="E582" i="1"/>
  <c r="AI581" i="1"/>
  <c r="P581" i="1" s="1"/>
  <c r="G306" i="1"/>
  <c r="L306" i="1"/>
  <c r="B582" i="1" l="1"/>
  <c r="A582" i="1" s="1"/>
  <c r="AH582" i="1"/>
  <c r="C583" i="1" s="1"/>
  <c r="I583" i="1" s="1"/>
  <c r="J582" i="1"/>
  <c r="K582" i="1" s="1"/>
  <c r="E583" i="1"/>
  <c r="AI582" i="1"/>
  <c r="P582" i="1" s="1"/>
  <c r="AF306" i="1"/>
  <c r="AE306" i="1"/>
  <c r="AG306" i="1"/>
  <c r="AK306" i="1" s="1"/>
  <c r="D307" i="1"/>
  <c r="F307" i="1" s="1"/>
  <c r="H306" i="1"/>
  <c r="AD306" i="1"/>
  <c r="AH583" i="1" l="1"/>
  <c r="C584" i="1" s="1"/>
  <c r="I584" i="1" s="1"/>
  <c r="B583" i="1"/>
  <c r="A583" i="1" s="1"/>
  <c r="J583" i="1"/>
  <c r="K583" i="1" s="1"/>
  <c r="E584" i="1"/>
  <c r="AI583" i="1"/>
  <c r="P583" i="1" s="1"/>
  <c r="L307" i="1"/>
  <c r="G307" i="1"/>
  <c r="AH584" i="1" l="1"/>
  <c r="C585" i="1" s="1"/>
  <c r="I585" i="1" s="1"/>
  <c r="B584" i="1"/>
  <c r="A584" i="1" s="1"/>
  <c r="J584" i="1"/>
  <c r="K584" i="1" s="1"/>
  <c r="E585" i="1"/>
  <c r="AI584" i="1"/>
  <c r="P584" i="1" s="1"/>
  <c r="AE307" i="1"/>
  <c r="D308" i="1"/>
  <c r="F308" i="1" s="1"/>
  <c r="AD307" i="1"/>
  <c r="AG307" i="1"/>
  <c r="AK307" i="1" s="1"/>
  <c r="AF307" i="1"/>
  <c r="H307" i="1"/>
  <c r="B585" i="1" l="1"/>
  <c r="A585" i="1" s="1"/>
  <c r="AH585" i="1"/>
  <c r="C586" i="1" s="1"/>
  <c r="I586" i="1" s="1"/>
  <c r="J585" i="1"/>
  <c r="K585" i="1" s="1"/>
  <c r="E586" i="1"/>
  <c r="AI585" i="1"/>
  <c r="P585" i="1" s="1"/>
  <c r="L308" i="1"/>
  <c r="G308" i="1"/>
  <c r="B586" i="1" l="1"/>
  <c r="A586" i="1" s="1"/>
  <c r="AH586" i="1"/>
  <c r="C587" i="1" s="1"/>
  <c r="J586" i="1"/>
  <c r="E587" i="1"/>
  <c r="AI586" i="1"/>
  <c r="P586" i="1" s="1"/>
  <c r="D309" i="1"/>
  <c r="F309" i="1" s="1"/>
  <c r="AD308" i="1"/>
  <c r="AG308" i="1"/>
  <c r="AK308" i="1" s="1"/>
  <c r="H308" i="1"/>
  <c r="AF308" i="1"/>
  <c r="AE308" i="1"/>
  <c r="K586" i="1"/>
  <c r="I587" i="1"/>
  <c r="J587" i="1" l="1"/>
  <c r="K587" i="1" s="1"/>
  <c r="B587" i="1"/>
  <c r="A587" i="1" s="1"/>
  <c r="AH587" i="1"/>
  <c r="C588" i="1" s="1"/>
  <c r="E588" i="1"/>
  <c r="AI587" i="1"/>
  <c r="P587" i="1" s="1"/>
  <c r="L309" i="1"/>
  <c r="G309" i="1"/>
  <c r="AH588" i="1" l="1"/>
  <c r="C589" i="1" s="1"/>
  <c r="J588" i="1"/>
  <c r="B588" i="1"/>
  <c r="A588" i="1" s="1"/>
  <c r="E589" i="1"/>
  <c r="AI588" i="1"/>
  <c r="P588" i="1" s="1"/>
  <c r="I588" i="1"/>
  <c r="K588" i="1" s="1"/>
  <c r="AG309" i="1"/>
  <c r="AK309" i="1" s="1"/>
  <c r="H309" i="1"/>
  <c r="AF309" i="1"/>
  <c r="AD309" i="1"/>
  <c r="D310" i="1"/>
  <c r="F310" i="1" s="1"/>
  <c r="AE309" i="1"/>
  <c r="I589" i="1" l="1"/>
  <c r="AH589" i="1"/>
  <c r="C590" i="1" s="1"/>
  <c r="I590" i="1" s="1"/>
  <c r="J589" i="1"/>
  <c r="K589" i="1" s="1"/>
  <c r="B589" i="1"/>
  <c r="A589" i="1" s="1"/>
  <c r="E590" i="1"/>
  <c r="AI589" i="1"/>
  <c r="P589" i="1" s="1"/>
  <c r="G310" i="1"/>
  <c r="L310" i="1"/>
  <c r="B590" i="1" l="1"/>
  <c r="A590" i="1" s="1"/>
  <c r="AH590" i="1"/>
  <c r="C591" i="1" s="1"/>
  <c r="J590" i="1"/>
  <c r="E591" i="1"/>
  <c r="AI590" i="1"/>
  <c r="P590" i="1" s="1"/>
  <c r="AF310" i="1"/>
  <c r="AE310" i="1"/>
  <c r="AG310" i="1"/>
  <c r="AK310" i="1" s="1"/>
  <c r="AD310" i="1"/>
  <c r="D311" i="1"/>
  <c r="F311" i="1" s="1"/>
  <c r="H310" i="1"/>
  <c r="K590" i="1"/>
  <c r="I591" i="1"/>
  <c r="J591" i="1" l="1"/>
  <c r="K591" i="1" s="1"/>
  <c r="B591" i="1"/>
  <c r="A591" i="1" s="1"/>
  <c r="AH591" i="1"/>
  <c r="C592" i="1" s="1"/>
  <c r="E592" i="1"/>
  <c r="AI591" i="1"/>
  <c r="P591" i="1" s="1"/>
  <c r="G311" i="1"/>
  <c r="L311" i="1"/>
  <c r="AH592" i="1" l="1"/>
  <c r="C593" i="1" s="1"/>
  <c r="B592" i="1"/>
  <c r="A592" i="1" s="1"/>
  <c r="J592" i="1"/>
  <c r="E593" i="1"/>
  <c r="AI592" i="1"/>
  <c r="P592" i="1" s="1"/>
  <c r="I592" i="1"/>
  <c r="I593" i="1" s="1"/>
  <c r="AE311" i="1"/>
  <c r="D312" i="1"/>
  <c r="F312" i="1" s="1"/>
  <c r="AD311" i="1"/>
  <c r="H311" i="1"/>
  <c r="AG311" i="1"/>
  <c r="AK311" i="1" s="1"/>
  <c r="AF311" i="1"/>
  <c r="K592" i="1" l="1"/>
  <c r="B593" i="1"/>
  <c r="A593" i="1" s="1"/>
  <c r="AH593" i="1"/>
  <c r="C594" i="1" s="1"/>
  <c r="J593" i="1"/>
  <c r="K593" i="1" s="1"/>
  <c r="E594" i="1"/>
  <c r="AI593" i="1"/>
  <c r="P593" i="1" s="1"/>
  <c r="L312" i="1"/>
  <c r="G312" i="1"/>
  <c r="AH594" i="1" l="1"/>
  <c r="C595" i="1" s="1"/>
  <c r="J594" i="1"/>
  <c r="B594" i="1"/>
  <c r="A594" i="1" s="1"/>
  <c r="E595" i="1"/>
  <c r="AI594" i="1"/>
  <c r="P594" i="1" s="1"/>
  <c r="I594" i="1"/>
  <c r="D313" i="1"/>
  <c r="F313" i="1" s="1"/>
  <c r="AD312" i="1"/>
  <c r="AG312" i="1"/>
  <c r="AK312" i="1" s="1"/>
  <c r="H312" i="1"/>
  <c r="AF312" i="1"/>
  <c r="AE312" i="1"/>
  <c r="K594" i="1" l="1"/>
  <c r="I595" i="1"/>
  <c r="J595" i="1"/>
  <c r="K595" i="1" s="1"/>
  <c r="B595" i="1"/>
  <c r="A595" i="1" s="1"/>
  <c r="AH595" i="1"/>
  <c r="C596" i="1" s="1"/>
  <c r="E596" i="1"/>
  <c r="AI595" i="1"/>
  <c r="P595" i="1" s="1"/>
  <c r="L313" i="1"/>
  <c r="G313" i="1"/>
  <c r="J596" i="1" l="1"/>
  <c r="B596" i="1"/>
  <c r="A596" i="1" s="1"/>
  <c r="AH596" i="1"/>
  <c r="C597" i="1" s="1"/>
  <c r="E597" i="1"/>
  <c r="AI596" i="1"/>
  <c r="P596" i="1" s="1"/>
  <c r="I596" i="1"/>
  <c r="K596" i="1" s="1"/>
  <c r="AG313" i="1"/>
  <c r="AK313" i="1" s="1"/>
  <c r="H313" i="1"/>
  <c r="AF313" i="1"/>
  <c r="AE313" i="1"/>
  <c r="AD313" i="1"/>
  <c r="D314" i="1"/>
  <c r="F314" i="1" s="1"/>
  <c r="AH597" i="1" l="1"/>
  <c r="C598" i="1" s="1"/>
  <c r="J597" i="1"/>
  <c r="B597" i="1"/>
  <c r="A597" i="1" s="1"/>
  <c r="E598" i="1"/>
  <c r="AI597" i="1"/>
  <c r="P597" i="1" s="1"/>
  <c r="I597" i="1"/>
  <c r="K597" i="1"/>
  <c r="G314" i="1"/>
  <c r="L314" i="1"/>
  <c r="I598" i="1" l="1"/>
  <c r="AH598" i="1"/>
  <c r="C599" i="1" s="1"/>
  <c r="I599" i="1" s="1"/>
  <c r="J598" i="1"/>
  <c r="K598" i="1" s="1"/>
  <c r="B598" i="1"/>
  <c r="A598" i="1" s="1"/>
  <c r="E599" i="1"/>
  <c r="AI598" i="1"/>
  <c r="P598" i="1" s="1"/>
  <c r="AF314" i="1"/>
  <c r="AE314" i="1"/>
  <c r="AG314" i="1"/>
  <c r="AK314" i="1" s="1"/>
  <c r="H314" i="1"/>
  <c r="AD314" i="1"/>
  <c r="D315" i="1"/>
  <c r="F315" i="1" s="1"/>
  <c r="J599" i="1" l="1"/>
  <c r="AH599" i="1"/>
  <c r="C600" i="1" s="1"/>
  <c r="I600" i="1" s="1"/>
  <c r="B599" i="1"/>
  <c r="A599" i="1" s="1"/>
  <c r="E600" i="1"/>
  <c r="AI599" i="1"/>
  <c r="P599" i="1" s="1"/>
  <c r="L315" i="1"/>
  <c r="G315" i="1"/>
  <c r="K599" i="1"/>
  <c r="AH600" i="1" l="1"/>
  <c r="C601" i="1" s="1"/>
  <c r="B600" i="1"/>
  <c r="A600" i="1" s="1"/>
  <c r="J600" i="1"/>
  <c r="K600" i="1" s="1"/>
  <c r="E601" i="1"/>
  <c r="AI600" i="1"/>
  <c r="P600" i="1" s="1"/>
  <c r="AE315" i="1"/>
  <c r="D316" i="1"/>
  <c r="F316" i="1" s="1"/>
  <c r="AD315" i="1"/>
  <c r="AF315" i="1"/>
  <c r="H315" i="1"/>
  <c r="AG315" i="1"/>
  <c r="AK315" i="1" s="1"/>
  <c r="I601" i="1"/>
  <c r="J601" i="1" l="1"/>
  <c r="AH601" i="1"/>
  <c r="C602" i="1" s="1"/>
  <c r="B601" i="1"/>
  <c r="A601" i="1" s="1"/>
  <c r="E602" i="1"/>
  <c r="AI601" i="1"/>
  <c r="P601" i="1" s="1"/>
  <c r="L316" i="1"/>
  <c r="G316" i="1"/>
  <c r="K601" i="1"/>
  <c r="AH602" i="1" l="1"/>
  <c r="C603" i="1" s="1"/>
  <c r="J602" i="1"/>
  <c r="B602" i="1"/>
  <c r="A602" i="1" s="1"/>
  <c r="E603" i="1"/>
  <c r="AI602" i="1"/>
  <c r="P602" i="1" s="1"/>
  <c r="I602" i="1"/>
  <c r="K602" i="1"/>
  <c r="I603" i="1"/>
  <c r="D317" i="1"/>
  <c r="F317" i="1" s="1"/>
  <c r="AD316" i="1"/>
  <c r="AG316" i="1"/>
  <c r="AK316" i="1" s="1"/>
  <c r="H316" i="1"/>
  <c r="AF316" i="1"/>
  <c r="AE316" i="1"/>
  <c r="J603" i="1" l="1"/>
  <c r="K603" i="1" s="1"/>
  <c r="B603" i="1"/>
  <c r="A603" i="1" s="1"/>
  <c r="AH603" i="1"/>
  <c r="C604" i="1" s="1"/>
  <c r="E604" i="1"/>
  <c r="AI603" i="1"/>
  <c r="P603" i="1" s="1"/>
  <c r="L317" i="1"/>
  <c r="G317" i="1"/>
  <c r="AH604" i="1" l="1"/>
  <c r="C605" i="1" s="1"/>
  <c r="J604" i="1"/>
  <c r="B604" i="1"/>
  <c r="A604" i="1" s="1"/>
  <c r="E605" i="1"/>
  <c r="AI604" i="1"/>
  <c r="P604" i="1" s="1"/>
  <c r="I604" i="1"/>
  <c r="AG317" i="1"/>
  <c r="AK317" i="1" s="1"/>
  <c r="H317" i="1"/>
  <c r="AF317" i="1"/>
  <c r="AD317" i="1"/>
  <c r="D318" i="1"/>
  <c r="F318" i="1" s="1"/>
  <c r="AE317" i="1"/>
  <c r="K604" i="1" l="1"/>
  <c r="I605" i="1"/>
  <c r="AH605" i="1"/>
  <c r="C606" i="1" s="1"/>
  <c r="I606" i="1" s="1"/>
  <c r="J605" i="1"/>
  <c r="B605" i="1"/>
  <c r="A605" i="1" s="1"/>
  <c r="E606" i="1"/>
  <c r="AI605" i="1"/>
  <c r="P605" i="1" s="1"/>
  <c r="G318" i="1"/>
  <c r="L318" i="1"/>
  <c r="K605" i="1" l="1"/>
  <c r="AH606" i="1"/>
  <c r="C607" i="1" s="1"/>
  <c r="I607" i="1" s="1"/>
  <c r="J606" i="1"/>
  <c r="B606" i="1"/>
  <c r="A606" i="1" s="1"/>
  <c r="E607" i="1"/>
  <c r="AI606" i="1"/>
  <c r="P606" i="1" s="1"/>
  <c r="K606" i="1"/>
  <c r="AF318" i="1"/>
  <c r="AE318" i="1"/>
  <c r="AG318" i="1"/>
  <c r="AK318" i="1" s="1"/>
  <c r="H318" i="1"/>
  <c r="AD318" i="1"/>
  <c r="D319" i="1"/>
  <c r="F319" i="1" s="1"/>
  <c r="B607" i="1" l="1"/>
  <c r="A607" i="1" s="1"/>
  <c r="AH607" i="1"/>
  <c r="C608" i="1" s="1"/>
  <c r="I608" i="1" s="1"/>
  <c r="J607" i="1"/>
  <c r="K607" i="1" s="1"/>
  <c r="E608" i="1"/>
  <c r="AI607" i="1"/>
  <c r="P607" i="1" s="1"/>
  <c r="G319" i="1"/>
  <c r="L319" i="1"/>
  <c r="J608" i="1" l="1"/>
  <c r="AH608" i="1"/>
  <c r="C609" i="1" s="1"/>
  <c r="B608" i="1"/>
  <c r="A608" i="1" s="1"/>
  <c r="E609" i="1"/>
  <c r="AI608" i="1"/>
  <c r="P608" i="1" s="1"/>
  <c r="K608" i="1"/>
  <c r="I609" i="1"/>
  <c r="AE319" i="1"/>
  <c r="D320" i="1"/>
  <c r="F320" i="1" s="1"/>
  <c r="AD319" i="1"/>
  <c r="H319" i="1"/>
  <c r="AG319" i="1"/>
  <c r="AK319" i="1" s="1"/>
  <c r="AF319" i="1"/>
  <c r="J609" i="1" l="1"/>
  <c r="B609" i="1"/>
  <c r="A609" i="1" s="1"/>
  <c r="AH609" i="1"/>
  <c r="C610" i="1" s="1"/>
  <c r="E610" i="1"/>
  <c r="AI609" i="1"/>
  <c r="P609" i="1" s="1"/>
  <c r="L320" i="1"/>
  <c r="G320" i="1"/>
  <c r="K609" i="1"/>
  <c r="B610" i="1" l="1"/>
  <c r="A610" i="1" s="1"/>
  <c r="AH610" i="1"/>
  <c r="C611" i="1" s="1"/>
  <c r="J610" i="1"/>
  <c r="E611" i="1"/>
  <c r="AI610" i="1"/>
  <c r="P610" i="1" s="1"/>
  <c r="I610" i="1"/>
  <c r="D321" i="1"/>
  <c r="F321" i="1" s="1"/>
  <c r="AD320" i="1"/>
  <c r="AG320" i="1"/>
  <c r="AK320" i="1" s="1"/>
  <c r="H320" i="1"/>
  <c r="AF320" i="1"/>
  <c r="AE320" i="1"/>
  <c r="K610" i="1" l="1"/>
  <c r="I611" i="1"/>
  <c r="B611" i="1"/>
  <c r="A611" i="1" s="1"/>
  <c r="AH611" i="1"/>
  <c r="C612" i="1" s="1"/>
  <c r="I612" i="1" s="1"/>
  <c r="J611" i="1"/>
  <c r="E612" i="1"/>
  <c r="AI611" i="1"/>
  <c r="P611" i="1" s="1"/>
  <c r="L321" i="1"/>
  <c r="G321" i="1"/>
  <c r="K611" i="1" l="1"/>
  <c r="AH612" i="1"/>
  <c r="C613" i="1" s="1"/>
  <c r="I613" i="1" s="1"/>
  <c r="J612" i="1"/>
  <c r="K612" i="1" s="1"/>
  <c r="B612" i="1"/>
  <c r="A612" i="1" s="1"/>
  <c r="E613" i="1"/>
  <c r="AI612" i="1"/>
  <c r="P612" i="1" s="1"/>
  <c r="AG321" i="1"/>
  <c r="AK321" i="1" s="1"/>
  <c r="H321" i="1"/>
  <c r="AF321" i="1"/>
  <c r="AE321" i="1"/>
  <c r="AD321" i="1"/>
  <c r="D322" i="1"/>
  <c r="F322" i="1" s="1"/>
  <c r="B613" i="1" l="1"/>
  <c r="A613" i="1" s="1"/>
  <c r="AH613" i="1"/>
  <c r="C614" i="1" s="1"/>
  <c r="I614" i="1" s="1"/>
  <c r="J613" i="1"/>
  <c r="K613" i="1" s="1"/>
  <c r="E614" i="1"/>
  <c r="AI613" i="1"/>
  <c r="P613" i="1" s="1"/>
  <c r="G322" i="1"/>
  <c r="L322" i="1"/>
  <c r="J614" i="1" l="1"/>
  <c r="B614" i="1"/>
  <c r="A614" i="1" s="1"/>
  <c r="AH614" i="1"/>
  <c r="C615" i="1" s="1"/>
  <c r="I615" i="1" s="1"/>
  <c r="E615" i="1"/>
  <c r="AI614" i="1"/>
  <c r="P614" i="1" s="1"/>
  <c r="AF322" i="1"/>
  <c r="AE322" i="1"/>
  <c r="AG322" i="1"/>
  <c r="AK322" i="1" s="1"/>
  <c r="D323" i="1"/>
  <c r="F323" i="1" s="1"/>
  <c r="H322" i="1"/>
  <c r="AD322" i="1"/>
  <c r="K614" i="1"/>
  <c r="B615" i="1" l="1"/>
  <c r="A615" i="1" s="1"/>
  <c r="J615" i="1"/>
  <c r="AH615" i="1"/>
  <c r="C616" i="1" s="1"/>
  <c r="E616" i="1"/>
  <c r="AI615" i="1"/>
  <c r="P615" i="1" s="1"/>
  <c r="K615" i="1"/>
  <c r="G323" i="1"/>
  <c r="L323" i="1"/>
  <c r="AH616" i="1" l="1"/>
  <c r="C617" i="1" s="1"/>
  <c r="B616" i="1"/>
  <c r="A616" i="1" s="1"/>
  <c r="J616" i="1"/>
  <c r="E617" i="1"/>
  <c r="AI616" i="1"/>
  <c r="P616" i="1" s="1"/>
  <c r="I616" i="1"/>
  <c r="AE323" i="1"/>
  <c r="D324" i="1"/>
  <c r="F324" i="1" s="1"/>
  <c r="AD323" i="1"/>
  <c r="AF323" i="1"/>
  <c r="H323" i="1"/>
  <c r="AG323" i="1"/>
  <c r="AK323" i="1" s="1"/>
  <c r="K616" i="1" l="1"/>
  <c r="I617" i="1"/>
  <c r="J617" i="1"/>
  <c r="B617" i="1"/>
  <c r="A617" i="1" s="1"/>
  <c r="AH617" i="1"/>
  <c r="C618" i="1" s="1"/>
  <c r="I618" i="1" s="1"/>
  <c r="E618" i="1"/>
  <c r="AI617" i="1"/>
  <c r="P617" i="1" s="1"/>
  <c r="L324" i="1"/>
  <c r="G324" i="1"/>
  <c r="K617" i="1" l="1"/>
  <c r="AH618" i="1"/>
  <c r="C619" i="1" s="1"/>
  <c r="J618" i="1"/>
  <c r="K618" i="1" s="1"/>
  <c r="B618" i="1"/>
  <c r="A618" i="1" s="1"/>
  <c r="E619" i="1"/>
  <c r="AI618" i="1"/>
  <c r="P618" i="1" s="1"/>
  <c r="D325" i="1"/>
  <c r="F325" i="1" s="1"/>
  <c r="AD324" i="1"/>
  <c r="AG324" i="1"/>
  <c r="AK324" i="1" s="1"/>
  <c r="H324" i="1"/>
  <c r="AF324" i="1"/>
  <c r="AE324" i="1"/>
  <c r="I619" i="1"/>
  <c r="B619" i="1" l="1"/>
  <c r="A619" i="1" s="1"/>
  <c r="AH619" i="1"/>
  <c r="C620" i="1" s="1"/>
  <c r="I620" i="1" s="1"/>
  <c r="J619" i="1"/>
  <c r="K619" i="1" s="1"/>
  <c r="E620" i="1"/>
  <c r="AI619" i="1"/>
  <c r="P619" i="1" s="1"/>
  <c r="L325" i="1"/>
  <c r="G325" i="1"/>
  <c r="AH620" i="1" l="1"/>
  <c r="C621" i="1" s="1"/>
  <c r="J620" i="1"/>
  <c r="B620" i="1"/>
  <c r="A620" i="1" s="1"/>
  <c r="E621" i="1"/>
  <c r="AI620" i="1"/>
  <c r="P620" i="1" s="1"/>
  <c r="AG325" i="1"/>
  <c r="AK325" i="1" s="1"/>
  <c r="H325" i="1"/>
  <c r="AF325" i="1"/>
  <c r="AE325" i="1"/>
  <c r="D326" i="1"/>
  <c r="F326" i="1" s="1"/>
  <c r="AD325" i="1"/>
  <c r="K620" i="1"/>
  <c r="I621" i="1"/>
  <c r="B621" i="1" l="1"/>
  <c r="A621" i="1" s="1"/>
  <c r="J621" i="1"/>
  <c r="AH621" i="1"/>
  <c r="C622" i="1" s="1"/>
  <c r="E622" i="1"/>
  <c r="AI621" i="1"/>
  <c r="P621" i="1" s="1"/>
  <c r="K621" i="1"/>
  <c r="G326" i="1"/>
  <c r="L326" i="1"/>
  <c r="J622" i="1" l="1"/>
  <c r="B622" i="1"/>
  <c r="A622" i="1" s="1"/>
  <c r="AH622" i="1"/>
  <c r="C623" i="1" s="1"/>
  <c r="E623" i="1"/>
  <c r="AI622" i="1"/>
  <c r="P622" i="1" s="1"/>
  <c r="I622" i="1"/>
  <c r="K622" i="1" s="1"/>
  <c r="AF326" i="1"/>
  <c r="AE326" i="1"/>
  <c r="AG326" i="1"/>
  <c r="AK326" i="1" s="1"/>
  <c r="AD326" i="1"/>
  <c r="D327" i="1"/>
  <c r="F327" i="1" s="1"/>
  <c r="H326" i="1"/>
  <c r="J623" i="1" l="1"/>
  <c r="B623" i="1"/>
  <c r="A623" i="1" s="1"/>
  <c r="AH623" i="1"/>
  <c r="C624" i="1" s="1"/>
  <c r="E624" i="1"/>
  <c r="AI623" i="1"/>
  <c r="P623" i="1" s="1"/>
  <c r="I623" i="1"/>
  <c r="G327" i="1"/>
  <c r="L327" i="1"/>
  <c r="K623" i="1" l="1"/>
  <c r="AH624" i="1"/>
  <c r="C625" i="1" s="1"/>
  <c r="B624" i="1"/>
  <c r="A624" i="1" s="1"/>
  <c r="J624" i="1"/>
  <c r="E625" i="1"/>
  <c r="AI624" i="1"/>
  <c r="P624" i="1" s="1"/>
  <c r="I624" i="1"/>
  <c r="AE327" i="1"/>
  <c r="D328" i="1"/>
  <c r="F328" i="1" s="1"/>
  <c r="AD327" i="1"/>
  <c r="H327" i="1"/>
  <c r="AG327" i="1"/>
  <c r="AK327" i="1" s="1"/>
  <c r="AF327" i="1"/>
  <c r="K624" i="1" l="1"/>
  <c r="I625" i="1"/>
  <c r="J625" i="1"/>
  <c r="K625" i="1" s="1"/>
  <c r="AH625" i="1"/>
  <c r="C626" i="1" s="1"/>
  <c r="B625" i="1"/>
  <c r="A625" i="1" s="1"/>
  <c r="E626" i="1"/>
  <c r="AI625" i="1"/>
  <c r="P625" i="1" s="1"/>
  <c r="L328" i="1"/>
  <c r="G328" i="1"/>
  <c r="J626" i="1" l="1"/>
  <c r="B626" i="1"/>
  <c r="A626" i="1" s="1"/>
  <c r="AH626" i="1"/>
  <c r="C627" i="1" s="1"/>
  <c r="E627" i="1"/>
  <c r="AI626" i="1"/>
  <c r="P626" i="1" s="1"/>
  <c r="I626" i="1"/>
  <c r="K626" i="1" s="1"/>
  <c r="D329" i="1"/>
  <c r="F329" i="1" s="1"/>
  <c r="AD328" i="1"/>
  <c r="AG328" i="1"/>
  <c r="AK328" i="1" s="1"/>
  <c r="H328" i="1"/>
  <c r="AF328" i="1"/>
  <c r="AE328" i="1"/>
  <c r="I627" i="1" l="1"/>
  <c r="AH627" i="1"/>
  <c r="C628" i="1" s="1"/>
  <c r="I628" i="1" s="1"/>
  <c r="J627" i="1"/>
  <c r="K627" i="1" s="1"/>
  <c r="B627" i="1"/>
  <c r="A627" i="1" s="1"/>
  <c r="E628" i="1"/>
  <c r="AI627" i="1"/>
  <c r="P627" i="1" s="1"/>
  <c r="L329" i="1"/>
  <c r="G329" i="1"/>
  <c r="AH628" i="1" l="1"/>
  <c r="C629" i="1" s="1"/>
  <c r="J628" i="1"/>
  <c r="B628" i="1"/>
  <c r="A628" i="1" s="1"/>
  <c r="E629" i="1"/>
  <c r="AI628" i="1"/>
  <c r="P628" i="1" s="1"/>
  <c r="AG329" i="1"/>
  <c r="AK329" i="1" s="1"/>
  <c r="H329" i="1"/>
  <c r="AF329" i="1"/>
  <c r="AE329" i="1"/>
  <c r="D330" i="1"/>
  <c r="F330" i="1" s="1"/>
  <c r="AD329" i="1"/>
  <c r="K628" i="1"/>
  <c r="I629" i="1"/>
  <c r="J629" i="1" l="1"/>
  <c r="B629" i="1"/>
  <c r="A629" i="1" s="1"/>
  <c r="AH629" i="1"/>
  <c r="C630" i="1" s="1"/>
  <c r="E630" i="1"/>
  <c r="AI629" i="1"/>
  <c r="P629" i="1" s="1"/>
  <c r="K629" i="1"/>
  <c r="G330" i="1"/>
  <c r="L330" i="1"/>
  <c r="J630" i="1" l="1"/>
  <c r="B630" i="1"/>
  <c r="A630" i="1" s="1"/>
  <c r="AH630" i="1"/>
  <c r="C631" i="1" s="1"/>
  <c r="E631" i="1"/>
  <c r="AI630" i="1"/>
  <c r="P630" i="1" s="1"/>
  <c r="I630" i="1"/>
  <c r="K630" i="1" s="1"/>
  <c r="AF330" i="1"/>
  <c r="AE330" i="1"/>
  <c r="AG330" i="1"/>
  <c r="AK330" i="1" s="1"/>
  <c r="D331" i="1"/>
  <c r="F331" i="1" s="1"/>
  <c r="H330" i="1"/>
  <c r="AD330" i="1"/>
  <c r="I631" i="1" l="1"/>
  <c r="B631" i="1"/>
  <c r="A631" i="1" s="1"/>
  <c r="AH631" i="1"/>
  <c r="C632" i="1" s="1"/>
  <c r="J631" i="1"/>
  <c r="K631" i="1" s="1"/>
  <c r="E632" i="1"/>
  <c r="AI631" i="1"/>
  <c r="P631" i="1" s="1"/>
  <c r="G331" i="1"/>
  <c r="L331" i="1"/>
  <c r="AH632" i="1" l="1"/>
  <c r="C633" i="1" s="1"/>
  <c r="B632" i="1"/>
  <c r="A632" i="1" s="1"/>
  <c r="J632" i="1"/>
  <c r="E633" i="1"/>
  <c r="AI632" i="1"/>
  <c r="P632" i="1" s="1"/>
  <c r="I632" i="1"/>
  <c r="AE331" i="1"/>
  <c r="D332" i="1"/>
  <c r="F332" i="1" s="1"/>
  <c r="AD331" i="1"/>
  <c r="AG331" i="1"/>
  <c r="AK331" i="1" s="1"/>
  <c r="AF331" i="1"/>
  <c r="H331" i="1"/>
  <c r="K632" i="1" l="1"/>
  <c r="I633" i="1"/>
  <c r="J633" i="1"/>
  <c r="B633" i="1"/>
  <c r="A633" i="1" s="1"/>
  <c r="AH633" i="1"/>
  <c r="C634" i="1" s="1"/>
  <c r="I634" i="1" s="1"/>
  <c r="E634" i="1"/>
  <c r="AI633" i="1"/>
  <c r="P633" i="1" s="1"/>
  <c r="K633" i="1"/>
  <c r="L332" i="1"/>
  <c r="G332" i="1"/>
  <c r="AH634" i="1" l="1"/>
  <c r="C635" i="1" s="1"/>
  <c r="B634" i="1"/>
  <c r="A634" i="1" s="1"/>
  <c r="J634" i="1"/>
  <c r="E635" i="1"/>
  <c r="AI634" i="1"/>
  <c r="P634" i="1" s="1"/>
  <c r="D333" i="1"/>
  <c r="F333" i="1" s="1"/>
  <c r="AD332" i="1"/>
  <c r="AG332" i="1"/>
  <c r="AK332" i="1" s="1"/>
  <c r="H332" i="1"/>
  <c r="AF332" i="1"/>
  <c r="AE332" i="1"/>
  <c r="K634" i="1"/>
  <c r="I635" i="1"/>
  <c r="AH635" i="1" l="1"/>
  <c r="C636" i="1" s="1"/>
  <c r="I636" i="1" s="1"/>
  <c r="J635" i="1"/>
  <c r="K635" i="1" s="1"/>
  <c r="B635" i="1"/>
  <c r="A635" i="1" s="1"/>
  <c r="E636" i="1"/>
  <c r="AI635" i="1"/>
  <c r="P635" i="1" s="1"/>
  <c r="L333" i="1"/>
  <c r="G333" i="1"/>
  <c r="AH636" i="1" l="1"/>
  <c r="C637" i="1" s="1"/>
  <c r="J636" i="1"/>
  <c r="B636" i="1"/>
  <c r="A636" i="1" s="1"/>
  <c r="E637" i="1"/>
  <c r="AI636" i="1"/>
  <c r="P636" i="1" s="1"/>
  <c r="AG333" i="1"/>
  <c r="AK333" i="1" s="1"/>
  <c r="H333" i="1"/>
  <c r="AF333" i="1"/>
  <c r="AE333" i="1"/>
  <c r="D334" i="1"/>
  <c r="F334" i="1" s="1"/>
  <c r="AD333" i="1"/>
  <c r="K636" i="1"/>
  <c r="I637" i="1"/>
  <c r="B637" i="1" l="1"/>
  <c r="A637" i="1" s="1"/>
  <c r="J637" i="1"/>
  <c r="AH637" i="1"/>
  <c r="C638" i="1" s="1"/>
  <c r="E638" i="1"/>
  <c r="AI637" i="1"/>
  <c r="P637" i="1" s="1"/>
  <c r="K637" i="1"/>
  <c r="G334" i="1"/>
  <c r="L334" i="1"/>
  <c r="AH638" i="1" l="1"/>
  <c r="C639" i="1" s="1"/>
  <c r="J638" i="1"/>
  <c r="B638" i="1"/>
  <c r="A638" i="1" s="1"/>
  <c r="E639" i="1"/>
  <c r="AI638" i="1"/>
  <c r="P638" i="1" s="1"/>
  <c r="I638" i="1"/>
  <c r="K638" i="1" s="1"/>
  <c r="AF334" i="1"/>
  <c r="AE334" i="1"/>
  <c r="AG334" i="1"/>
  <c r="AK334" i="1" s="1"/>
  <c r="H334" i="1"/>
  <c r="AD334" i="1"/>
  <c r="D335" i="1"/>
  <c r="F335" i="1" s="1"/>
  <c r="I639" i="1" l="1"/>
  <c r="B639" i="1"/>
  <c r="A639" i="1" s="1"/>
  <c r="AH639" i="1"/>
  <c r="C640" i="1" s="1"/>
  <c r="J639" i="1"/>
  <c r="K639" i="1" s="1"/>
  <c r="E640" i="1"/>
  <c r="AI639" i="1"/>
  <c r="P639" i="1" s="1"/>
  <c r="L335" i="1"/>
  <c r="G335" i="1"/>
  <c r="J640" i="1" l="1"/>
  <c r="AH640" i="1"/>
  <c r="C641" i="1" s="1"/>
  <c r="B640" i="1"/>
  <c r="A640" i="1" s="1"/>
  <c r="E641" i="1"/>
  <c r="AI640" i="1"/>
  <c r="P640" i="1" s="1"/>
  <c r="I640" i="1"/>
  <c r="K640" i="1" s="1"/>
  <c r="AE335" i="1"/>
  <c r="D336" i="1"/>
  <c r="F336" i="1" s="1"/>
  <c r="AD335" i="1"/>
  <c r="AG335" i="1"/>
  <c r="AK335" i="1" s="1"/>
  <c r="H335" i="1"/>
  <c r="AF335" i="1"/>
  <c r="I641" i="1" l="1"/>
  <c r="B641" i="1"/>
  <c r="A641" i="1" s="1"/>
  <c r="AH641" i="1"/>
  <c r="C642" i="1" s="1"/>
  <c r="I642" i="1" s="1"/>
  <c r="J641" i="1"/>
  <c r="K641" i="1" s="1"/>
  <c r="E642" i="1"/>
  <c r="AI641" i="1"/>
  <c r="P641" i="1" s="1"/>
  <c r="L336" i="1"/>
  <c r="G336" i="1"/>
  <c r="AH642" i="1" l="1"/>
  <c r="C643" i="1" s="1"/>
  <c r="I643" i="1" s="1"/>
  <c r="J642" i="1"/>
  <c r="B642" i="1"/>
  <c r="A642" i="1" s="1"/>
  <c r="E643" i="1"/>
  <c r="AI642" i="1"/>
  <c r="P642" i="1" s="1"/>
  <c r="K642" i="1"/>
  <c r="D337" i="1"/>
  <c r="F337" i="1" s="1"/>
  <c r="AD336" i="1"/>
  <c r="AG336" i="1"/>
  <c r="AK336" i="1" s="1"/>
  <c r="H336" i="1"/>
  <c r="AF336" i="1"/>
  <c r="AE336" i="1"/>
  <c r="AH643" i="1" l="1"/>
  <c r="C644" i="1" s="1"/>
  <c r="I644" i="1" s="1"/>
  <c r="B643" i="1"/>
  <c r="A643" i="1" s="1"/>
  <c r="J643" i="1"/>
  <c r="K643" i="1" s="1"/>
  <c r="E644" i="1"/>
  <c r="AI643" i="1"/>
  <c r="P643" i="1" s="1"/>
  <c r="L337" i="1"/>
  <c r="G337" i="1"/>
  <c r="AH644" i="1" l="1"/>
  <c r="C645" i="1" s="1"/>
  <c r="I645" i="1" s="1"/>
  <c r="J644" i="1"/>
  <c r="B644" i="1"/>
  <c r="A644" i="1" s="1"/>
  <c r="E645" i="1"/>
  <c r="AI644" i="1"/>
  <c r="P644" i="1" s="1"/>
  <c r="K644" i="1"/>
  <c r="AG337" i="1"/>
  <c r="AK337" i="1" s="1"/>
  <c r="H337" i="1"/>
  <c r="AF337" i="1"/>
  <c r="AE337" i="1"/>
  <c r="D338" i="1"/>
  <c r="F338" i="1" s="1"/>
  <c r="AD337" i="1"/>
  <c r="B645" i="1" l="1"/>
  <c r="A645" i="1" s="1"/>
  <c r="AH645" i="1"/>
  <c r="C646" i="1" s="1"/>
  <c r="I646" i="1" s="1"/>
  <c r="J645" i="1"/>
  <c r="K645" i="1" s="1"/>
  <c r="E646" i="1"/>
  <c r="AI645" i="1"/>
  <c r="P645" i="1" s="1"/>
  <c r="G338" i="1"/>
  <c r="L338" i="1"/>
  <c r="J646" i="1" l="1"/>
  <c r="B646" i="1"/>
  <c r="A646" i="1" s="1"/>
  <c r="AH646" i="1"/>
  <c r="C647" i="1" s="1"/>
  <c r="I647" i="1" s="1"/>
  <c r="E647" i="1"/>
  <c r="AI646" i="1"/>
  <c r="P646" i="1" s="1"/>
  <c r="K646" i="1"/>
  <c r="AF338" i="1"/>
  <c r="AE338" i="1"/>
  <c r="AG338" i="1"/>
  <c r="AK338" i="1" s="1"/>
  <c r="AD338" i="1"/>
  <c r="D339" i="1"/>
  <c r="F339" i="1" s="1"/>
  <c r="H338" i="1"/>
  <c r="AH647" i="1" l="1"/>
  <c r="C648" i="1" s="1"/>
  <c r="I648" i="1" s="1"/>
  <c r="J647" i="1"/>
  <c r="K647" i="1" s="1"/>
  <c r="B647" i="1"/>
  <c r="A647" i="1" s="1"/>
  <c r="E648" i="1"/>
  <c r="AI647" i="1"/>
  <c r="P647" i="1" s="1"/>
  <c r="G339" i="1"/>
  <c r="L339" i="1"/>
  <c r="J648" i="1" l="1"/>
  <c r="AH648" i="1"/>
  <c r="C649" i="1" s="1"/>
  <c r="I649" i="1" s="1"/>
  <c r="B648" i="1"/>
  <c r="A648" i="1" s="1"/>
  <c r="E649" i="1"/>
  <c r="AI648" i="1"/>
  <c r="P648" i="1" s="1"/>
  <c r="AE339" i="1"/>
  <c r="D340" i="1"/>
  <c r="F340" i="1" s="1"/>
  <c r="AD339" i="1"/>
  <c r="AG339" i="1"/>
  <c r="AK339" i="1" s="1"/>
  <c r="H339" i="1"/>
  <c r="AF339" i="1"/>
  <c r="K648" i="1"/>
  <c r="B649" i="1" l="1"/>
  <c r="A649" i="1" s="1"/>
  <c r="AH649" i="1"/>
  <c r="C650" i="1" s="1"/>
  <c r="J649" i="1"/>
  <c r="K649" i="1" s="1"/>
  <c r="E650" i="1"/>
  <c r="AI649" i="1"/>
  <c r="P649" i="1" s="1"/>
  <c r="I650" i="1"/>
  <c r="L340" i="1"/>
  <c r="G340" i="1"/>
  <c r="AH650" i="1" l="1"/>
  <c r="C651" i="1" s="1"/>
  <c r="B650" i="1"/>
  <c r="A650" i="1" s="1"/>
  <c r="J650" i="1"/>
  <c r="E651" i="1"/>
  <c r="AI650" i="1"/>
  <c r="P650" i="1" s="1"/>
  <c r="D341" i="1"/>
  <c r="F341" i="1" s="1"/>
  <c r="AD340" i="1"/>
  <c r="AG340" i="1"/>
  <c r="AK340" i="1" s="1"/>
  <c r="H340" i="1"/>
  <c r="AF340" i="1"/>
  <c r="AE340" i="1"/>
  <c r="K650" i="1"/>
  <c r="I651" i="1"/>
  <c r="J651" i="1" l="1"/>
  <c r="B651" i="1"/>
  <c r="A651" i="1" s="1"/>
  <c r="AH651" i="1"/>
  <c r="C652" i="1" s="1"/>
  <c r="E652" i="1"/>
  <c r="AI651" i="1"/>
  <c r="P651" i="1" s="1"/>
  <c r="K651" i="1"/>
  <c r="L341" i="1"/>
  <c r="G341" i="1"/>
  <c r="J652" i="1" l="1"/>
  <c r="B652" i="1"/>
  <c r="A652" i="1" s="1"/>
  <c r="AH652" i="1"/>
  <c r="C653" i="1" s="1"/>
  <c r="E653" i="1"/>
  <c r="AI652" i="1"/>
  <c r="P652" i="1" s="1"/>
  <c r="I652" i="1"/>
  <c r="K652" i="1" s="1"/>
  <c r="AG341" i="1"/>
  <c r="AK341" i="1" s="1"/>
  <c r="H341" i="1"/>
  <c r="AF341" i="1"/>
  <c r="AE341" i="1"/>
  <c r="D342" i="1"/>
  <c r="F342" i="1" s="1"/>
  <c r="AD341" i="1"/>
  <c r="I653" i="1" l="1"/>
  <c r="K653" i="1" s="1"/>
  <c r="J653" i="1"/>
  <c r="AH653" i="1"/>
  <c r="C654" i="1" s="1"/>
  <c r="B653" i="1"/>
  <c r="A653" i="1" s="1"/>
  <c r="E654" i="1"/>
  <c r="AI653" i="1"/>
  <c r="P653" i="1" s="1"/>
  <c r="G342" i="1"/>
  <c r="L342" i="1"/>
  <c r="J654" i="1" l="1"/>
  <c r="B654" i="1"/>
  <c r="A654" i="1" s="1"/>
  <c r="AH654" i="1"/>
  <c r="C655" i="1" s="1"/>
  <c r="E655" i="1"/>
  <c r="AI654" i="1"/>
  <c r="P654" i="1" s="1"/>
  <c r="I654" i="1"/>
  <c r="K654" i="1" s="1"/>
  <c r="AF342" i="1"/>
  <c r="AE342" i="1"/>
  <c r="AG342" i="1"/>
  <c r="AK342" i="1" s="1"/>
  <c r="D343" i="1"/>
  <c r="F343" i="1" s="1"/>
  <c r="AD342" i="1"/>
  <c r="H342" i="1"/>
  <c r="AH655" i="1" l="1"/>
  <c r="C656" i="1" s="1"/>
  <c r="J655" i="1"/>
  <c r="B655" i="1"/>
  <c r="A655" i="1" s="1"/>
  <c r="E656" i="1"/>
  <c r="AI655" i="1"/>
  <c r="P655" i="1" s="1"/>
  <c r="I655" i="1"/>
  <c r="K655" i="1"/>
  <c r="G343" i="1"/>
  <c r="L343" i="1"/>
  <c r="I656" i="1" l="1"/>
  <c r="AH656" i="1"/>
  <c r="C657" i="1" s="1"/>
  <c r="B656" i="1"/>
  <c r="A656" i="1" s="1"/>
  <c r="J656" i="1"/>
  <c r="K656" i="1" s="1"/>
  <c r="E657" i="1"/>
  <c r="AI656" i="1"/>
  <c r="P656" i="1" s="1"/>
  <c r="I657" i="1"/>
  <c r="AE343" i="1"/>
  <c r="D344" i="1"/>
  <c r="F344" i="1" s="1"/>
  <c r="AD343" i="1"/>
  <c r="H343" i="1"/>
  <c r="AG343" i="1"/>
  <c r="AK343" i="1" s="1"/>
  <c r="AF343" i="1"/>
  <c r="J657" i="1" l="1"/>
  <c r="AH657" i="1"/>
  <c r="C658" i="1" s="1"/>
  <c r="B657" i="1"/>
  <c r="A657" i="1" s="1"/>
  <c r="E658" i="1"/>
  <c r="AI657" i="1"/>
  <c r="P657" i="1" s="1"/>
  <c r="L344" i="1"/>
  <c r="G344" i="1"/>
  <c r="K657" i="1"/>
  <c r="J658" i="1" l="1"/>
  <c r="B658" i="1"/>
  <c r="A658" i="1" s="1"/>
  <c r="AH658" i="1"/>
  <c r="C659" i="1" s="1"/>
  <c r="E659" i="1"/>
  <c r="AI658" i="1"/>
  <c r="P658" i="1" s="1"/>
  <c r="I658" i="1"/>
  <c r="K658" i="1" s="1"/>
  <c r="D345" i="1"/>
  <c r="F345" i="1" s="1"/>
  <c r="AD344" i="1"/>
  <c r="AG344" i="1"/>
  <c r="AK344" i="1" s="1"/>
  <c r="H344" i="1"/>
  <c r="AF344" i="1"/>
  <c r="AE344" i="1"/>
  <c r="J659" i="1" l="1"/>
  <c r="B659" i="1"/>
  <c r="A659" i="1" s="1"/>
  <c r="AH659" i="1"/>
  <c r="C660" i="1" s="1"/>
  <c r="E660" i="1"/>
  <c r="AI659" i="1"/>
  <c r="P659" i="1" s="1"/>
  <c r="I659" i="1"/>
  <c r="K659" i="1" s="1"/>
  <c r="L345" i="1"/>
  <c r="G345" i="1"/>
  <c r="AH660" i="1" l="1"/>
  <c r="C661" i="1" s="1"/>
  <c r="J660" i="1"/>
  <c r="B660" i="1"/>
  <c r="A660" i="1" s="1"/>
  <c r="E661" i="1"/>
  <c r="AI660" i="1"/>
  <c r="P660" i="1" s="1"/>
  <c r="I660" i="1"/>
  <c r="K660" i="1"/>
  <c r="I661" i="1"/>
  <c r="AG345" i="1"/>
  <c r="AK345" i="1" s="1"/>
  <c r="H345" i="1"/>
  <c r="AF345" i="1"/>
  <c r="AE345" i="1"/>
  <c r="AD345" i="1"/>
  <c r="D346" i="1"/>
  <c r="F346" i="1" s="1"/>
  <c r="J661" i="1" l="1"/>
  <c r="B661" i="1"/>
  <c r="A661" i="1" s="1"/>
  <c r="AH661" i="1"/>
  <c r="C662" i="1" s="1"/>
  <c r="E662" i="1"/>
  <c r="AI661" i="1"/>
  <c r="P661" i="1" s="1"/>
  <c r="G346" i="1"/>
  <c r="L346" i="1"/>
  <c r="K661" i="1"/>
  <c r="J662" i="1" l="1"/>
  <c r="AH662" i="1"/>
  <c r="C663" i="1" s="1"/>
  <c r="B662" i="1"/>
  <c r="A662" i="1" s="1"/>
  <c r="E663" i="1"/>
  <c r="AI662" i="1"/>
  <c r="P662" i="1" s="1"/>
  <c r="I662" i="1"/>
  <c r="K662" i="1" s="1"/>
  <c r="AF346" i="1"/>
  <c r="AE346" i="1"/>
  <c r="AG346" i="1"/>
  <c r="AK346" i="1" s="1"/>
  <c r="D347" i="1"/>
  <c r="F347" i="1" s="1"/>
  <c r="H346" i="1"/>
  <c r="AD346" i="1"/>
  <c r="I663" i="1" l="1"/>
  <c r="B663" i="1"/>
  <c r="A663" i="1" s="1"/>
  <c r="AH663" i="1"/>
  <c r="C664" i="1" s="1"/>
  <c r="I664" i="1" s="1"/>
  <c r="J663" i="1"/>
  <c r="K663" i="1" s="1"/>
  <c r="E664" i="1"/>
  <c r="AI663" i="1"/>
  <c r="P663" i="1" s="1"/>
  <c r="G347" i="1"/>
  <c r="L347" i="1"/>
  <c r="AH664" i="1" l="1"/>
  <c r="C665" i="1" s="1"/>
  <c r="I665" i="1" s="1"/>
  <c r="B664" i="1"/>
  <c r="A664" i="1" s="1"/>
  <c r="J664" i="1"/>
  <c r="K664" i="1" s="1"/>
  <c r="E665" i="1"/>
  <c r="AI664" i="1"/>
  <c r="P664" i="1" s="1"/>
  <c r="AE347" i="1"/>
  <c r="D348" i="1"/>
  <c r="F348" i="1" s="1"/>
  <c r="AD347" i="1"/>
  <c r="AF347" i="1"/>
  <c r="H347" i="1"/>
  <c r="AG347" i="1"/>
  <c r="AK347" i="1" s="1"/>
  <c r="J665" i="1" l="1"/>
  <c r="K665" i="1" s="1"/>
  <c r="B665" i="1"/>
  <c r="A665" i="1" s="1"/>
  <c r="AH665" i="1"/>
  <c r="C666" i="1" s="1"/>
  <c r="E666" i="1"/>
  <c r="AI665" i="1"/>
  <c r="P665" i="1" s="1"/>
  <c r="L348" i="1"/>
  <c r="G348" i="1"/>
  <c r="AH666" i="1" l="1"/>
  <c r="C667" i="1" s="1"/>
  <c r="J666" i="1"/>
  <c r="B666" i="1"/>
  <c r="A666" i="1" s="1"/>
  <c r="E667" i="1"/>
  <c r="AI666" i="1"/>
  <c r="P666" i="1" s="1"/>
  <c r="I666" i="1"/>
  <c r="K666" i="1"/>
  <c r="D349" i="1"/>
  <c r="F349" i="1" s="1"/>
  <c r="AD348" i="1"/>
  <c r="AG348" i="1"/>
  <c r="AK348" i="1" s="1"/>
  <c r="H348" i="1"/>
  <c r="AF348" i="1"/>
  <c r="AE348" i="1"/>
  <c r="I667" i="1" l="1"/>
  <c r="J667" i="1"/>
  <c r="B667" i="1"/>
  <c r="A667" i="1" s="1"/>
  <c r="AH667" i="1"/>
  <c r="C668" i="1" s="1"/>
  <c r="E668" i="1"/>
  <c r="AI667" i="1"/>
  <c r="P667" i="1" s="1"/>
  <c r="L349" i="1"/>
  <c r="G349" i="1"/>
  <c r="K667" i="1" l="1"/>
  <c r="AH668" i="1"/>
  <c r="C669" i="1" s="1"/>
  <c r="J668" i="1"/>
  <c r="B668" i="1"/>
  <c r="A668" i="1" s="1"/>
  <c r="E669" i="1"/>
  <c r="AI668" i="1"/>
  <c r="P668" i="1" s="1"/>
  <c r="I668" i="1"/>
  <c r="K668" i="1" s="1"/>
  <c r="AG349" i="1"/>
  <c r="AK349" i="1" s="1"/>
  <c r="H349" i="1"/>
  <c r="AF349" i="1"/>
  <c r="AE349" i="1"/>
  <c r="D350" i="1"/>
  <c r="F350" i="1" s="1"/>
  <c r="AD349" i="1"/>
  <c r="I669" i="1" l="1"/>
  <c r="J669" i="1"/>
  <c r="B669" i="1"/>
  <c r="A669" i="1" s="1"/>
  <c r="AH669" i="1"/>
  <c r="C670" i="1" s="1"/>
  <c r="E670" i="1"/>
  <c r="AI669" i="1"/>
  <c r="P669" i="1" s="1"/>
  <c r="G350" i="1"/>
  <c r="L350" i="1"/>
  <c r="K669" i="1" l="1"/>
  <c r="J670" i="1"/>
  <c r="B670" i="1"/>
  <c r="A670" i="1" s="1"/>
  <c r="AH670" i="1"/>
  <c r="C671" i="1" s="1"/>
  <c r="E671" i="1"/>
  <c r="AI670" i="1"/>
  <c r="P670" i="1" s="1"/>
  <c r="I670" i="1"/>
  <c r="K670" i="1" s="1"/>
  <c r="AF350" i="1"/>
  <c r="AE350" i="1"/>
  <c r="AG350" i="1"/>
  <c r="AK350" i="1" s="1"/>
  <c r="AD350" i="1"/>
  <c r="D351" i="1"/>
  <c r="F351" i="1" s="1"/>
  <c r="H350" i="1"/>
  <c r="I671" i="1" l="1"/>
  <c r="B671" i="1"/>
  <c r="A671" i="1" s="1"/>
  <c r="AH671" i="1"/>
  <c r="C672" i="1" s="1"/>
  <c r="J671" i="1"/>
  <c r="K671" i="1" s="1"/>
  <c r="E672" i="1"/>
  <c r="AI671" i="1"/>
  <c r="P671" i="1" s="1"/>
  <c r="G351" i="1"/>
  <c r="L351" i="1"/>
  <c r="AH672" i="1" l="1"/>
  <c r="C673" i="1" s="1"/>
  <c r="B672" i="1"/>
  <c r="A672" i="1" s="1"/>
  <c r="J672" i="1"/>
  <c r="E673" i="1"/>
  <c r="AI672" i="1"/>
  <c r="P672" i="1" s="1"/>
  <c r="I672" i="1"/>
  <c r="I673" i="1" s="1"/>
  <c r="AE351" i="1"/>
  <c r="D352" i="1"/>
  <c r="F352" i="1" s="1"/>
  <c r="AD351" i="1"/>
  <c r="H351" i="1"/>
  <c r="AG351" i="1"/>
  <c r="AK351" i="1" s="1"/>
  <c r="AF351" i="1"/>
  <c r="K672" i="1" l="1"/>
  <c r="J673" i="1"/>
  <c r="K673" i="1" s="1"/>
  <c r="B673" i="1"/>
  <c r="A673" i="1" s="1"/>
  <c r="AH673" i="1"/>
  <c r="C674" i="1" s="1"/>
  <c r="E674" i="1"/>
  <c r="AI673" i="1"/>
  <c r="P673" i="1" s="1"/>
  <c r="L352" i="1"/>
  <c r="G352" i="1"/>
  <c r="B674" i="1" l="1"/>
  <c r="A674" i="1" s="1"/>
  <c r="AH674" i="1"/>
  <c r="C675" i="1" s="1"/>
  <c r="J674" i="1"/>
  <c r="E675" i="1"/>
  <c r="AI674" i="1"/>
  <c r="P674" i="1" s="1"/>
  <c r="I674" i="1"/>
  <c r="D353" i="1"/>
  <c r="F353" i="1" s="1"/>
  <c r="AD352" i="1"/>
  <c r="AG352" i="1"/>
  <c r="AK352" i="1" s="1"/>
  <c r="H352" i="1"/>
  <c r="AF352" i="1"/>
  <c r="AE352" i="1"/>
  <c r="K674" i="1" l="1"/>
  <c r="I675" i="1"/>
  <c r="J675" i="1"/>
  <c r="B675" i="1"/>
  <c r="A675" i="1" s="1"/>
  <c r="AH675" i="1"/>
  <c r="C676" i="1" s="1"/>
  <c r="E676" i="1"/>
  <c r="AI675" i="1"/>
  <c r="P675" i="1" s="1"/>
  <c r="L353" i="1"/>
  <c r="G353" i="1"/>
  <c r="K675" i="1" l="1"/>
  <c r="AH676" i="1"/>
  <c r="C677" i="1" s="1"/>
  <c r="J676" i="1"/>
  <c r="B676" i="1"/>
  <c r="A676" i="1" s="1"/>
  <c r="E677" i="1"/>
  <c r="AI676" i="1"/>
  <c r="P676" i="1" s="1"/>
  <c r="I676" i="1"/>
  <c r="K676" i="1" s="1"/>
  <c r="AG353" i="1"/>
  <c r="AK353" i="1" s="1"/>
  <c r="H353" i="1"/>
  <c r="AF353" i="1"/>
  <c r="D354" i="1"/>
  <c r="F354" i="1" s="1"/>
  <c r="AE353" i="1"/>
  <c r="AD353" i="1"/>
  <c r="I677" i="1"/>
  <c r="J677" i="1" l="1"/>
  <c r="AH677" i="1"/>
  <c r="C678" i="1" s="1"/>
  <c r="I678" i="1" s="1"/>
  <c r="B677" i="1"/>
  <c r="A677" i="1" s="1"/>
  <c r="E678" i="1"/>
  <c r="AI677" i="1"/>
  <c r="P677" i="1" s="1"/>
  <c r="G354" i="1"/>
  <c r="L354" i="1"/>
  <c r="K677" i="1"/>
  <c r="J678" i="1" l="1"/>
  <c r="B678" i="1"/>
  <c r="A678" i="1" s="1"/>
  <c r="AH678" i="1"/>
  <c r="C679" i="1" s="1"/>
  <c r="I679" i="1" s="1"/>
  <c r="E679" i="1"/>
  <c r="AI678" i="1"/>
  <c r="P678" i="1" s="1"/>
  <c r="K678" i="1"/>
  <c r="AF354" i="1"/>
  <c r="AE354" i="1"/>
  <c r="AG354" i="1"/>
  <c r="AK354" i="1" s="1"/>
  <c r="D355" i="1"/>
  <c r="F355" i="1" s="1"/>
  <c r="H354" i="1"/>
  <c r="AD354" i="1"/>
  <c r="B679" i="1" l="1"/>
  <c r="A679" i="1" s="1"/>
  <c r="AH679" i="1"/>
  <c r="C680" i="1" s="1"/>
  <c r="J679" i="1"/>
  <c r="K679" i="1" s="1"/>
  <c r="E680" i="1"/>
  <c r="AI679" i="1"/>
  <c r="P679" i="1" s="1"/>
  <c r="G355" i="1"/>
  <c r="L355" i="1"/>
  <c r="J680" i="1" l="1"/>
  <c r="AH680" i="1"/>
  <c r="C681" i="1" s="1"/>
  <c r="B680" i="1"/>
  <c r="A680" i="1" s="1"/>
  <c r="E681" i="1"/>
  <c r="AI680" i="1"/>
  <c r="P680" i="1" s="1"/>
  <c r="I680" i="1"/>
  <c r="K680" i="1" s="1"/>
  <c r="AE355" i="1"/>
  <c r="D356" i="1"/>
  <c r="F356" i="1" s="1"/>
  <c r="AD355" i="1"/>
  <c r="AG355" i="1"/>
  <c r="AK355" i="1" s="1"/>
  <c r="AF355" i="1"/>
  <c r="H355" i="1"/>
  <c r="I681" i="1" l="1"/>
  <c r="AH681" i="1"/>
  <c r="C682" i="1" s="1"/>
  <c r="I682" i="1" s="1"/>
  <c r="J681" i="1"/>
  <c r="K681" i="1" s="1"/>
  <c r="B681" i="1"/>
  <c r="A681" i="1" s="1"/>
  <c r="E682" i="1"/>
  <c r="AI681" i="1"/>
  <c r="P681" i="1" s="1"/>
  <c r="L356" i="1"/>
  <c r="G356" i="1"/>
  <c r="J682" i="1" l="1"/>
  <c r="K682" i="1" s="1"/>
  <c r="B682" i="1"/>
  <c r="A682" i="1" s="1"/>
  <c r="AH682" i="1"/>
  <c r="C683" i="1" s="1"/>
  <c r="E683" i="1"/>
  <c r="AI682" i="1"/>
  <c r="P682" i="1" s="1"/>
  <c r="D357" i="1"/>
  <c r="F357" i="1" s="1"/>
  <c r="AD356" i="1"/>
  <c r="AG356" i="1"/>
  <c r="AK356" i="1" s="1"/>
  <c r="H356" i="1"/>
  <c r="AF356" i="1"/>
  <c r="AE356" i="1"/>
  <c r="J683" i="1" l="1"/>
  <c r="B683" i="1"/>
  <c r="A683" i="1" s="1"/>
  <c r="AH683" i="1"/>
  <c r="C684" i="1" s="1"/>
  <c r="E684" i="1"/>
  <c r="AI683" i="1"/>
  <c r="P683" i="1" s="1"/>
  <c r="I683" i="1"/>
  <c r="K683" i="1" s="1"/>
  <c r="L357" i="1"/>
  <c r="G357" i="1"/>
  <c r="AH684" i="1" l="1"/>
  <c r="C685" i="1" s="1"/>
  <c r="J684" i="1"/>
  <c r="B684" i="1"/>
  <c r="A684" i="1" s="1"/>
  <c r="E685" i="1"/>
  <c r="AI684" i="1"/>
  <c r="P684" i="1" s="1"/>
  <c r="I684" i="1"/>
  <c r="K684" i="1" s="1"/>
  <c r="AG357" i="1"/>
  <c r="AK357" i="1" s="1"/>
  <c r="H357" i="1"/>
  <c r="AF357" i="1"/>
  <c r="AE357" i="1"/>
  <c r="AD357" i="1"/>
  <c r="D358" i="1"/>
  <c r="F358" i="1" s="1"/>
  <c r="I685" i="1" l="1"/>
  <c r="J685" i="1"/>
  <c r="AH685" i="1"/>
  <c r="C686" i="1" s="1"/>
  <c r="I686" i="1" s="1"/>
  <c r="B685" i="1"/>
  <c r="A685" i="1" s="1"/>
  <c r="E686" i="1"/>
  <c r="AI685" i="1"/>
  <c r="P685" i="1" s="1"/>
  <c r="K685" i="1"/>
  <c r="G358" i="1"/>
  <c r="L358" i="1"/>
  <c r="AH686" i="1" l="1"/>
  <c r="C687" i="1" s="1"/>
  <c r="J686" i="1"/>
  <c r="B686" i="1"/>
  <c r="A686" i="1" s="1"/>
  <c r="E687" i="1"/>
  <c r="AI686" i="1"/>
  <c r="P686" i="1" s="1"/>
  <c r="AF358" i="1"/>
  <c r="AE358" i="1"/>
  <c r="AG358" i="1"/>
  <c r="AK358" i="1" s="1"/>
  <c r="D359" i="1"/>
  <c r="F359" i="1" s="1"/>
  <c r="H358" i="1"/>
  <c r="AD358" i="1"/>
  <c r="K686" i="1"/>
  <c r="I687" i="1"/>
  <c r="B687" i="1" l="1"/>
  <c r="A687" i="1" s="1"/>
  <c r="AH687" i="1"/>
  <c r="C688" i="1" s="1"/>
  <c r="I688" i="1" s="1"/>
  <c r="J687" i="1"/>
  <c r="E688" i="1"/>
  <c r="AI687" i="1"/>
  <c r="P687" i="1" s="1"/>
  <c r="G359" i="1"/>
  <c r="L359" i="1"/>
  <c r="K687" i="1"/>
  <c r="AH688" i="1" l="1"/>
  <c r="C689" i="1" s="1"/>
  <c r="I689" i="1" s="1"/>
  <c r="B688" i="1"/>
  <c r="A688" i="1" s="1"/>
  <c r="J688" i="1"/>
  <c r="K688" i="1" s="1"/>
  <c r="E689" i="1"/>
  <c r="AI688" i="1"/>
  <c r="P688" i="1" s="1"/>
  <c r="AE359" i="1"/>
  <c r="D360" i="1"/>
  <c r="F360" i="1" s="1"/>
  <c r="AD359" i="1"/>
  <c r="AG359" i="1"/>
  <c r="AK359" i="1" s="1"/>
  <c r="AF359" i="1"/>
  <c r="H359" i="1"/>
  <c r="AH689" i="1" l="1"/>
  <c r="C690" i="1" s="1"/>
  <c r="I690" i="1" s="1"/>
  <c r="B689" i="1"/>
  <c r="A689" i="1" s="1"/>
  <c r="J689" i="1"/>
  <c r="K689" i="1" s="1"/>
  <c r="E690" i="1"/>
  <c r="AI689" i="1"/>
  <c r="P689" i="1" s="1"/>
  <c r="L360" i="1"/>
  <c r="G360" i="1"/>
  <c r="AH690" i="1" l="1"/>
  <c r="C691" i="1" s="1"/>
  <c r="J690" i="1"/>
  <c r="B690" i="1"/>
  <c r="A690" i="1" s="1"/>
  <c r="E691" i="1"/>
  <c r="AI690" i="1"/>
  <c r="P690" i="1" s="1"/>
  <c r="D361" i="1"/>
  <c r="F361" i="1" s="1"/>
  <c r="AD360" i="1"/>
  <c r="AG360" i="1"/>
  <c r="AK360" i="1" s="1"/>
  <c r="H360" i="1"/>
  <c r="AF360" i="1"/>
  <c r="AE360" i="1"/>
  <c r="K690" i="1"/>
  <c r="I691" i="1"/>
  <c r="J691" i="1" l="1"/>
  <c r="K691" i="1" s="1"/>
  <c r="B691" i="1"/>
  <c r="A691" i="1" s="1"/>
  <c r="AH691" i="1"/>
  <c r="C692" i="1" s="1"/>
  <c r="E692" i="1"/>
  <c r="AI691" i="1"/>
  <c r="P691" i="1" s="1"/>
  <c r="L361" i="1"/>
  <c r="G361" i="1"/>
  <c r="AH692" i="1" l="1"/>
  <c r="C693" i="1" s="1"/>
  <c r="J692" i="1"/>
  <c r="B692" i="1"/>
  <c r="A692" i="1" s="1"/>
  <c r="E693" i="1"/>
  <c r="AI692" i="1"/>
  <c r="P692" i="1" s="1"/>
  <c r="I692" i="1"/>
  <c r="K692" i="1" s="1"/>
  <c r="AG361" i="1"/>
  <c r="AK361" i="1" s="1"/>
  <c r="H361" i="1"/>
  <c r="AF361" i="1"/>
  <c r="AE361" i="1"/>
  <c r="D362" i="1"/>
  <c r="F362" i="1" s="1"/>
  <c r="AD361" i="1"/>
  <c r="I693" i="1" l="1"/>
  <c r="AH693" i="1"/>
  <c r="C694" i="1" s="1"/>
  <c r="I694" i="1" s="1"/>
  <c r="J693" i="1"/>
  <c r="K693" i="1" s="1"/>
  <c r="B693" i="1"/>
  <c r="A693" i="1" s="1"/>
  <c r="E694" i="1"/>
  <c r="AI693" i="1"/>
  <c r="P693" i="1" s="1"/>
  <c r="G362" i="1"/>
  <c r="L362" i="1"/>
  <c r="AH694" i="1" l="1"/>
  <c r="C695" i="1" s="1"/>
  <c r="I695" i="1" s="1"/>
  <c r="B694" i="1"/>
  <c r="A694" i="1" s="1"/>
  <c r="J694" i="1"/>
  <c r="K694" i="1" s="1"/>
  <c r="E695" i="1"/>
  <c r="AI694" i="1"/>
  <c r="P694" i="1" s="1"/>
  <c r="AF362" i="1"/>
  <c r="AE362" i="1"/>
  <c r="AG362" i="1"/>
  <c r="AK362" i="1" s="1"/>
  <c r="D363" i="1"/>
  <c r="F363" i="1" s="1"/>
  <c r="H362" i="1"/>
  <c r="AD362" i="1"/>
  <c r="AH695" i="1" l="1"/>
  <c r="C696" i="1" s="1"/>
  <c r="I696" i="1" s="1"/>
  <c r="J695" i="1"/>
  <c r="B695" i="1"/>
  <c r="A695" i="1" s="1"/>
  <c r="E696" i="1"/>
  <c r="AI695" i="1"/>
  <c r="P695" i="1" s="1"/>
  <c r="L363" i="1"/>
  <c r="G363" i="1"/>
  <c r="K695" i="1"/>
  <c r="B696" i="1" l="1"/>
  <c r="A696" i="1" s="1"/>
  <c r="J696" i="1"/>
  <c r="AH696" i="1"/>
  <c r="C697" i="1" s="1"/>
  <c r="E697" i="1"/>
  <c r="AI696" i="1"/>
  <c r="P696" i="1" s="1"/>
  <c r="AE363" i="1"/>
  <c r="D364" i="1"/>
  <c r="F364" i="1" s="1"/>
  <c r="AD363" i="1"/>
  <c r="AF363" i="1"/>
  <c r="H363" i="1"/>
  <c r="AG363" i="1"/>
  <c r="AK363" i="1" s="1"/>
  <c r="K696" i="1"/>
  <c r="B697" i="1" l="1"/>
  <c r="A697" i="1" s="1"/>
  <c r="AH697" i="1"/>
  <c r="C698" i="1" s="1"/>
  <c r="J697" i="1"/>
  <c r="E698" i="1"/>
  <c r="AI697" i="1"/>
  <c r="P697" i="1" s="1"/>
  <c r="I697" i="1"/>
  <c r="L364" i="1"/>
  <c r="G364" i="1"/>
  <c r="I698" i="1" l="1"/>
  <c r="K697" i="1"/>
  <c r="B698" i="1"/>
  <c r="A698" i="1" s="1"/>
  <c r="J698" i="1"/>
  <c r="AH698" i="1"/>
  <c r="C699" i="1" s="1"/>
  <c r="I699" i="1" s="1"/>
  <c r="E699" i="1"/>
  <c r="AI698" i="1"/>
  <c r="P698" i="1" s="1"/>
  <c r="K698" i="1"/>
  <c r="D365" i="1"/>
  <c r="F365" i="1" s="1"/>
  <c r="AD364" i="1"/>
  <c r="AG364" i="1"/>
  <c r="AK364" i="1" s="1"/>
  <c r="H364" i="1"/>
  <c r="AF364" i="1"/>
  <c r="AE364" i="1"/>
  <c r="B699" i="1" l="1"/>
  <c r="A699" i="1" s="1"/>
  <c r="J699" i="1"/>
  <c r="AH699" i="1"/>
  <c r="C700" i="1" s="1"/>
  <c r="E700" i="1"/>
  <c r="AI699" i="1"/>
  <c r="P699" i="1" s="1"/>
  <c r="K699" i="1"/>
  <c r="L365" i="1"/>
  <c r="G365" i="1"/>
  <c r="AH700" i="1" l="1"/>
  <c r="C701" i="1" s="1"/>
  <c r="I701" i="1" s="1"/>
  <c r="J700" i="1"/>
  <c r="B700" i="1"/>
  <c r="A700" i="1" s="1"/>
  <c r="E701" i="1"/>
  <c r="AI700" i="1"/>
  <c r="P700" i="1" s="1"/>
  <c r="I700" i="1"/>
  <c r="AG365" i="1"/>
  <c r="AK365" i="1" s="1"/>
  <c r="H365" i="1"/>
  <c r="AF365" i="1"/>
  <c r="AE365" i="1"/>
  <c r="AD365" i="1"/>
  <c r="D366" i="1"/>
  <c r="F366" i="1" s="1"/>
  <c r="K700" i="1"/>
  <c r="J701" i="1" l="1"/>
  <c r="B701" i="1"/>
  <c r="A701" i="1" s="1"/>
  <c r="AH701" i="1"/>
  <c r="C702" i="1" s="1"/>
  <c r="E702" i="1"/>
  <c r="AI701" i="1"/>
  <c r="P701" i="1" s="1"/>
  <c r="G366" i="1"/>
  <c r="L366" i="1"/>
  <c r="K701" i="1"/>
  <c r="J702" i="1" l="1"/>
  <c r="B702" i="1"/>
  <c r="A702" i="1" s="1"/>
  <c r="AH702" i="1"/>
  <c r="C703" i="1" s="1"/>
  <c r="E703" i="1"/>
  <c r="AI702" i="1"/>
  <c r="P702" i="1" s="1"/>
  <c r="I702" i="1"/>
  <c r="K702" i="1" s="1"/>
  <c r="AF366" i="1"/>
  <c r="AE366" i="1"/>
  <c r="AG366" i="1"/>
  <c r="AK366" i="1" s="1"/>
  <c r="D367" i="1"/>
  <c r="F367" i="1" s="1"/>
  <c r="H366" i="1"/>
  <c r="AD366" i="1"/>
  <c r="I703" i="1" l="1"/>
  <c r="J703" i="1"/>
  <c r="B703" i="1"/>
  <c r="A703" i="1" s="1"/>
  <c r="AH703" i="1"/>
  <c r="C704" i="1" s="1"/>
  <c r="E704" i="1"/>
  <c r="AI703" i="1"/>
  <c r="P703" i="1" s="1"/>
  <c r="K703" i="1"/>
  <c r="L367" i="1"/>
  <c r="G367" i="1"/>
  <c r="B704" i="1" l="1"/>
  <c r="A704" i="1" s="1"/>
  <c r="AH704" i="1"/>
  <c r="C705" i="1" s="1"/>
  <c r="J704" i="1"/>
  <c r="E705" i="1"/>
  <c r="AI704" i="1"/>
  <c r="P704" i="1" s="1"/>
  <c r="I704" i="1"/>
  <c r="AE367" i="1"/>
  <c r="D368" i="1"/>
  <c r="F368" i="1" s="1"/>
  <c r="AD367" i="1"/>
  <c r="AG367" i="1"/>
  <c r="AK367" i="1" s="1"/>
  <c r="AF367" i="1"/>
  <c r="H367" i="1"/>
  <c r="K704" i="1" l="1"/>
  <c r="I705" i="1"/>
  <c r="J705" i="1"/>
  <c r="B705" i="1"/>
  <c r="A705" i="1" s="1"/>
  <c r="AH705" i="1"/>
  <c r="C706" i="1" s="1"/>
  <c r="E706" i="1"/>
  <c r="AI705" i="1"/>
  <c r="P705" i="1" s="1"/>
  <c r="K705" i="1"/>
  <c r="L368" i="1"/>
  <c r="G368" i="1"/>
  <c r="AH706" i="1" l="1"/>
  <c r="C707" i="1" s="1"/>
  <c r="J706" i="1"/>
  <c r="B706" i="1"/>
  <c r="A706" i="1" s="1"/>
  <c r="E707" i="1"/>
  <c r="AI706" i="1"/>
  <c r="P706" i="1" s="1"/>
  <c r="I706" i="1"/>
  <c r="K706" i="1"/>
  <c r="I707" i="1"/>
  <c r="D369" i="1"/>
  <c r="F369" i="1" s="1"/>
  <c r="AD368" i="1"/>
  <c r="AG368" i="1"/>
  <c r="AK368" i="1" s="1"/>
  <c r="H368" i="1"/>
  <c r="AF368" i="1"/>
  <c r="AE368" i="1"/>
  <c r="J707" i="1" l="1"/>
  <c r="B707" i="1"/>
  <c r="A707" i="1" s="1"/>
  <c r="AH707" i="1"/>
  <c r="C708" i="1" s="1"/>
  <c r="E708" i="1"/>
  <c r="AI707" i="1"/>
  <c r="P707" i="1" s="1"/>
  <c r="L369" i="1"/>
  <c r="G369" i="1"/>
  <c r="K707" i="1"/>
  <c r="AH708" i="1" l="1"/>
  <c r="C709" i="1" s="1"/>
  <c r="I709" i="1" s="1"/>
  <c r="J708" i="1"/>
  <c r="B708" i="1"/>
  <c r="A708" i="1" s="1"/>
  <c r="E709" i="1"/>
  <c r="AI708" i="1"/>
  <c r="P708" i="1" s="1"/>
  <c r="I708" i="1"/>
  <c r="K708" i="1"/>
  <c r="AG369" i="1"/>
  <c r="AK369" i="1" s="1"/>
  <c r="H369" i="1"/>
  <c r="AF369" i="1"/>
  <c r="AD369" i="1"/>
  <c r="D370" i="1"/>
  <c r="F370" i="1" s="1"/>
  <c r="AE369" i="1"/>
  <c r="B709" i="1" l="1"/>
  <c r="A709" i="1" s="1"/>
  <c r="AH709" i="1"/>
  <c r="C710" i="1" s="1"/>
  <c r="I710" i="1" s="1"/>
  <c r="J709" i="1"/>
  <c r="K709" i="1" s="1"/>
  <c r="E710" i="1"/>
  <c r="AI709" i="1"/>
  <c r="P709" i="1" s="1"/>
  <c r="G370" i="1"/>
  <c r="L370" i="1"/>
  <c r="AH710" i="1" l="1"/>
  <c r="C711" i="1" s="1"/>
  <c r="I711" i="1" s="1"/>
  <c r="B710" i="1"/>
  <c r="A710" i="1" s="1"/>
  <c r="J710" i="1"/>
  <c r="K710" i="1" s="1"/>
  <c r="E711" i="1"/>
  <c r="AI710" i="1"/>
  <c r="P710" i="1" s="1"/>
  <c r="AF370" i="1"/>
  <c r="AE370" i="1"/>
  <c r="AG370" i="1"/>
  <c r="AK370" i="1" s="1"/>
  <c r="AD370" i="1"/>
  <c r="D371" i="1"/>
  <c r="F371" i="1" s="1"/>
  <c r="H370" i="1"/>
  <c r="AH711" i="1" l="1"/>
  <c r="C712" i="1" s="1"/>
  <c r="I712" i="1" s="1"/>
  <c r="B711" i="1"/>
  <c r="A711" i="1" s="1"/>
  <c r="J711" i="1"/>
  <c r="K711" i="1" s="1"/>
  <c r="E712" i="1"/>
  <c r="AI711" i="1"/>
  <c r="P711" i="1" s="1"/>
  <c r="G371" i="1"/>
  <c r="L371" i="1"/>
  <c r="AH712" i="1" l="1"/>
  <c r="C713" i="1" s="1"/>
  <c r="I713" i="1" s="1"/>
  <c r="B712" i="1"/>
  <c r="A712" i="1" s="1"/>
  <c r="J712" i="1"/>
  <c r="K712" i="1" s="1"/>
  <c r="E713" i="1"/>
  <c r="AI712" i="1"/>
  <c r="P712" i="1" s="1"/>
  <c r="AE371" i="1"/>
  <c r="D372" i="1"/>
  <c r="F372" i="1" s="1"/>
  <c r="AD371" i="1"/>
  <c r="H371" i="1"/>
  <c r="AG371" i="1"/>
  <c r="AK371" i="1" s="1"/>
  <c r="AF371" i="1"/>
  <c r="B713" i="1" l="1"/>
  <c r="A713" i="1" s="1"/>
  <c r="AH713" i="1"/>
  <c r="C714" i="1" s="1"/>
  <c r="I714" i="1" s="1"/>
  <c r="J713" i="1"/>
  <c r="E714" i="1"/>
  <c r="AI713" i="1"/>
  <c r="P713" i="1" s="1"/>
  <c r="L372" i="1"/>
  <c r="G372" i="1"/>
  <c r="K713" i="1"/>
  <c r="AH714" i="1" l="1"/>
  <c r="C715" i="1" s="1"/>
  <c r="I715" i="1" s="1"/>
  <c r="B714" i="1"/>
  <c r="A714" i="1" s="1"/>
  <c r="J714" i="1"/>
  <c r="E715" i="1"/>
  <c r="AI714" i="1"/>
  <c r="P714" i="1" s="1"/>
  <c r="K714" i="1"/>
  <c r="D373" i="1"/>
  <c r="F373" i="1" s="1"/>
  <c r="AD372" i="1"/>
  <c r="AG372" i="1"/>
  <c r="AK372" i="1" s="1"/>
  <c r="H372" i="1"/>
  <c r="AF372" i="1"/>
  <c r="AE372" i="1"/>
  <c r="J715" i="1" l="1"/>
  <c r="B715" i="1"/>
  <c r="A715" i="1" s="1"/>
  <c r="AH715" i="1"/>
  <c r="C716" i="1" s="1"/>
  <c r="E716" i="1"/>
  <c r="AI715" i="1"/>
  <c r="P715" i="1" s="1"/>
  <c r="L373" i="1"/>
  <c r="G373" i="1"/>
  <c r="K715" i="1"/>
  <c r="AH716" i="1" l="1"/>
  <c r="C717" i="1" s="1"/>
  <c r="J716" i="1"/>
  <c r="B716" i="1"/>
  <c r="A716" i="1" s="1"/>
  <c r="E717" i="1"/>
  <c r="AI716" i="1"/>
  <c r="P716" i="1" s="1"/>
  <c r="I716" i="1"/>
  <c r="K716" i="1" s="1"/>
  <c r="AG373" i="1"/>
  <c r="AK373" i="1" s="1"/>
  <c r="H373" i="1"/>
  <c r="AF373" i="1"/>
  <c r="AD373" i="1"/>
  <c r="D374" i="1"/>
  <c r="F374" i="1" s="1"/>
  <c r="AE373" i="1"/>
  <c r="I717" i="1"/>
  <c r="B717" i="1" l="1"/>
  <c r="A717" i="1" s="1"/>
  <c r="AH717" i="1"/>
  <c r="C718" i="1" s="1"/>
  <c r="I718" i="1" s="1"/>
  <c r="J717" i="1"/>
  <c r="K717" i="1" s="1"/>
  <c r="E718" i="1"/>
  <c r="AI717" i="1"/>
  <c r="P717" i="1" s="1"/>
  <c r="G374" i="1"/>
  <c r="L374" i="1"/>
  <c r="B718" i="1" l="1"/>
  <c r="A718" i="1" s="1"/>
  <c r="AH718" i="1"/>
  <c r="C719" i="1" s="1"/>
  <c r="I719" i="1" s="1"/>
  <c r="J718" i="1"/>
  <c r="E719" i="1"/>
  <c r="AI718" i="1"/>
  <c r="P718" i="1" s="1"/>
  <c r="AF374" i="1"/>
  <c r="AE374" i="1"/>
  <c r="AG374" i="1"/>
  <c r="AK374" i="1" s="1"/>
  <c r="AD374" i="1"/>
  <c r="D375" i="1"/>
  <c r="F375" i="1" s="1"/>
  <c r="H374" i="1"/>
  <c r="K718" i="1"/>
  <c r="AH719" i="1" l="1"/>
  <c r="C720" i="1" s="1"/>
  <c r="I720" i="1" s="1"/>
  <c r="B719" i="1"/>
  <c r="A719" i="1" s="1"/>
  <c r="J719" i="1"/>
  <c r="K719" i="1" s="1"/>
  <c r="E720" i="1"/>
  <c r="AI719" i="1"/>
  <c r="P719" i="1" s="1"/>
  <c r="G375" i="1"/>
  <c r="L375" i="1"/>
  <c r="AH720" i="1" l="1"/>
  <c r="C721" i="1" s="1"/>
  <c r="I721" i="1" s="1"/>
  <c r="B720" i="1"/>
  <c r="A720" i="1" s="1"/>
  <c r="J720" i="1"/>
  <c r="K720" i="1" s="1"/>
  <c r="E721" i="1"/>
  <c r="AI720" i="1"/>
  <c r="P720" i="1" s="1"/>
  <c r="AE375" i="1"/>
  <c r="D376" i="1"/>
  <c r="F376" i="1" s="1"/>
  <c r="AD375" i="1"/>
  <c r="AG375" i="1"/>
  <c r="AK375" i="1" s="1"/>
  <c r="H375" i="1"/>
  <c r="AF375" i="1"/>
  <c r="J721" i="1" l="1"/>
  <c r="B721" i="1"/>
  <c r="A721" i="1" s="1"/>
  <c r="AH721" i="1"/>
  <c r="C722" i="1" s="1"/>
  <c r="E722" i="1"/>
  <c r="AI721" i="1"/>
  <c r="P721" i="1" s="1"/>
  <c r="L376" i="1"/>
  <c r="G376" i="1"/>
  <c r="K721" i="1"/>
  <c r="J722" i="1" l="1"/>
  <c r="B722" i="1"/>
  <c r="A722" i="1" s="1"/>
  <c r="AH722" i="1"/>
  <c r="C723" i="1" s="1"/>
  <c r="E723" i="1"/>
  <c r="AI722" i="1"/>
  <c r="P722" i="1" s="1"/>
  <c r="I722" i="1"/>
  <c r="D377" i="1"/>
  <c r="F377" i="1" s="1"/>
  <c r="AD376" i="1"/>
  <c r="AG376" i="1"/>
  <c r="AK376" i="1" s="1"/>
  <c r="H376" i="1"/>
  <c r="AF376" i="1"/>
  <c r="AE376" i="1"/>
  <c r="K722" i="1" l="1"/>
  <c r="J723" i="1"/>
  <c r="B723" i="1"/>
  <c r="A723" i="1" s="1"/>
  <c r="AH723" i="1"/>
  <c r="C724" i="1" s="1"/>
  <c r="E724" i="1"/>
  <c r="AI723" i="1"/>
  <c r="P723" i="1" s="1"/>
  <c r="I723" i="1"/>
  <c r="L377" i="1"/>
  <c r="G377" i="1"/>
  <c r="K723" i="1" l="1"/>
  <c r="B724" i="1"/>
  <c r="A724" i="1" s="1"/>
  <c r="AH724" i="1"/>
  <c r="C725" i="1" s="1"/>
  <c r="J724" i="1"/>
  <c r="E725" i="1"/>
  <c r="AI724" i="1"/>
  <c r="P724" i="1" s="1"/>
  <c r="I724" i="1"/>
  <c r="AG377" i="1"/>
  <c r="AK377" i="1" s="1"/>
  <c r="H377" i="1"/>
  <c r="AF377" i="1"/>
  <c r="D378" i="1"/>
  <c r="F378" i="1" s="1"/>
  <c r="AE377" i="1"/>
  <c r="AD377" i="1"/>
  <c r="I725" i="1"/>
  <c r="K724" i="1" l="1"/>
  <c r="J725" i="1"/>
  <c r="K725" i="1" s="1"/>
  <c r="B725" i="1"/>
  <c r="A725" i="1" s="1"/>
  <c r="AH725" i="1"/>
  <c r="C726" i="1" s="1"/>
  <c r="E726" i="1"/>
  <c r="AI725" i="1"/>
  <c r="P725" i="1" s="1"/>
  <c r="G378" i="1"/>
  <c r="L378" i="1"/>
  <c r="J726" i="1" l="1"/>
  <c r="B726" i="1"/>
  <c r="A726" i="1" s="1"/>
  <c r="AH726" i="1"/>
  <c r="C727" i="1" s="1"/>
  <c r="E727" i="1"/>
  <c r="AI726" i="1"/>
  <c r="P726" i="1" s="1"/>
  <c r="I726" i="1"/>
  <c r="K726" i="1" s="1"/>
  <c r="AF378" i="1"/>
  <c r="AE378" i="1"/>
  <c r="AG378" i="1"/>
  <c r="AK378" i="1" s="1"/>
  <c r="D379" i="1"/>
  <c r="F379" i="1" s="1"/>
  <c r="AD378" i="1"/>
  <c r="H378" i="1"/>
  <c r="I727" i="1" l="1"/>
  <c r="J727" i="1"/>
  <c r="B727" i="1"/>
  <c r="A727" i="1" s="1"/>
  <c r="AH727" i="1"/>
  <c r="C728" i="1" s="1"/>
  <c r="E728" i="1"/>
  <c r="AI727" i="1"/>
  <c r="P727" i="1" s="1"/>
  <c r="G379" i="1"/>
  <c r="L379" i="1"/>
  <c r="K727" i="1" l="1"/>
  <c r="J728" i="1"/>
  <c r="AH728" i="1"/>
  <c r="C729" i="1" s="1"/>
  <c r="B728" i="1"/>
  <c r="A728" i="1" s="1"/>
  <c r="E729" i="1"/>
  <c r="AI728" i="1"/>
  <c r="P728" i="1" s="1"/>
  <c r="I728" i="1"/>
  <c r="K728" i="1" s="1"/>
  <c r="AE379" i="1"/>
  <c r="D380" i="1"/>
  <c r="F380" i="1" s="1"/>
  <c r="AD379" i="1"/>
  <c r="AF379" i="1"/>
  <c r="H379" i="1"/>
  <c r="AG379" i="1"/>
  <c r="AK379" i="1" s="1"/>
  <c r="I729" i="1" l="1"/>
  <c r="J729" i="1"/>
  <c r="B729" i="1"/>
  <c r="A729" i="1" s="1"/>
  <c r="AH729" i="1"/>
  <c r="C730" i="1" s="1"/>
  <c r="E730" i="1"/>
  <c r="AI729" i="1"/>
  <c r="P729" i="1" s="1"/>
  <c r="K729" i="1"/>
  <c r="L380" i="1"/>
  <c r="G380" i="1"/>
  <c r="J730" i="1" l="1"/>
  <c r="AH730" i="1"/>
  <c r="C731" i="1" s="1"/>
  <c r="B730" i="1"/>
  <c r="A730" i="1" s="1"/>
  <c r="E731" i="1"/>
  <c r="AI730" i="1"/>
  <c r="P730" i="1" s="1"/>
  <c r="I730" i="1"/>
  <c r="D381" i="1"/>
  <c r="F381" i="1" s="1"/>
  <c r="AD380" i="1"/>
  <c r="AG380" i="1"/>
  <c r="AK380" i="1" s="1"/>
  <c r="H380" i="1"/>
  <c r="AF380" i="1"/>
  <c r="AE380" i="1"/>
  <c r="K730" i="1" l="1"/>
  <c r="I731" i="1"/>
  <c r="B731" i="1"/>
  <c r="A731" i="1" s="1"/>
  <c r="AH731" i="1"/>
  <c r="C732" i="1" s="1"/>
  <c r="J731" i="1"/>
  <c r="E732" i="1"/>
  <c r="AI731" i="1"/>
  <c r="P731" i="1" s="1"/>
  <c r="L381" i="1"/>
  <c r="G381" i="1"/>
  <c r="K731" i="1" l="1"/>
  <c r="I732" i="1"/>
  <c r="AH732" i="1"/>
  <c r="C733" i="1" s="1"/>
  <c r="I733" i="1" s="1"/>
  <c r="J732" i="1"/>
  <c r="K732" i="1" s="1"/>
  <c r="B732" i="1"/>
  <c r="A732" i="1" s="1"/>
  <c r="E733" i="1"/>
  <c r="AI732" i="1"/>
  <c r="P732" i="1" s="1"/>
  <c r="AG381" i="1"/>
  <c r="AK381" i="1" s="1"/>
  <c r="H381" i="1"/>
  <c r="AF381" i="1"/>
  <c r="AE381" i="1"/>
  <c r="D382" i="1"/>
  <c r="F382" i="1" s="1"/>
  <c r="AD381" i="1"/>
  <c r="B733" i="1" l="1"/>
  <c r="A733" i="1" s="1"/>
  <c r="AH733" i="1"/>
  <c r="C734" i="1" s="1"/>
  <c r="I734" i="1" s="1"/>
  <c r="J733" i="1"/>
  <c r="K733" i="1" s="1"/>
  <c r="E734" i="1"/>
  <c r="AI733" i="1"/>
  <c r="P733" i="1" s="1"/>
  <c r="G382" i="1"/>
  <c r="L382" i="1"/>
  <c r="B734" i="1" l="1"/>
  <c r="A734" i="1" s="1"/>
  <c r="J734" i="1"/>
  <c r="AH734" i="1"/>
  <c r="C735" i="1" s="1"/>
  <c r="I735" i="1" s="1"/>
  <c r="E735" i="1"/>
  <c r="AI734" i="1"/>
  <c r="P734" i="1" s="1"/>
  <c r="AF382" i="1"/>
  <c r="AE382" i="1"/>
  <c r="AG382" i="1"/>
  <c r="AK382" i="1" s="1"/>
  <c r="AD382" i="1"/>
  <c r="D383" i="1"/>
  <c r="F383" i="1" s="1"/>
  <c r="H382" i="1"/>
  <c r="K734" i="1"/>
  <c r="J735" i="1" l="1"/>
  <c r="AH735" i="1"/>
  <c r="C736" i="1" s="1"/>
  <c r="I736" i="1" s="1"/>
  <c r="B735" i="1"/>
  <c r="A735" i="1" s="1"/>
  <c r="E736" i="1"/>
  <c r="AI735" i="1"/>
  <c r="P735" i="1" s="1"/>
  <c r="G383" i="1"/>
  <c r="L383" i="1"/>
  <c r="K735" i="1"/>
  <c r="AH736" i="1" l="1"/>
  <c r="C737" i="1" s="1"/>
  <c r="I737" i="1" s="1"/>
  <c r="B736" i="1"/>
  <c r="A736" i="1" s="1"/>
  <c r="J736" i="1"/>
  <c r="K736" i="1" s="1"/>
  <c r="E737" i="1"/>
  <c r="AI736" i="1"/>
  <c r="P736" i="1" s="1"/>
  <c r="AE383" i="1"/>
  <c r="D384" i="1"/>
  <c r="F384" i="1" s="1"/>
  <c r="AD383" i="1"/>
  <c r="H383" i="1"/>
  <c r="AG383" i="1"/>
  <c r="AK383" i="1" s="1"/>
  <c r="AF383" i="1"/>
  <c r="J737" i="1" l="1"/>
  <c r="AH737" i="1"/>
  <c r="C738" i="1" s="1"/>
  <c r="I738" i="1" s="1"/>
  <c r="B737" i="1"/>
  <c r="A737" i="1" s="1"/>
  <c r="E738" i="1"/>
  <c r="AI737" i="1"/>
  <c r="P737" i="1" s="1"/>
  <c r="K737" i="1"/>
  <c r="L384" i="1"/>
  <c r="G384" i="1"/>
  <c r="AH738" i="1" l="1"/>
  <c r="C739" i="1" s="1"/>
  <c r="I739" i="1" s="1"/>
  <c r="J738" i="1"/>
  <c r="B738" i="1"/>
  <c r="A738" i="1" s="1"/>
  <c r="E739" i="1"/>
  <c r="AI738" i="1"/>
  <c r="P738" i="1" s="1"/>
  <c r="K738" i="1"/>
  <c r="D385" i="1"/>
  <c r="F385" i="1" s="1"/>
  <c r="AD384" i="1"/>
  <c r="AG384" i="1"/>
  <c r="AK384" i="1" s="1"/>
  <c r="H384" i="1"/>
  <c r="AF384" i="1"/>
  <c r="AE384" i="1"/>
  <c r="J739" i="1" l="1"/>
  <c r="K739" i="1" s="1"/>
  <c r="B739" i="1"/>
  <c r="A739" i="1" s="1"/>
  <c r="AH739" i="1"/>
  <c r="C740" i="1" s="1"/>
  <c r="E740" i="1"/>
  <c r="AI739" i="1"/>
  <c r="P739" i="1" s="1"/>
  <c r="L385" i="1"/>
  <c r="G385" i="1"/>
  <c r="J740" i="1" l="1"/>
  <c r="B740" i="1"/>
  <c r="A740" i="1" s="1"/>
  <c r="AH740" i="1"/>
  <c r="C741" i="1" s="1"/>
  <c r="E741" i="1"/>
  <c r="AI740" i="1"/>
  <c r="P740" i="1" s="1"/>
  <c r="I740" i="1"/>
  <c r="K740" i="1" s="1"/>
  <c r="AG385" i="1"/>
  <c r="AK385" i="1" s="1"/>
  <c r="H385" i="1"/>
  <c r="AF385" i="1"/>
  <c r="D386" i="1"/>
  <c r="F386" i="1" s="1"/>
  <c r="AE385" i="1"/>
  <c r="AD385" i="1"/>
  <c r="J741" i="1" l="1"/>
  <c r="B741" i="1"/>
  <c r="A741" i="1" s="1"/>
  <c r="AH741" i="1"/>
  <c r="C742" i="1" s="1"/>
  <c r="E742" i="1"/>
  <c r="AI741" i="1"/>
  <c r="P741" i="1" s="1"/>
  <c r="I741" i="1"/>
  <c r="K741" i="1" s="1"/>
  <c r="G386" i="1"/>
  <c r="L386" i="1"/>
  <c r="B742" i="1" l="1"/>
  <c r="A742" i="1" s="1"/>
  <c r="J742" i="1"/>
  <c r="AH742" i="1"/>
  <c r="C743" i="1" s="1"/>
  <c r="E743" i="1"/>
  <c r="AI742" i="1"/>
  <c r="P742" i="1" s="1"/>
  <c r="I742" i="1"/>
  <c r="AF386" i="1"/>
  <c r="AE386" i="1"/>
  <c r="AG386" i="1"/>
  <c r="AK386" i="1" s="1"/>
  <c r="D387" i="1"/>
  <c r="F387" i="1" s="1"/>
  <c r="H386" i="1"/>
  <c r="AD386" i="1"/>
  <c r="K742" i="1"/>
  <c r="I743" i="1" l="1"/>
  <c r="B743" i="1"/>
  <c r="A743" i="1" s="1"/>
  <c r="AH743" i="1"/>
  <c r="C744" i="1" s="1"/>
  <c r="I744" i="1" s="1"/>
  <c r="J743" i="1"/>
  <c r="K743" i="1" s="1"/>
  <c r="E744" i="1"/>
  <c r="AI743" i="1"/>
  <c r="P743" i="1" s="1"/>
  <c r="G387" i="1"/>
  <c r="L387" i="1"/>
  <c r="B744" i="1" l="1"/>
  <c r="A744" i="1" s="1"/>
  <c r="AH744" i="1"/>
  <c r="C745" i="1" s="1"/>
  <c r="I745" i="1" s="1"/>
  <c r="J744" i="1"/>
  <c r="K744" i="1" s="1"/>
  <c r="E745" i="1"/>
  <c r="AI744" i="1"/>
  <c r="P744" i="1" s="1"/>
  <c r="AE387" i="1"/>
  <c r="D388" i="1"/>
  <c r="F388" i="1" s="1"/>
  <c r="AD387" i="1"/>
  <c r="AF387" i="1"/>
  <c r="H387" i="1"/>
  <c r="AG387" i="1"/>
  <c r="AK387" i="1" s="1"/>
  <c r="AH745" i="1" l="1"/>
  <c r="C746" i="1" s="1"/>
  <c r="I746" i="1" s="1"/>
  <c r="B745" i="1"/>
  <c r="A745" i="1" s="1"/>
  <c r="J745" i="1"/>
  <c r="K745" i="1" s="1"/>
  <c r="E746" i="1"/>
  <c r="AI745" i="1"/>
  <c r="P745" i="1" s="1"/>
  <c r="L388" i="1"/>
  <c r="G388" i="1"/>
  <c r="B746" i="1" l="1"/>
  <c r="A746" i="1" s="1"/>
  <c r="J746" i="1"/>
  <c r="AH746" i="1"/>
  <c r="C747" i="1" s="1"/>
  <c r="E747" i="1"/>
  <c r="AI746" i="1"/>
  <c r="P746" i="1" s="1"/>
  <c r="D389" i="1"/>
  <c r="F389" i="1" s="1"/>
  <c r="AD388" i="1"/>
  <c r="AG388" i="1"/>
  <c r="AK388" i="1" s="1"/>
  <c r="H388" i="1"/>
  <c r="AF388" i="1"/>
  <c r="AE388" i="1"/>
  <c r="K746" i="1"/>
  <c r="I747" i="1"/>
  <c r="J747" i="1" l="1"/>
  <c r="AH747" i="1"/>
  <c r="C748" i="1" s="1"/>
  <c r="I748" i="1" s="1"/>
  <c r="B747" i="1"/>
  <c r="A747" i="1" s="1"/>
  <c r="E748" i="1"/>
  <c r="AI747" i="1"/>
  <c r="P747" i="1" s="1"/>
  <c r="K747" i="1"/>
  <c r="L389" i="1"/>
  <c r="G389" i="1"/>
  <c r="AH748" i="1" l="1"/>
  <c r="C749" i="1" s="1"/>
  <c r="J748" i="1"/>
  <c r="B748" i="1"/>
  <c r="A748" i="1" s="1"/>
  <c r="E749" i="1"/>
  <c r="AI748" i="1"/>
  <c r="P748" i="1" s="1"/>
  <c r="AG389" i="1"/>
  <c r="AK389" i="1" s="1"/>
  <c r="H389" i="1"/>
  <c r="AF389" i="1"/>
  <c r="AE389" i="1"/>
  <c r="D390" i="1"/>
  <c r="F390" i="1" s="1"/>
  <c r="AD389" i="1"/>
  <c r="K748" i="1"/>
  <c r="I749" i="1"/>
  <c r="AH749" i="1" l="1"/>
  <c r="C750" i="1" s="1"/>
  <c r="I750" i="1" s="1"/>
  <c r="J749" i="1"/>
  <c r="K749" i="1" s="1"/>
  <c r="B749" i="1"/>
  <c r="A749" i="1" s="1"/>
  <c r="E750" i="1"/>
  <c r="AI749" i="1"/>
  <c r="P749" i="1" s="1"/>
  <c r="G390" i="1"/>
  <c r="L390" i="1"/>
  <c r="B750" i="1" l="1"/>
  <c r="A750" i="1" s="1"/>
  <c r="J750" i="1"/>
  <c r="AH750" i="1"/>
  <c r="C751" i="1" s="1"/>
  <c r="E751" i="1"/>
  <c r="AI750" i="1"/>
  <c r="P750" i="1" s="1"/>
  <c r="AF390" i="1"/>
  <c r="AE390" i="1"/>
  <c r="AG390" i="1"/>
  <c r="AK390" i="1" s="1"/>
  <c r="AD390" i="1"/>
  <c r="D391" i="1"/>
  <c r="F391" i="1" s="1"/>
  <c r="H390" i="1"/>
  <c r="K750" i="1"/>
  <c r="I751" i="1"/>
  <c r="J751" i="1" l="1"/>
  <c r="AH751" i="1"/>
  <c r="C752" i="1" s="1"/>
  <c r="I752" i="1" s="1"/>
  <c r="B751" i="1"/>
  <c r="A751" i="1" s="1"/>
  <c r="E752" i="1"/>
  <c r="AI751" i="1"/>
  <c r="P751" i="1" s="1"/>
  <c r="G391" i="1"/>
  <c r="L391" i="1"/>
  <c r="K751" i="1"/>
  <c r="J752" i="1" l="1"/>
  <c r="B752" i="1"/>
  <c r="A752" i="1" s="1"/>
  <c r="AH752" i="1"/>
  <c r="C753" i="1" s="1"/>
  <c r="E753" i="1"/>
  <c r="AI752" i="1"/>
  <c r="P752" i="1" s="1"/>
  <c r="AE391" i="1"/>
  <c r="D392" i="1"/>
  <c r="F392" i="1" s="1"/>
  <c r="AD391" i="1"/>
  <c r="H391" i="1"/>
  <c r="AG391" i="1"/>
  <c r="AK391" i="1" s="1"/>
  <c r="AF391" i="1"/>
  <c r="K752" i="1"/>
  <c r="B753" i="1" l="1"/>
  <c r="A753" i="1" s="1"/>
  <c r="AH753" i="1"/>
  <c r="C754" i="1" s="1"/>
  <c r="J753" i="1"/>
  <c r="E754" i="1"/>
  <c r="AI753" i="1"/>
  <c r="P753" i="1" s="1"/>
  <c r="I753" i="1"/>
  <c r="L392" i="1"/>
  <c r="G392" i="1"/>
  <c r="K753" i="1" l="1"/>
  <c r="I754" i="1"/>
  <c r="AH754" i="1"/>
  <c r="C755" i="1" s="1"/>
  <c r="I755" i="1" s="1"/>
  <c r="B754" i="1"/>
  <c r="A754" i="1" s="1"/>
  <c r="J754" i="1"/>
  <c r="E755" i="1"/>
  <c r="AI754" i="1"/>
  <c r="P754" i="1" s="1"/>
  <c r="D393" i="1"/>
  <c r="F393" i="1" s="1"/>
  <c r="AD392" i="1"/>
  <c r="AG392" i="1"/>
  <c r="AK392" i="1" s="1"/>
  <c r="H392" i="1"/>
  <c r="AF392" i="1"/>
  <c r="AE392" i="1"/>
  <c r="K754" i="1" l="1"/>
  <c r="B755" i="1"/>
  <c r="A755" i="1" s="1"/>
  <c r="AH755" i="1"/>
  <c r="C756" i="1" s="1"/>
  <c r="J755" i="1"/>
  <c r="K755" i="1" s="1"/>
  <c r="E756" i="1"/>
  <c r="AI755" i="1"/>
  <c r="P755" i="1" s="1"/>
  <c r="L393" i="1"/>
  <c r="G393" i="1"/>
  <c r="J756" i="1" l="1"/>
  <c r="B756" i="1"/>
  <c r="A756" i="1" s="1"/>
  <c r="AH756" i="1"/>
  <c r="C757" i="1" s="1"/>
  <c r="I757" i="1" s="1"/>
  <c r="E757" i="1"/>
  <c r="AI756" i="1"/>
  <c r="P756" i="1" s="1"/>
  <c r="I756" i="1"/>
  <c r="K756" i="1" s="1"/>
  <c r="AG393" i="1"/>
  <c r="AK393" i="1" s="1"/>
  <c r="H393" i="1"/>
  <c r="AF393" i="1"/>
  <c r="AD393" i="1"/>
  <c r="D394" i="1"/>
  <c r="F394" i="1" s="1"/>
  <c r="AE393" i="1"/>
  <c r="AH757" i="1" l="1"/>
  <c r="C758" i="1" s="1"/>
  <c r="I758" i="1" s="1"/>
  <c r="J757" i="1"/>
  <c r="K757" i="1" s="1"/>
  <c r="B757" i="1"/>
  <c r="A757" i="1" s="1"/>
  <c r="E758" i="1"/>
  <c r="AI757" i="1"/>
  <c r="P757" i="1" s="1"/>
  <c r="G394" i="1"/>
  <c r="L394" i="1"/>
  <c r="AH758" i="1" l="1"/>
  <c r="C759" i="1" s="1"/>
  <c r="B758" i="1"/>
  <c r="A758" i="1" s="1"/>
  <c r="J758" i="1"/>
  <c r="E759" i="1"/>
  <c r="AI758" i="1"/>
  <c r="P758" i="1" s="1"/>
  <c r="AF394" i="1"/>
  <c r="AE394" i="1"/>
  <c r="AG394" i="1"/>
  <c r="AK394" i="1" s="1"/>
  <c r="AD394" i="1"/>
  <c r="D395" i="1"/>
  <c r="F395" i="1" s="1"/>
  <c r="H394" i="1"/>
  <c r="K758" i="1"/>
  <c r="I759" i="1"/>
  <c r="J759" i="1" l="1"/>
  <c r="AH759" i="1"/>
  <c r="C760" i="1" s="1"/>
  <c r="B759" i="1"/>
  <c r="A759" i="1" s="1"/>
  <c r="E760" i="1"/>
  <c r="AI759" i="1"/>
  <c r="P759" i="1" s="1"/>
  <c r="K759" i="1"/>
  <c r="G395" i="1"/>
  <c r="L395" i="1"/>
  <c r="B760" i="1" l="1"/>
  <c r="A760" i="1" s="1"/>
  <c r="AH760" i="1"/>
  <c r="C761" i="1" s="1"/>
  <c r="J760" i="1"/>
  <c r="E761" i="1"/>
  <c r="AI760" i="1"/>
  <c r="P760" i="1" s="1"/>
  <c r="I760" i="1"/>
  <c r="AE395" i="1"/>
  <c r="D396" i="1"/>
  <c r="F396" i="1" s="1"/>
  <c r="AD395" i="1"/>
  <c r="AG395" i="1"/>
  <c r="AK395" i="1" s="1"/>
  <c r="H395" i="1"/>
  <c r="AF395" i="1"/>
  <c r="K760" i="1"/>
  <c r="I761" i="1"/>
  <c r="B761" i="1" l="1"/>
  <c r="A761" i="1" s="1"/>
  <c r="AH761" i="1"/>
  <c r="C762" i="1" s="1"/>
  <c r="I762" i="1" s="1"/>
  <c r="J761" i="1"/>
  <c r="K761" i="1" s="1"/>
  <c r="E762" i="1"/>
  <c r="AI761" i="1"/>
  <c r="P761" i="1" s="1"/>
  <c r="L396" i="1"/>
  <c r="G396" i="1"/>
  <c r="B762" i="1" l="1"/>
  <c r="A762" i="1" s="1"/>
  <c r="AH762" i="1"/>
  <c r="C763" i="1" s="1"/>
  <c r="J762" i="1"/>
  <c r="E763" i="1"/>
  <c r="AI762" i="1"/>
  <c r="P762" i="1" s="1"/>
  <c r="D397" i="1"/>
  <c r="F397" i="1" s="1"/>
  <c r="AD396" i="1"/>
  <c r="AG396" i="1"/>
  <c r="AK396" i="1" s="1"/>
  <c r="H396" i="1"/>
  <c r="AF396" i="1"/>
  <c r="AE396" i="1"/>
  <c r="K762" i="1"/>
  <c r="I763" i="1"/>
  <c r="B763" i="1" l="1"/>
  <c r="A763" i="1" s="1"/>
  <c r="AH763" i="1"/>
  <c r="C764" i="1" s="1"/>
  <c r="I764" i="1" s="1"/>
  <c r="J763" i="1"/>
  <c r="K763" i="1" s="1"/>
  <c r="E764" i="1"/>
  <c r="AI763" i="1"/>
  <c r="P763" i="1" s="1"/>
  <c r="L397" i="1"/>
  <c r="G397" i="1"/>
  <c r="AH764" i="1" l="1"/>
  <c r="C765" i="1" s="1"/>
  <c r="I765" i="1" s="1"/>
  <c r="J764" i="1"/>
  <c r="K764" i="1" s="1"/>
  <c r="B764" i="1"/>
  <c r="A764" i="1" s="1"/>
  <c r="E765" i="1"/>
  <c r="AI764" i="1"/>
  <c r="P764" i="1" s="1"/>
  <c r="AG397" i="1"/>
  <c r="AK397" i="1" s="1"/>
  <c r="H397" i="1"/>
  <c r="AF397" i="1"/>
  <c r="AE397" i="1"/>
  <c r="AD397" i="1"/>
  <c r="D398" i="1"/>
  <c r="F398" i="1" s="1"/>
  <c r="AH765" i="1" l="1"/>
  <c r="C766" i="1" s="1"/>
  <c r="I766" i="1" s="1"/>
  <c r="J765" i="1"/>
  <c r="B765" i="1"/>
  <c r="A765" i="1" s="1"/>
  <c r="E766" i="1"/>
  <c r="AI765" i="1"/>
  <c r="P765" i="1" s="1"/>
  <c r="K765" i="1"/>
  <c r="G398" i="1"/>
  <c r="L398" i="1"/>
  <c r="AH766" i="1" l="1"/>
  <c r="C767" i="1" s="1"/>
  <c r="B766" i="1"/>
  <c r="A766" i="1" s="1"/>
  <c r="J766" i="1"/>
  <c r="E767" i="1"/>
  <c r="AI766" i="1"/>
  <c r="P766" i="1" s="1"/>
  <c r="AF398" i="1"/>
  <c r="AE398" i="1"/>
  <c r="AG398" i="1"/>
  <c r="AK398" i="1" s="1"/>
  <c r="D399" i="1"/>
  <c r="F399" i="1" s="1"/>
  <c r="H398" i="1"/>
  <c r="AD398" i="1"/>
  <c r="K766" i="1"/>
  <c r="I767" i="1"/>
  <c r="J767" i="1" l="1"/>
  <c r="B767" i="1"/>
  <c r="A767" i="1" s="1"/>
  <c r="AH767" i="1"/>
  <c r="C768" i="1" s="1"/>
  <c r="E768" i="1"/>
  <c r="AI767" i="1"/>
  <c r="P767" i="1" s="1"/>
  <c r="G399" i="1"/>
  <c r="L399" i="1"/>
  <c r="K767" i="1"/>
  <c r="J768" i="1" l="1"/>
  <c r="B768" i="1"/>
  <c r="A768" i="1" s="1"/>
  <c r="AH768" i="1"/>
  <c r="C769" i="1" s="1"/>
  <c r="E769" i="1"/>
  <c r="AI768" i="1"/>
  <c r="P768" i="1" s="1"/>
  <c r="I768" i="1"/>
  <c r="K768" i="1" s="1"/>
  <c r="AE399" i="1"/>
  <c r="D400" i="1"/>
  <c r="F400" i="1" s="1"/>
  <c r="AD399" i="1"/>
  <c r="AG399" i="1"/>
  <c r="AK399" i="1" s="1"/>
  <c r="AF399" i="1"/>
  <c r="H399" i="1"/>
  <c r="B769" i="1" l="1"/>
  <c r="A769" i="1" s="1"/>
  <c r="AH769" i="1"/>
  <c r="C770" i="1" s="1"/>
  <c r="J769" i="1"/>
  <c r="E770" i="1"/>
  <c r="AI769" i="1"/>
  <c r="P769" i="1" s="1"/>
  <c r="I769" i="1"/>
  <c r="L400" i="1"/>
  <c r="G400" i="1"/>
  <c r="K769" i="1" l="1"/>
  <c r="I770" i="1"/>
  <c r="AH770" i="1"/>
  <c r="C771" i="1" s="1"/>
  <c r="J770" i="1"/>
  <c r="B770" i="1"/>
  <c r="A770" i="1" s="1"/>
  <c r="E771" i="1"/>
  <c r="AI770" i="1"/>
  <c r="P770" i="1" s="1"/>
  <c r="D401" i="1"/>
  <c r="F401" i="1" s="1"/>
  <c r="AD400" i="1"/>
  <c r="AG400" i="1"/>
  <c r="AK400" i="1" s="1"/>
  <c r="H400" i="1"/>
  <c r="AF400" i="1"/>
  <c r="AE400" i="1"/>
  <c r="I771" i="1" l="1"/>
  <c r="K770" i="1"/>
  <c r="B771" i="1"/>
  <c r="A771" i="1" s="1"/>
  <c r="AH771" i="1"/>
  <c r="C772" i="1" s="1"/>
  <c r="I772" i="1" s="1"/>
  <c r="J771" i="1"/>
  <c r="K771" i="1" s="1"/>
  <c r="E772" i="1"/>
  <c r="AI771" i="1"/>
  <c r="P771" i="1" s="1"/>
  <c r="L401" i="1"/>
  <c r="G401" i="1"/>
  <c r="B772" i="1" l="1"/>
  <c r="A772" i="1" s="1"/>
  <c r="AH772" i="1"/>
  <c r="C773" i="1" s="1"/>
  <c r="I773" i="1" s="1"/>
  <c r="J772" i="1"/>
  <c r="K772" i="1" s="1"/>
  <c r="E773" i="1"/>
  <c r="AI772" i="1"/>
  <c r="P772" i="1" s="1"/>
  <c r="AG401" i="1"/>
  <c r="AK401" i="1" s="1"/>
  <c r="H401" i="1"/>
  <c r="AF401" i="1"/>
  <c r="AE401" i="1"/>
  <c r="D402" i="1"/>
  <c r="F402" i="1" s="1"/>
  <c r="AD401" i="1"/>
  <c r="AH773" i="1" l="1"/>
  <c r="C774" i="1" s="1"/>
  <c r="I774" i="1" s="1"/>
  <c r="B773" i="1"/>
  <c r="A773" i="1" s="1"/>
  <c r="J773" i="1"/>
  <c r="K773" i="1" s="1"/>
  <c r="E774" i="1"/>
  <c r="AI773" i="1"/>
  <c r="P773" i="1" s="1"/>
  <c r="G402" i="1"/>
  <c r="L402" i="1"/>
  <c r="J774" i="1" l="1"/>
  <c r="AH774" i="1"/>
  <c r="C775" i="1" s="1"/>
  <c r="I775" i="1" s="1"/>
  <c r="B774" i="1"/>
  <c r="A774" i="1" s="1"/>
  <c r="E775" i="1"/>
  <c r="AI774" i="1"/>
  <c r="P774" i="1" s="1"/>
  <c r="K774" i="1"/>
  <c r="AF402" i="1"/>
  <c r="AE402" i="1"/>
  <c r="AG402" i="1"/>
  <c r="AK402" i="1" s="1"/>
  <c r="D403" i="1"/>
  <c r="F403" i="1" s="1"/>
  <c r="AD402" i="1"/>
  <c r="H402" i="1"/>
  <c r="B775" i="1" l="1"/>
  <c r="A775" i="1" s="1"/>
  <c r="J775" i="1"/>
  <c r="K775" i="1" s="1"/>
  <c r="AH775" i="1"/>
  <c r="C776" i="1" s="1"/>
  <c r="E776" i="1"/>
  <c r="AI775" i="1"/>
  <c r="P775" i="1" s="1"/>
  <c r="L403" i="1"/>
  <c r="G403" i="1"/>
  <c r="B776" i="1" l="1"/>
  <c r="A776" i="1" s="1"/>
  <c r="AH776" i="1"/>
  <c r="C777" i="1" s="1"/>
  <c r="J776" i="1"/>
  <c r="E777" i="1"/>
  <c r="AI776" i="1"/>
  <c r="P776" i="1" s="1"/>
  <c r="I776" i="1"/>
  <c r="AE403" i="1"/>
  <c r="D404" i="1"/>
  <c r="F404" i="1" s="1"/>
  <c r="AD403" i="1"/>
  <c r="AF403" i="1"/>
  <c r="H403" i="1"/>
  <c r="AG403" i="1"/>
  <c r="AK403" i="1" s="1"/>
  <c r="K776" i="1" l="1"/>
  <c r="I777" i="1"/>
  <c r="J777" i="1"/>
  <c r="AH777" i="1"/>
  <c r="C778" i="1" s="1"/>
  <c r="I778" i="1" s="1"/>
  <c r="B777" i="1"/>
  <c r="A777" i="1" s="1"/>
  <c r="E778" i="1"/>
  <c r="AI777" i="1"/>
  <c r="P777" i="1" s="1"/>
  <c r="K777" i="1"/>
  <c r="L404" i="1"/>
  <c r="G404" i="1"/>
  <c r="AH778" i="1" l="1"/>
  <c r="C779" i="1" s="1"/>
  <c r="B778" i="1"/>
  <c r="A778" i="1" s="1"/>
  <c r="J778" i="1"/>
  <c r="K778" i="1" s="1"/>
  <c r="E779" i="1"/>
  <c r="AI778" i="1"/>
  <c r="P778" i="1" s="1"/>
  <c r="I779" i="1"/>
  <c r="D405" i="1"/>
  <c r="F405" i="1" s="1"/>
  <c r="AD404" i="1"/>
  <c r="AG404" i="1"/>
  <c r="AK404" i="1" s="1"/>
  <c r="H404" i="1"/>
  <c r="AF404" i="1"/>
  <c r="AE404" i="1"/>
  <c r="B779" i="1" l="1"/>
  <c r="A779" i="1" s="1"/>
  <c r="AH779" i="1"/>
  <c r="C780" i="1" s="1"/>
  <c r="I780" i="1" s="1"/>
  <c r="J779" i="1"/>
  <c r="K779" i="1" s="1"/>
  <c r="E780" i="1"/>
  <c r="AI779" i="1"/>
  <c r="P779" i="1" s="1"/>
  <c r="L405" i="1"/>
  <c r="G405" i="1"/>
  <c r="J780" i="1" l="1"/>
  <c r="B780" i="1"/>
  <c r="A780" i="1" s="1"/>
  <c r="AH780" i="1"/>
  <c r="C781" i="1" s="1"/>
  <c r="I781" i="1" s="1"/>
  <c r="E781" i="1"/>
  <c r="AI780" i="1"/>
  <c r="P780" i="1" s="1"/>
  <c r="K780" i="1"/>
  <c r="AG405" i="1"/>
  <c r="AK405" i="1" s="1"/>
  <c r="H405" i="1"/>
  <c r="AF405" i="1"/>
  <c r="AE405" i="1"/>
  <c r="AD405" i="1"/>
  <c r="D406" i="1"/>
  <c r="F406" i="1" s="1"/>
  <c r="J781" i="1" l="1"/>
  <c r="K781" i="1" s="1"/>
  <c r="B781" i="1"/>
  <c r="A781" i="1" s="1"/>
  <c r="AH781" i="1"/>
  <c r="C782" i="1" s="1"/>
  <c r="E782" i="1"/>
  <c r="AI781" i="1"/>
  <c r="P781" i="1" s="1"/>
  <c r="G406" i="1"/>
  <c r="L406" i="1"/>
  <c r="AH782" i="1" l="1"/>
  <c r="C783" i="1" s="1"/>
  <c r="B782" i="1"/>
  <c r="A782" i="1" s="1"/>
  <c r="J782" i="1"/>
  <c r="E783" i="1"/>
  <c r="AI782" i="1"/>
  <c r="P782" i="1" s="1"/>
  <c r="I782" i="1"/>
  <c r="I783" i="1" s="1"/>
  <c r="AF406" i="1"/>
  <c r="AE406" i="1"/>
  <c r="AG406" i="1"/>
  <c r="AK406" i="1" s="1"/>
  <c r="AD406" i="1"/>
  <c r="D407" i="1"/>
  <c r="F407" i="1" s="1"/>
  <c r="H406" i="1"/>
  <c r="K782" i="1" l="1"/>
  <c r="B783" i="1"/>
  <c r="A783" i="1" s="1"/>
  <c r="AH783" i="1"/>
  <c r="C784" i="1" s="1"/>
  <c r="I784" i="1" s="1"/>
  <c r="J783" i="1"/>
  <c r="K783" i="1" s="1"/>
  <c r="E784" i="1"/>
  <c r="AI783" i="1"/>
  <c r="P783" i="1" s="1"/>
  <c r="G407" i="1"/>
  <c r="L407" i="1"/>
  <c r="B784" i="1" l="1"/>
  <c r="A784" i="1" s="1"/>
  <c r="AH784" i="1"/>
  <c r="C785" i="1" s="1"/>
  <c r="I785" i="1" s="1"/>
  <c r="J784" i="1"/>
  <c r="E785" i="1"/>
  <c r="AI784" i="1"/>
  <c r="P784" i="1" s="1"/>
  <c r="AE407" i="1"/>
  <c r="D408" i="1"/>
  <c r="F408" i="1" s="1"/>
  <c r="AD407" i="1"/>
  <c r="H407" i="1"/>
  <c r="AG407" i="1"/>
  <c r="AK407" i="1" s="1"/>
  <c r="AF407" i="1"/>
  <c r="K784" i="1"/>
  <c r="B785" i="1" l="1"/>
  <c r="A785" i="1" s="1"/>
  <c r="J785" i="1"/>
  <c r="AH785" i="1"/>
  <c r="C786" i="1" s="1"/>
  <c r="E786" i="1"/>
  <c r="AI785" i="1"/>
  <c r="P785" i="1" s="1"/>
  <c r="K785" i="1"/>
  <c r="L408" i="1"/>
  <c r="G408" i="1"/>
  <c r="AH786" i="1" l="1"/>
  <c r="C787" i="1" s="1"/>
  <c r="B786" i="1"/>
  <c r="A786" i="1" s="1"/>
  <c r="J786" i="1"/>
  <c r="E787" i="1"/>
  <c r="AI786" i="1"/>
  <c r="P786" i="1" s="1"/>
  <c r="I786" i="1"/>
  <c r="D409" i="1"/>
  <c r="F409" i="1" s="1"/>
  <c r="AD408" i="1"/>
  <c r="AG408" i="1"/>
  <c r="AK408" i="1" s="1"/>
  <c r="H408" i="1"/>
  <c r="AF408" i="1"/>
  <c r="AE408" i="1"/>
  <c r="K786" i="1" l="1"/>
  <c r="I787" i="1"/>
  <c r="B787" i="1"/>
  <c r="A787" i="1" s="1"/>
  <c r="AH787" i="1"/>
  <c r="C788" i="1" s="1"/>
  <c r="I788" i="1" s="1"/>
  <c r="J787" i="1"/>
  <c r="E788" i="1"/>
  <c r="AI787" i="1"/>
  <c r="P787" i="1" s="1"/>
  <c r="L409" i="1"/>
  <c r="G409" i="1"/>
  <c r="K787" i="1" l="1"/>
  <c r="B788" i="1"/>
  <c r="A788" i="1" s="1"/>
  <c r="AH788" i="1"/>
  <c r="C789" i="1" s="1"/>
  <c r="I789" i="1" s="1"/>
  <c r="J788" i="1"/>
  <c r="K788" i="1" s="1"/>
  <c r="E789" i="1"/>
  <c r="AI788" i="1"/>
  <c r="P788" i="1" s="1"/>
  <c r="AG409" i="1"/>
  <c r="AK409" i="1" s="1"/>
  <c r="H409" i="1"/>
  <c r="AF409" i="1"/>
  <c r="AE409" i="1"/>
  <c r="AD409" i="1"/>
  <c r="D410" i="1"/>
  <c r="F410" i="1" s="1"/>
  <c r="J789" i="1" l="1"/>
  <c r="B789" i="1"/>
  <c r="A789" i="1" s="1"/>
  <c r="AH789" i="1"/>
  <c r="C790" i="1" s="1"/>
  <c r="E790" i="1"/>
  <c r="AI789" i="1"/>
  <c r="P789" i="1" s="1"/>
  <c r="G410" i="1"/>
  <c r="L410" i="1"/>
  <c r="K789" i="1"/>
  <c r="J790" i="1" l="1"/>
  <c r="AH790" i="1"/>
  <c r="C791" i="1" s="1"/>
  <c r="B790" i="1"/>
  <c r="A790" i="1" s="1"/>
  <c r="E791" i="1"/>
  <c r="AI790" i="1"/>
  <c r="P790" i="1" s="1"/>
  <c r="I790" i="1"/>
  <c r="K790" i="1" s="1"/>
  <c r="AF410" i="1"/>
  <c r="AE410" i="1"/>
  <c r="AG410" i="1"/>
  <c r="AK410" i="1" s="1"/>
  <c r="AD410" i="1"/>
  <c r="D411" i="1"/>
  <c r="F411" i="1" s="1"/>
  <c r="H410" i="1"/>
  <c r="I791" i="1" l="1"/>
  <c r="J791" i="1"/>
  <c r="B791" i="1"/>
  <c r="A791" i="1" s="1"/>
  <c r="AH791" i="1"/>
  <c r="C792" i="1" s="1"/>
  <c r="E792" i="1"/>
  <c r="AI791" i="1"/>
  <c r="P791" i="1" s="1"/>
  <c r="G411" i="1"/>
  <c r="L411" i="1"/>
  <c r="K791" i="1" l="1"/>
  <c r="J792" i="1"/>
  <c r="B792" i="1"/>
  <c r="A792" i="1" s="1"/>
  <c r="AH792" i="1"/>
  <c r="C793" i="1" s="1"/>
  <c r="E793" i="1"/>
  <c r="AI792" i="1"/>
  <c r="P792" i="1" s="1"/>
  <c r="I792" i="1"/>
  <c r="K792" i="1" s="1"/>
  <c r="AE411" i="1"/>
  <c r="D412" i="1"/>
  <c r="F412" i="1" s="1"/>
  <c r="AD411" i="1"/>
  <c r="H411" i="1"/>
  <c r="AG411" i="1"/>
  <c r="AK411" i="1" s="1"/>
  <c r="AF411" i="1"/>
  <c r="B793" i="1" l="1"/>
  <c r="A793" i="1" s="1"/>
  <c r="AH793" i="1"/>
  <c r="C794" i="1" s="1"/>
  <c r="J793" i="1"/>
  <c r="E794" i="1"/>
  <c r="AI793" i="1"/>
  <c r="P793" i="1" s="1"/>
  <c r="I793" i="1"/>
  <c r="L412" i="1"/>
  <c r="G412" i="1"/>
  <c r="I794" i="1" l="1"/>
  <c r="K793" i="1"/>
  <c r="AH794" i="1"/>
  <c r="C795" i="1" s="1"/>
  <c r="I795" i="1" s="1"/>
  <c r="J794" i="1"/>
  <c r="K794" i="1" s="1"/>
  <c r="B794" i="1"/>
  <c r="A794" i="1" s="1"/>
  <c r="E795" i="1"/>
  <c r="AI794" i="1"/>
  <c r="P794" i="1" s="1"/>
  <c r="D413" i="1"/>
  <c r="F413" i="1" s="1"/>
  <c r="AD412" i="1"/>
  <c r="AG412" i="1"/>
  <c r="AK412" i="1" s="1"/>
  <c r="H412" i="1"/>
  <c r="AF412" i="1"/>
  <c r="AE412" i="1"/>
  <c r="AH795" i="1" l="1"/>
  <c r="C796" i="1" s="1"/>
  <c r="I796" i="1" s="1"/>
  <c r="J795" i="1"/>
  <c r="B795" i="1"/>
  <c r="A795" i="1" s="1"/>
  <c r="E796" i="1"/>
  <c r="AI795" i="1"/>
  <c r="P795" i="1" s="1"/>
  <c r="L413" i="1"/>
  <c r="G413" i="1"/>
  <c r="K795" i="1"/>
  <c r="J796" i="1" l="1"/>
  <c r="B796" i="1"/>
  <c r="A796" i="1" s="1"/>
  <c r="AH796" i="1"/>
  <c r="C797" i="1" s="1"/>
  <c r="I797" i="1" s="1"/>
  <c r="E797" i="1"/>
  <c r="AI796" i="1"/>
  <c r="P796" i="1" s="1"/>
  <c r="K796" i="1"/>
  <c r="AG413" i="1"/>
  <c r="AK413" i="1" s="1"/>
  <c r="H413" i="1"/>
  <c r="AF413" i="1"/>
  <c r="AD413" i="1"/>
  <c r="D414" i="1"/>
  <c r="F414" i="1" s="1"/>
  <c r="AE413" i="1"/>
  <c r="AH797" i="1" l="1"/>
  <c r="C798" i="1" s="1"/>
  <c r="I798" i="1" s="1"/>
  <c r="J797" i="1"/>
  <c r="K797" i="1" s="1"/>
  <c r="B797" i="1"/>
  <c r="A797" i="1" s="1"/>
  <c r="E798" i="1"/>
  <c r="AI797" i="1"/>
  <c r="P797" i="1" s="1"/>
  <c r="G414" i="1"/>
  <c r="L414" i="1"/>
  <c r="AH798" i="1" l="1"/>
  <c r="C799" i="1" s="1"/>
  <c r="B798" i="1"/>
  <c r="A798" i="1" s="1"/>
  <c r="J798" i="1"/>
  <c r="E799" i="1"/>
  <c r="AI798" i="1"/>
  <c r="P798" i="1" s="1"/>
  <c r="AF414" i="1"/>
  <c r="AE414" i="1"/>
  <c r="AG414" i="1"/>
  <c r="AK414" i="1" s="1"/>
  <c r="D415" i="1"/>
  <c r="F415" i="1" s="1"/>
  <c r="H414" i="1"/>
  <c r="AD414" i="1"/>
  <c r="K798" i="1"/>
  <c r="I799" i="1"/>
  <c r="B799" i="1" l="1"/>
  <c r="A799" i="1" s="1"/>
  <c r="AH799" i="1"/>
  <c r="C800" i="1" s="1"/>
  <c r="I800" i="1" s="1"/>
  <c r="J799" i="1"/>
  <c r="K799" i="1" s="1"/>
  <c r="E800" i="1"/>
  <c r="AI799" i="1"/>
  <c r="P799" i="1" s="1"/>
  <c r="G415" i="1"/>
  <c r="L415" i="1"/>
  <c r="J800" i="1" l="1"/>
  <c r="B800" i="1"/>
  <c r="A800" i="1" s="1"/>
  <c r="AH800" i="1"/>
  <c r="C801" i="1" s="1"/>
  <c r="E801" i="1"/>
  <c r="AI800" i="1"/>
  <c r="P800" i="1" s="1"/>
  <c r="K800" i="1"/>
  <c r="AE415" i="1"/>
  <c r="D416" i="1"/>
  <c r="F416" i="1" s="1"/>
  <c r="AD415" i="1"/>
  <c r="AF415" i="1"/>
  <c r="H415" i="1"/>
  <c r="AG415" i="1"/>
  <c r="AK415" i="1" s="1"/>
  <c r="B801" i="1" l="1"/>
  <c r="A801" i="1" s="1"/>
  <c r="AH801" i="1"/>
  <c r="C802" i="1" s="1"/>
  <c r="J801" i="1"/>
  <c r="E802" i="1"/>
  <c r="AI801" i="1"/>
  <c r="P801" i="1" s="1"/>
  <c r="I801" i="1"/>
  <c r="L416" i="1"/>
  <c r="G416" i="1"/>
  <c r="I802" i="1" l="1"/>
  <c r="K801" i="1"/>
  <c r="AH802" i="1"/>
  <c r="C803" i="1" s="1"/>
  <c r="I803" i="1" s="1"/>
  <c r="J802" i="1"/>
  <c r="K802" i="1" s="1"/>
  <c r="B802" i="1"/>
  <c r="A802" i="1" s="1"/>
  <c r="E803" i="1"/>
  <c r="AI802" i="1"/>
  <c r="P802" i="1" s="1"/>
  <c r="D417" i="1"/>
  <c r="F417" i="1" s="1"/>
  <c r="AD416" i="1"/>
  <c r="AG416" i="1"/>
  <c r="AK416" i="1" s="1"/>
  <c r="H416" i="1"/>
  <c r="AF416" i="1"/>
  <c r="AE416" i="1"/>
  <c r="B803" i="1" l="1"/>
  <c r="A803" i="1" s="1"/>
  <c r="AH803" i="1"/>
  <c r="C804" i="1" s="1"/>
  <c r="I804" i="1" s="1"/>
  <c r="J803" i="1"/>
  <c r="K803" i="1" s="1"/>
  <c r="E804" i="1"/>
  <c r="AI803" i="1"/>
  <c r="P803" i="1" s="1"/>
  <c r="L417" i="1"/>
  <c r="G417" i="1"/>
  <c r="AH804" i="1" l="1"/>
  <c r="C805" i="1" s="1"/>
  <c r="I805" i="1" s="1"/>
  <c r="J804" i="1"/>
  <c r="K804" i="1" s="1"/>
  <c r="B804" i="1"/>
  <c r="A804" i="1" s="1"/>
  <c r="E805" i="1"/>
  <c r="AI804" i="1"/>
  <c r="P804" i="1" s="1"/>
  <c r="AG417" i="1"/>
  <c r="AK417" i="1" s="1"/>
  <c r="H417" i="1"/>
  <c r="AF417" i="1"/>
  <c r="AE417" i="1"/>
  <c r="AD417" i="1"/>
  <c r="D418" i="1"/>
  <c r="F418" i="1" s="1"/>
  <c r="AH805" i="1" l="1"/>
  <c r="C806" i="1" s="1"/>
  <c r="I806" i="1" s="1"/>
  <c r="J805" i="1"/>
  <c r="B805" i="1"/>
  <c r="A805" i="1" s="1"/>
  <c r="E806" i="1"/>
  <c r="AI805" i="1"/>
  <c r="P805" i="1" s="1"/>
  <c r="K805" i="1"/>
  <c r="G418" i="1"/>
  <c r="L418" i="1"/>
  <c r="J806" i="1" l="1"/>
  <c r="AH806" i="1"/>
  <c r="C807" i="1" s="1"/>
  <c r="B806" i="1"/>
  <c r="A806" i="1" s="1"/>
  <c r="E807" i="1"/>
  <c r="AI806" i="1"/>
  <c r="P806" i="1" s="1"/>
  <c r="AF418" i="1"/>
  <c r="AE418" i="1"/>
  <c r="AG418" i="1"/>
  <c r="AK418" i="1" s="1"/>
  <c r="D419" i="1"/>
  <c r="F419" i="1" s="1"/>
  <c r="H418" i="1"/>
  <c r="AD418" i="1"/>
  <c r="K806" i="1"/>
  <c r="I807" i="1"/>
  <c r="J807" i="1" l="1"/>
  <c r="B807" i="1"/>
  <c r="A807" i="1" s="1"/>
  <c r="AH807" i="1"/>
  <c r="C808" i="1" s="1"/>
  <c r="E808" i="1"/>
  <c r="AI807" i="1"/>
  <c r="P807" i="1" s="1"/>
  <c r="G419" i="1"/>
  <c r="L419" i="1"/>
  <c r="K807" i="1"/>
  <c r="AH808" i="1" l="1"/>
  <c r="C809" i="1" s="1"/>
  <c r="B808" i="1"/>
  <c r="A808" i="1" s="1"/>
  <c r="J808" i="1"/>
  <c r="E809" i="1"/>
  <c r="AI808" i="1"/>
  <c r="P808" i="1" s="1"/>
  <c r="I808" i="1"/>
  <c r="AE419" i="1"/>
  <c r="D420" i="1"/>
  <c r="F420" i="1" s="1"/>
  <c r="AD419" i="1"/>
  <c r="AG419" i="1"/>
  <c r="AK419" i="1" s="1"/>
  <c r="AF419" i="1"/>
  <c r="H419" i="1"/>
  <c r="K808" i="1" l="1"/>
  <c r="I809" i="1"/>
  <c r="B809" i="1"/>
  <c r="A809" i="1" s="1"/>
  <c r="J809" i="1"/>
  <c r="K809" i="1" s="1"/>
  <c r="AH809" i="1"/>
  <c r="C810" i="1" s="1"/>
  <c r="E810" i="1"/>
  <c r="AI809" i="1"/>
  <c r="P809" i="1" s="1"/>
  <c r="L420" i="1"/>
  <c r="G420" i="1"/>
  <c r="B810" i="1" l="1"/>
  <c r="A810" i="1" s="1"/>
  <c r="AH810" i="1"/>
  <c r="C811" i="1" s="1"/>
  <c r="J810" i="1"/>
  <c r="E811" i="1"/>
  <c r="AI810" i="1"/>
  <c r="P810" i="1" s="1"/>
  <c r="I810" i="1"/>
  <c r="D421" i="1"/>
  <c r="F421" i="1" s="1"/>
  <c r="AD420" i="1"/>
  <c r="AG420" i="1"/>
  <c r="AK420" i="1" s="1"/>
  <c r="H420" i="1"/>
  <c r="AF420" i="1"/>
  <c r="AE420" i="1"/>
  <c r="K810" i="1" l="1"/>
  <c r="I811" i="1"/>
  <c r="J811" i="1"/>
  <c r="B811" i="1"/>
  <c r="A811" i="1" s="1"/>
  <c r="AH811" i="1"/>
  <c r="C812" i="1" s="1"/>
  <c r="E812" i="1"/>
  <c r="AI811" i="1"/>
  <c r="P811" i="1" s="1"/>
  <c r="K811" i="1"/>
  <c r="L421" i="1"/>
  <c r="G421" i="1"/>
  <c r="AH812" i="1" l="1"/>
  <c r="C813" i="1" s="1"/>
  <c r="J812" i="1"/>
  <c r="B812" i="1"/>
  <c r="A812" i="1" s="1"/>
  <c r="E813" i="1"/>
  <c r="AI812" i="1"/>
  <c r="P812" i="1" s="1"/>
  <c r="I812" i="1"/>
  <c r="K812" i="1" s="1"/>
  <c r="AG421" i="1"/>
  <c r="AK421" i="1" s="1"/>
  <c r="H421" i="1"/>
  <c r="AF421" i="1"/>
  <c r="AD421" i="1"/>
  <c r="D422" i="1"/>
  <c r="F422" i="1" s="1"/>
  <c r="AE421" i="1"/>
  <c r="I813" i="1" l="1"/>
  <c r="AH813" i="1"/>
  <c r="C814" i="1" s="1"/>
  <c r="I814" i="1" s="1"/>
  <c r="J813" i="1"/>
  <c r="K813" i="1" s="1"/>
  <c r="B813" i="1"/>
  <c r="A813" i="1" s="1"/>
  <c r="E814" i="1"/>
  <c r="AI813" i="1"/>
  <c r="P813" i="1" s="1"/>
  <c r="G422" i="1"/>
  <c r="L422" i="1"/>
  <c r="J814" i="1" l="1"/>
  <c r="B814" i="1"/>
  <c r="A814" i="1" s="1"/>
  <c r="AH814" i="1"/>
  <c r="C815" i="1" s="1"/>
  <c r="I815" i="1" s="1"/>
  <c r="E815" i="1"/>
  <c r="AI814" i="1"/>
  <c r="P814" i="1" s="1"/>
  <c r="AF422" i="1"/>
  <c r="AE422" i="1"/>
  <c r="AG422" i="1"/>
  <c r="AK422" i="1" s="1"/>
  <c r="AD422" i="1"/>
  <c r="D423" i="1"/>
  <c r="F423" i="1" s="1"/>
  <c r="H422" i="1"/>
  <c r="K814" i="1"/>
  <c r="B815" i="1" l="1"/>
  <c r="A815" i="1" s="1"/>
  <c r="AH815" i="1"/>
  <c r="C816" i="1" s="1"/>
  <c r="J815" i="1"/>
  <c r="K815" i="1" s="1"/>
  <c r="E816" i="1"/>
  <c r="AI815" i="1"/>
  <c r="P815" i="1" s="1"/>
  <c r="G423" i="1"/>
  <c r="L423" i="1"/>
  <c r="AH816" i="1" l="1"/>
  <c r="C817" i="1" s="1"/>
  <c r="J816" i="1"/>
  <c r="B816" i="1"/>
  <c r="A816" i="1" s="1"/>
  <c r="E817" i="1"/>
  <c r="AI816" i="1"/>
  <c r="P816" i="1" s="1"/>
  <c r="I816" i="1"/>
  <c r="K816" i="1" s="1"/>
  <c r="AE423" i="1"/>
  <c r="D424" i="1"/>
  <c r="F424" i="1" s="1"/>
  <c r="AD423" i="1"/>
  <c r="H423" i="1"/>
  <c r="AG423" i="1"/>
  <c r="AK423" i="1" s="1"/>
  <c r="AF423" i="1"/>
  <c r="I817" i="1" l="1"/>
  <c r="B817" i="1"/>
  <c r="A817" i="1" s="1"/>
  <c r="AH817" i="1"/>
  <c r="C818" i="1" s="1"/>
  <c r="J817" i="1"/>
  <c r="K817" i="1" s="1"/>
  <c r="E818" i="1"/>
  <c r="AI817" i="1"/>
  <c r="P817" i="1" s="1"/>
  <c r="I818" i="1"/>
  <c r="L424" i="1"/>
  <c r="G424" i="1"/>
  <c r="AH818" i="1" l="1"/>
  <c r="C819" i="1" s="1"/>
  <c r="I819" i="1" s="1"/>
  <c r="B818" i="1"/>
  <c r="A818" i="1" s="1"/>
  <c r="J818" i="1"/>
  <c r="K818" i="1" s="1"/>
  <c r="E819" i="1"/>
  <c r="AI818" i="1"/>
  <c r="P818" i="1" s="1"/>
  <c r="D425" i="1"/>
  <c r="F425" i="1" s="1"/>
  <c r="AD424" i="1"/>
  <c r="AG424" i="1"/>
  <c r="AK424" i="1" s="1"/>
  <c r="H424" i="1"/>
  <c r="AF424" i="1"/>
  <c r="AE424" i="1"/>
  <c r="AH819" i="1" l="1"/>
  <c r="C820" i="1" s="1"/>
  <c r="I820" i="1" s="1"/>
  <c r="J819" i="1"/>
  <c r="B819" i="1"/>
  <c r="A819" i="1" s="1"/>
  <c r="E820" i="1"/>
  <c r="AI819" i="1"/>
  <c r="P819" i="1" s="1"/>
  <c r="L425" i="1"/>
  <c r="G425" i="1"/>
  <c r="K819" i="1"/>
  <c r="AH820" i="1" l="1"/>
  <c r="C821" i="1" s="1"/>
  <c r="I821" i="1" s="1"/>
  <c r="J820" i="1"/>
  <c r="K820" i="1" s="1"/>
  <c r="B820" i="1"/>
  <c r="A820" i="1" s="1"/>
  <c r="E821" i="1"/>
  <c r="AI820" i="1"/>
  <c r="P820" i="1" s="1"/>
  <c r="AG425" i="1"/>
  <c r="AK425" i="1" s="1"/>
  <c r="H425" i="1"/>
  <c r="AF425" i="1"/>
  <c r="AD425" i="1"/>
  <c r="D426" i="1"/>
  <c r="F426" i="1" s="1"/>
  <c r="AE425" i="1"/>
  <c r="AH821" i="1" l="1"/>
  <c r="C822" i="1" s="1"/>
  <c r="I822" i="1" s="1"/>
  <c r="J821" i="1"/>
  <c r="K821" i="1" s="1"/>
  <c r="B821" i="1"/>
  <c r="A821" i="1" s="1"/>
  <c r="E822" i="1"/>
  <c r="AI821" i="1"/>
  <c r="P821" i="1" s="1"/>
  <c r="G426" i="1"/>
  <c r="L426" i="1"/>
  <c r="AH822" i="1" l="1"/>
  <c r="C823" i="1" s="1"/>
  <c r="I823" i="1" s="1"/>
  <c r="J822" i="1"/>
  <c r="B822" i="1"/>
  <c r="A822" i="1" s="1"/>
  <c r="E823" i="1"/>
  <c r="AI822" i="1"/>
  <c r="P822" i="1" s="1"/>
  <c r="AF426" i="1"/>
  <c r="AE426" i="1"/>
  <c r="AG426" i="1"/>
  <c r="AK426" i="1" s="1"/>
  <c r="AD426" i="1"/>
  <c r="D427" i="1"/>
  <c r="F427" i="1" s="1"/>
  <c r="H426" i="1"/>
  <c r="K822" i="1"/>
  <c r="B823" i="1" l="1"/>
  <c r="A823" i="1" s="1"/>
  <c r="AH823" i="1"/>
  <c r="C824" i="1" s="1"/>
  <c r="I824" i="1" s="1"/>
  <c r="J823" i="1"/>
  <c r="K823" i="1" s="1"/>
  <c r="E824" i="1"/>
  <c r="AI823" i="1"/>
  <c r="P823" i="1" s="1"/>
  <c r="G427" i="1"/>
  <c r="L427" i="1"/>
  <c r="B824" i="1" l="1"/>
  <c r="A824" i="1" s="1"/>
  <c r="J824" i="1"/>
  <c r="AH824" i="1"/>
  <c r="C825" i="1" s="1"/>
  <c r="I825" i="1" s="1"/>
  <c r="E825" i="1"/>
  <c r="AI824" i="1"/>
  <c r="P824" i="1" s="1"/>
  <c r="AE427" i="1"/>
  <c r="D428" i="1"/>
  <c r="F428" i="1" s="1"/>
  <c r="AD427" i="1"/>
  <c r="AG427" i="1"/>
  <c r="AK427" i="1" s="1"/>
  <c r="H427" i="1"/>
  <c r="AF427" i="1"/>
  <c r="K824" i="1"/>
  <c r="B825" i="1" l="1"/>
  <c r="A825" i="1" s="1"/>
  <c r="AH825" i="1"/>
  <c r="C826" i="1" s="1"/>
  <c r="I826" i="1" s="1"/>
  <c r="J825" i="1"/>
  <c r="K825" i="1" s="1"/>
  <c r="E826" i="1"/>
  <c r="AI825" i="1"/>
  <c r="P825" i="1" s="1"/>
  <c r="L428" i="1"/>
  <c r="G428" i="1"/>
  <c r="AH826" i="1" l="1"/>
  <c r="C827" i="1" s="1"/>
  <c r="J826" i="1"/>
  <c r="B826" i="1"/>
  <c r="A826" i="1" s="1"/>
  <c r="E827" i="1"/>
  <c r="AI826" i="1"/>
  <c r="P826" i="1" s="1"/>
  <c r="D429" i="1"/>
  <c r="F429" i="1" s="1"/>
  <c r="AD428" i="1"/>
  <c r="AG428" i="1"/>
  <c r="AK428" i="1" s="1"/>
  <c r="H428" i="1"/>
  <c r="AF428" i="1"/>
  <c r="AE428" i="1"/>
  <c r="K826" i="1"/>
  <c r="I827" i="1"/>
  <c r="J827" i="1" l="1"/>
  <c r="B827" i="1"/>
  <c r="A827" i="1" s="1"/>
  <c r="AH827" i="1"/>
  <c r="C828" i="1" s="1"/>
  <c r="E828" i="1"/>
  <c r="AI827" i="1"/>
  <c r="P827" i="1" s="1"/>
  <c r="L429" i="1"/>
  <c r="G429" i="1"/>
  <c r="K827" i="1"/>
  <c r="AH828" i="1" l="1"/>
  <c r="C829" i="1" s="1"/>
  <c r="J828" i="1"/>
  <c r="B828" i="1"/>
  <c r="A828" i="1" s="1"/>
  <c r="E829" i="1"/>
  <c r="AI828" i="1"/>
  <c r="P828" i="1" s="1"/>
  <c r="I828" i="1"/>
  <c r="K828" i="1"/>
  <c r="AF429" i="1"/>
  <c r="H429" i="1"/>
  <c r="AG429" i="1"/>
  <c r="AK429" i="1" s="1"/>
  <c r="AD429" i="1"/>
  <c r="AE429" i="1"/>
  <c r="D430" i="1"/>
  <c r="F430" i="1" s="1"/>
  <c r="I829" i="1" l="1"/>
  <c r="AH829" i="1"/>
  <c r="C830" i="1" s="1"/>
  <c r="J829" i="1"/>
  <c r="B829" i="1"/>
  <c r="A829" i="1" s="1"/>
  <c r="E830" i="1"/>
  <c r="AI829" i="1"/>
  <c r="P829" i="1" s="1"/>
  <c r="L430" i="1"/>
  <c r="G430" i="1"/>
  <c r="K829" i="1" l="1"/>
  <c r="I830" i="1"/>
  <c r="J830" i="1"/>
  <c r="K830" i="1" s="1"/>
  <c r="B830" i="1"/>
  <c r="A830" i="1" s="1"/>
  <c r="AH830" i="1"/>
  <c r="C831" i="1" s="1"/>
  <c r="E831" i="1"/>
  <c r="AI830" i="1"/>
  <c r="P830" i="1" s="1"/>
  <c r="AE430" i="1"/>
  <c r="D431" i="1"/>
  <c r="F431" i="1" s="1"/>
  <c r="AD430" i="1"/>
  <c r="H430" i="1"/>
  <c r="AG430" i="1"/>
  <c r="AK430" i="1" s="1"/>
  <c r="AF430" i="1"/>
  <c r="I831" i="1" l="1"/>
  <c r="AH831" i="1"/>
  <c r="C832" i="1" s="1"/>
  <c r="I832" i="1" s="1"/>
  <c r="J831" i="1"/>
  <c r="K831" i="1" s="1"/>
  <c r="B831" i="1"/>
  <c r="A831" i="1" s="1"/>
  <c r="E832" i="1"/>
  <c r="AI831" i="1"/>
  <c r="P831" i="1" s="1"/>
  <c r="L431" i="1"/>
  <c r="G431" i="1"/>
  <c r="J832" i="1" l="1"/>
  <c r="B832" i="1"/>
  <c r="A832" i="1" s="1"/>
  <c r="AH832" i="1"/>
  <c r="C833" i="1" s="1"/>
  <c r="E833" i="1"/>
  <c r="AI832" i="1"/>
  <c r="P832" i="1" s="1"/>
  <c r="K832" i="1"/>
  <c r="D432" i="1"/>
  <c r="F432" i="1" s="1"/>
  <c r="AD431" i="1"/>
  <c r="AG431" i="1"/>
  <c r="AK431" i="1" s="1"/>
  <c r="H431" i="1"/>
  <c r="AF431" i="1"/>
  <c r="AE431" i="1"/>
  <c r="AH833" i="1" l="1"/>
  <c r="C834" i="1" s="1"/>
  <c r="J833" i="1"/>
  <c r="B833" i="1"/>
  <c r="A833" i="1" s="1"/>
  <c r="E834" i="1"/>
  <c r="AI833" i="1"/>
  <c r="P833" i="1" s="1"/>
  <c r="I833" i="1"/>
  <c r="L432" i="1"/>
  <c r="G432" i="1"/>
  <c r="K833" i="1"/>
  <c r="I834" i="1" l="1"/>
  <c r="J834" i="1"/>
  <c r="B834" i="1"/>
  <c r="A834" i="1" s="1"/>
  <c r="AH834" i="1"/>
  <c r="C835" i="1" s="1"/>
  <c r="E835" i="1"/>
  <c r="AI834" i="1"/>
  <c r="P834" i="1" s="1"/>
  <c r="K834" i="1"/>
  <c r="AG432" i="1"/>
  <c r="AK432" i="1" s="1"/>
  <c r="H432" i="1"/>
  <c r="AF432" i="1"/>
  <c r="D433" i="1"/>
  <c r="F433" i="1" s="1"/>
  <c r="AD432" i="1"/>
  <c r="AE432" i="1"/>
  <c r="J835" i="1" l="1"/>
  <c r="B835" i="1"/>
  <c r="A835" i="1" s="1"/>
  <c r="AH835" i="1"/>
  <c r="C836" i="1" s="1"/>
  <c r="E836" i="1"/>
  <c r="AI835" i="1"/>
  <c r="P835" i="1" s="1"/>
  <c r="I835" i="1"/>
  <c r="G433" i="1"/>
  <c r="L433" i="1"/>
  <c r="K835" i="1" l="1"/>
  <c r="AH836" i="1"/>
  <c r="C837" i="1" s="1"/>
  <c r="B836" i="1"/>
  <c r="A836" i="1" s="1"/>
  <c r="J836" i="1"/>
  <c r="E837" i="1"/>
  <c r="AI836" i="1"/>
  <c r="P836" i="1" s="1"/>
  <c r="I836" i="1"/>
  <c r="AF433" i="1"/>
  <c r="AE433" i="1"/>
  <c r="AG433" i="1"/>
  <c r="AK433" i="1" s="1"/>
  <c r="AD433" i="1"/>
  <c r="H433" i="1"/>
  <c r="D434" i="1"/>
  <c r="F434" i="1" s="1"/>
  <c r="K836" i="1" l="1"/>
  <c r="I837" i="1"/>
  <c r="J837" i="1"/>
  <c r="B837" i="1"/>
  <c r="A837" i="1" s="1"/>
  <c r="AH837" i="1"/>
  <c r="C838" i="1" s="1"/>
  <c r="E838" i="1"/>
  <c r="AI837" i="1"/>
  <c r="P837" i="1" s="1"/>
  <c r="K837" i="1"/>
  <c r="G434" i="1"/>
  <c r="L434" i="1"/>
  <c r="J838" i="1" l="1"/>
  <c r="AH838" i="1"/>
  <c r="C839" i="1" s="1"/>
  <c r="B838" i="1"/>
  <c r="A838" i="1" s="1"/>
  <c r="E839" i="1"/>
  <c r="AI838" i="1"/>
  <c r="P838" i="1" s="1"/>
  <c r="I838" i="1"/>
  <c r="K838" i="1" s="1"/>
  <c r="AE434" i="1"/>
  <c r="D435" i="1"/>
  <c r="F435" i="1" s="1"/>
  <c r="AD434" i="1"/>
  <c r="H434" i="1"/>
  <c r="AF434" i="1"/>
  <c r="AG434" i="1"/>
  <c r="AK434" i="1" s="1"/>
  <c r="I839" i="1" l="1"/>
  <c r="J839" i="1"/>
  <c r="B839" i="1"/>
  <c r="A839" i="1" s="1"/>
  <c r="AH839" i="1"/>
  <c r="C840" i="1" s="1"/>
  <c r="E840" i="1"/>
  <c r="AI839" i="1"/>
  <c r="P839" i="1" s="1"/>
  <c r="L435" i="1"/>
  <c r="G435" i="1"/>
  <c r="K839" i="1" l="1"/>
  <c r="J840" i="1"/>
  <c r="B840" i="1"/>
  <c r="A840" i="1" s="1"/>
  <c r="AH840" i="1"/>
  <c r="C841" i="1" s="1"/>
  <c r="E841" i="1"/>
  <c r="AI840" i="1"/>
  <c r="P840" i="1" s="1"/>
  <c r="I840" i="1"/>
  <c r="K840" i="1" s="1"/>
  <c r="D436" i="1"/>
  <c r="F436" i="1" s="1"/>
  <c r="AD435" i="1"/>
  <c r="AG435" i="1"/>
  <c r="AK435" i="1" s="1"/>
  <c r="H435" i="1"/>
  <c r="AF435" i="1"/>
  <c r="AE435" i="1"/>
  <c r="I841" i="1" l="1"/>
  <c r="AH841" i="1"/>
  <c r="C842" i="1" s="1"/>
  <c r="I842" i="1" s="1"/>
  <c r="J841" i="1"/>
  <c r="K841" i="1" s="1"/>
  <c r="B841" i="1"/>
  <c r="A841" i="1" s="1"/>
  <c r="E842" i="1"/>
  <c r="AI841" i="1"/>
  <c r="P841" i="1" s="1"/>
  <c r="L436" i="1"/>
  <c r="G436" i="1"/>
  <c r="J842" i="1" l="1"/>
  <c r="B842" i="1"/>
  <c r="A842" i="1" s="1"/>
  <c r="AH842" i="1"/>
  <c r="C843" i="1" s="1"/>
  <c r="I843" i="1" s="1"/>
  <c r="E843" i="1"/>
  <c r="AI842" i="1"/>
  <c r="P842" i="1" s="1"/>
  <c r="K842" i="1"/>
  <c r="AG436" i="1"/>
  <c r="AK436" i="1" s="1"/>
  <c r="H436" i="1"/>
  <c r="AF436" i="1"/>
  <c r="D437" i="1"/>
  <c r="F437" i="1" s="1"/>
  <c r="AD436" i="1"/>
  <c r="AE436" i="1"/>
  <c r="J843" i="1" l="1"/>
  <c r="B843" i="1"/>
  <c r="A843" i="1" s="1"/>
  <c r="AH843" i="1"/>
  <c r="C844" i="1" s="1"/>
  <c r="E844" i="1"/>
  <c r="AI843" i="1"/>
  <c r="P843" i="1" s="1"/>
  <c r="G437" i="1"/>
  <c r="L437" i="1"/>
  <c r="K843" i="1"/>
  <c r="B844" i="1" l="1"/>
  <c r="A844" i="1" s="1"/>
  <c r="J844" i="1"/>
  <c r="AH844" i="1"/>
  <c r="C845" i="1" s="1"/>
  <c r="I845" i="1" s="1"/>
  <c r="E845" i="1"/>
  <c r="AI844" i="1"/>
  <c r="P844" i="1" s="1"/>
  <c r="I844" i="1"/>
  <c r="AF437" i="1"/>
  <c r="AE437" i="1"/>
  <c r="AG437" i="1"/>
  <c r="AK437" i="1" s="1"/>
  <c r="AD437" i="1"/>
  <c r="H437" i="1"/>
  <c r="D438" i="1"/>
  <c r="F438" i="1" s="1"/>
  <c r="K844" i="1"/>
  <c r="J845" i="1" l="1"/>
  <c r="K845" i="1" s="1"/>
  <c r="AH845" i="1"/>
  <c r="C846" i="1" s="1"/>
  <c r="B845" i="1"/>
  <c r="A845" i="1" s="1"/>
  <c r="E846" i="1"/>
  <c r="AI845" i="1"/>
  <c r="P845" i="1" s="1"/>
  <c r="L438" i="1"/>
  <c r="G438" i="1"/>
  <c r="J846" i="1" l="1"/>
  <c r="B846" i="1"/>
  <c r="A846" i="1" s="1"/>
  <c r="AH846" i="1"/>
  <c r="C847" i="1" s="1"/>
  <c r="E847" i="1"/>
  <c r="AI846" i="1"/>
  <c r="P846" i="1" s="1"/>
  <c r="I846" i="1"/>
  <c r="K846" i="1" s="1"/>
  <c r="AE438" i="1"/>
  <c r="D439" i="1"/>
  <c r="F439" i="1" s="1"/>
  <c r="AD438" i="1"/>
  <c r="H438" i="1"/>
  <c r="AG438" i="1"/>
  <c r="AK438" i="1" s="1"/>
  <c r="AF438" i="1"/>
  <c r="B847" i="1" l="1"/>
  <c r="A847" i="1" s="1"/>
  <c r="AH847" i="1"/>
  <c r="C848" i="1" s="1"/>
  <c r="J847" i="1"/>
  <c r="E848" i="1"/>
  <c r="AI847" i="1"/>
  <c r="P847" i="1" s="1"/>
  <c r="I847" i="1"/>
  <c r="L439" i="1"/>
  <c r="G439" i="1"/>
  <c r="I848" i="1" l="1"/>
  <c r="K847" i="1"/>
  <c r="B848" i="1"/>
  <c r="A848" i="1" s="1"/>
  <c r="AH848" i="1"/>
  <c r="C849" i="1" s="1"/>
  <c r="I849" i="1" s="1"/>
  <c r="J848" i="1"/>
  <c r="K848" i="1" s="1"/>
  <c r="E849" i="1"/>
  <c r="AI848" i="1"/>
  <c r="P848" i="1" s="1"/>
  <c r="D440" i="1"/>
  <c r="F440" i="1" s="1"/>
  <c r="AD439" i="1"/>
  <c r="AG439" i="1"/>
  <c r="AK439" i="1" s="1"/>
  <c r="H439" i="1"/>
  <c r="AF439" i="1"/>
  <c r="AE439" i="1"/>
  <c r="AH849" i="1" l="1"/>
  <c r="C850" i="1" s="1"/>
  <c r="I850" i="1" s="1"/>
  <c r="J849" i="1"/>
  <c r="B849" i="1"/>
  <c r="A849" i="1" s="1"/>
  <c r="E850" i="1"/>
  <c r="AI849" i="1"/>
  <c r="P849" i="1" s="1"/>
  <c r="K849" i="1"/>
  <c r="L440" i="1"/>
  <c r="G440" i="1"/>
  <c r="B850" i="1" l="1"/>
  <c r="A850" i="1" s="1"/>
  <c r="J850" i="1"/>
  <c r="AH850" i="1"/>
  <c r="C851" i="1" s="1"/>
  <c r="I851" i="1" s="1"/>
  <c r="E851" i="1"/>
  <c r="AI850" i="1"/>
  <c r="P850" i="1" s="1"/>
  <c r="AG440" i="1"/>
  <c r="AK440" i="1" s="1"/>
  <c r="H440" i="1"/>
  <c r="AF440" i="1"/>
  <c r="D441" i="1"/>
  <c r="F441" i="1" s="1"/>
  <c r="AD440" i="1"/>
  <c r="AE440" i="1"/>
  <c r="K850" i="1"/>
  <c r="AH851" i="1" l="1"/>
  <c r="C852" i="1" s="1"/>
  <c r="I852" i="1" s="1"/>
  <c r="J851" i="1"/>
  <c r="K851" i="1" s="1"/>
  <c r="B851" i="1"/>
  <c r="A851" i="1" s="1"/>
  <c r="E852" i="1"/>
  <c r="AI851" i="1"/>
  <c r="P851" i="1" s="1"/>
  <c r="G441" i="1"/>
  <c r="L441" i="1"/>
  <c r="B852" i="1" l="1"/>
  <c r="A852" i="1" s="1"/>
  <c r="AH852" i="1"/>
  <c r="C853" i="1" s="1"/>
  <c r="I853" i="1" s="1"/>
  <c r="J852" i="1"/>
  <c r="K852" i="1" s="1"/>
  <c r="E853" i="1"/>
  <c r="AI852" i="1"/>
  <c r="P852" i="1" s="1"/>
  <c r="AF441" i="1"/>
  <c r="AE441" i="1"/>
  <c r="AG441" i="1"/>
  <c r="AK441" i="1" s="1"/>
  <c r="AD441" i="1"/>
  <c r="H441" i="1"/>
  <c r="D442" i="1"/>
  <c r="F442" i="1" s="1"/>
  <c r="B853" i="1" l="1"/>
  <c r="A853" i="1" s="1"/>
  <c r="AH853" i="1"/>
  <c r="C854" i="1" s="1"/>
  <c r="I854" i="1" s="1"/>
  <c r="J853" i="1"/>
  <c r="K853" i="1" s="1"/>
  <c r="E854" i="1"/>
  <c r="AI853" i="1"/>
  <c r="P853" i="1" s="1"/>
  <c r="G442" i="1"/>
  <c r="L442" i="1"/>
  <c r="AH854" i="1" l="1"/>
  <c r="C855" i="1" s="1"/>
  <c r="J854" i="1"/>
  <c r="B854" i="1"/>
  <c r="A854" i="1" s="1"/>
  <c r="E855" i="1"/>
  <c r="AI854" i="1"/>
  <c r="P854" i="1" s="1"/>
  <c r="AE442" i="1"/>
  <c r="D443" i="1"/>
  <c r="F443" i="1" s="1"/>
  <c r="AD442" i="1"/>
  <c r="H442" i="1"/>
  <c r="AG442" i="1"/>
  <c r="AK442" i="1" s="1"/>
  <c r="AF442" i="1"/>
  <c r="K854" i="1"/>
  <c r="I855" i="1"/>
  <c r="J855" i="1" l="1"/>
  <c r="B855" i="1"/>
  <c r="A855" i="1" s="1"/>
  <c r="AH855" i="1"/>
  <c r="C856" i="1" s="1"/>
  <c r="E856" i="1"/>
  <c r="AI855" i="1"/>
  <c r="P855" i="1" s="1"/>
  <c r="L443" i="1"/>
  <c r="G443" i="1"/>
  <c r="K855" i="1"/>
  <c r="J856" i="1" l="1"/>
  <c r="AH856" i="1"/>
  <c r="C857" i="1" s="1"/>
  <c r="B856" i="1"/>
  <c r="A856" i="1" s="1"/>
  <c r="E857" i="1"/>
  <c r="AI856" i="1"/>
  <c r="P856" i="1" s="1"/>
  <c r="I856" i="1"/>
  <c r="K856" i="1" s="1"/>
  <c r="D444" i="1"/>
  <c r="F444" i="1" s="1"/>
  <c r="AD443" i="1"/>
  <c r="AG443" i="1"/>
  <c r="AK443" i="1" s="1"/>
  <c r="H443" i="1"/>
  <c r="AF443" i="1"/>
  <c r="AE443" i="1"/>
  <c r="I857" i="1" l="1"/>
  <c r="B857" i="1"/>
  <c r="A857" i="1" s="1"/>
  <c r="AH857" i="1"/>
  <c r="C858" i="1" s="1"/>
  <c r="I858" i="1" s="1"/>
  <c r="J857" i="1"/>
  <c r="K857" i="1" s="1"/>
  <c r="E858" i="1"/>
  <c r="AI857" i="1"/>
  <c r="P857" i="1" s="1"/>
  <c r="L444" i="1"/>
  <c r="G444" i="1"/>
  <c r="J858" i="1" l="1"/>
  <c r="B858" i="1"/>
  <c r="A858" i="1" s="1"/>
  <c r="AH858" i="1"/>
  <c r="C859" i="1" s="1"/>
  <c r="I859" i="1" s="1"/>
  <c r="E859" i="1"/>
  <c r="AI858" i="1"/>
  <c r="P858" i="1" s="1"/>
  <c r="AG444" i="1"/>
  <c r="AK444" i="1" s="1"/>
  <c r="H444" i="1"/>
  <c r="AF444" i="1"/>
  <c r="D445" i="1"/>
  <c r="F445" i="1" s="1"/>
  <c r="AE444" i="1"/>
  <c r="AD444" i="1"/>
  <c r="K858" i="1"/>
  <c r="B859" i="1" l="1"/>
  <c r="A859" i="1" s="1"/>
  <c r="AH859" i="1"/>
  <c r="C860" i="1" s="1"/>
  <c r="I860" i="1" s="1"/>
  <c r="J859" i="1"/>
  <c r="K859" i="1" s="1"/>
  <c r="E860" i="1"/>
  <c r="AI859" i="1"/>
  <c r="P859" i="1" s="1"/>
  <c r="G445" i="1"/>
  <c r="L445" i="1"/>
  <c r="AH860" i="1" l="1"/>
  <c r="C861" i="1" s="1"/>
  <c r="J860" i="1"/>
  <c r="B860" i="1"/>
  <c r="A860" i="1" s="1"/>
  <c r="E861" i="1"/>
  <c r="AI860" i="1"/>
  <c r="P860" i="1" s="1"/>
  <c r="AF445" i="1"/>
  <c r="AE445" i="1"/>
  <c r="AG445" i="1"/>
  <c r="AK445" i="1" s="1"/>
  <c r="AD445" i="1"/>
  <c r="D446" i="1"/>
  <c r="F446" i="1" s="1"/>
  <c r="H445" i="1"/>
  <c r="K860" i="1"/>
  <c r="I861" i="1"/>
  <c r="AH861" i="1" l="1"/>
  <c r="C862" i="1" s="1"/>
  <c r="I862" i="1" s="1"/>
  <c r="B861" i="1"/>
  <c r="A861" i="1" s="1"/>
  <c r="J861" i="1"/>
  <c r="K861" i="1" s="1"/>
  <c r="E862" i="1"/>
  <c r="AI861" i="1"/>
  <c r="P861" i="1" s="1"/>
  <c r="G446" i="1"/>
  <c r="L446" i="1"/>
  <c r="J862" i="1" l="1"/>
  <c r="B862" i="1"/>
  <c r="A862" i="1" s="1"/>
  <c r="AH862" i="1"/>
  <c r="C863" i="1" s="1"/>
  <c r="E863" i="1"/>
  <c r="AI862" i="1"/>
  <c r="P862" i="1" s="1"/>
  <c r="AE446" i="1"/>
  <c r="D447" i="1"/>
  <c r="F447" i="1" s="1"/>
  <c r="AD446" i="1"/>
  <c r="H446" i="1"/>
  <c r="AG446" i="1"/>
  <c r="AK446" i="1" s="1"/>
  <c r="AF446" i="1"/>
  <c r="K862" i="1"/>
  <c r="AH863" i="1" l="1"/>
  <c r="C864" i="1" s="1"/>
  <c r="J863" i="1"/>
  <c r="B863" i="1"/>
  <c r="A863" i="1" s="1"/>
  <c r="E864" i="1"/>
  <c r="AI863" i="1"/>
  <c r="P863" i="1" s="1"/>
  <c r="I863" i="1"/>
  <c r="L447" i="1"/>
  <c r="G447" i="1"/>
  <c r="K863" i="1" l="1"/>
  <c r="I864" i="1"/>
  <c r="AH864" i="1"/>
  <c r="C865" i="1" s="1"/>
  <c r="I865" i="1" s="1"/>
  <c r="J864" i="1"/>
  <c r="K864" i="1" s="1"/>
  <c r="B864" i="1"/>
  <c r="A864" i="1" s="1"/>
  <c r="E865" i="1"/>
  <c r="AI864" i="1"/>
  <c r="P864" i="1" s="1"/>
  <c r="D448" i="1"/>
  <c r="F448" i="1" s="1"/>
  <c r="AD447" i="1"/>
  <c r="AG447" i="1"/>
  <c r="AK447" i="1" s="1"/>
  <c r="H447" i="1"/>
  <c r="AF447" i="1"/>
  <c r="AE447" i="1"/>
  <c r="B865" i="1" l="1"/>
  <c r="A865" i="1" s="1"/>
  <c r="AH865" i="1"/>
  <c r="C866" i="1" s="1"/>
  <c r="I866" i="1" s="1"/>
  <c r="J865" i="1"/>
  <c r="K865" i="1" s="1"/>
  <c r="E866" i="1"/>
  <c r="AI865" i="1"/>
  <c r="P865" i="1" s="1"/>
  <c r="L448" i="1"/>
  <c r="G448" i="1"/>
  <c r="B866" i="1" l="1"/>
  <c r="A866" i="1" s="1"/>
  <c r="J866" i="1"/>
  <c r="AH866" i="1"/>
  <c r="C867" i="1" s="1"/>
  <c r="E867" i="1"/>
  <c r="AI866" i="1"/>
  <c r="P866" i="1" s="1"/>
  <c r="AG448" i="1"/>
  <c r="AK448" i="1" s="1"/>
  <c r="H448" i="1"/>
  <c r="AF448" i="1"/>
  <c r="D449" i="1"/>
  <c r="F449" i="1" s="1"/>
  <c r="AD448" i="1"/>
  <c r="AE448" i="1"/>
  <c r="K866" i="1"/>
  <c r="I867" i="1"/>
  <c r="B867" i="1" l="1"/>
  <c r="A867" i="1" s="1"/>
  <c r="AH867" i="1"/>
  <c r="C868" i="1" s="1"/>
  <c r="I868" i="1" s="1"/>
  <c r="J867" i="1"/>
  <c r="K867" i="1" s="1"/>
  <c r="E868" i="1"/>
  <c r="AI867" i="1"/>
  <c r="P867" i="1" s="1"/>
  <c r="G449" i="1"/>
  <c r="L449" i="1"/>
  <c r="B868" i="1" l="1"/>
  <c r="A868" i="1" s="1"/>
  <c r="AH868" i="1"/>
  <c r="C869" i="1" s="1"/>
  <c r="J868" i="1"/>
  <c r="K868" i="1" s="1"/>
  <c r="E869" i="1"/>
  <c r="AI868" i="1"/>
  <c r="P868" i="1" s="1"/>
  <c r="AF449" i="1"/>
  <c r="AE449" i="1"/>
  <c r="AG449" i="1"/>
  <c r="AK449" i="1" s="1"/>
  <c r="AD449" i="1"/>
  <c r="H449" i="1"/>
  <c r="D450" i="1"/>
  <c r="F450" i="1" s="1"/>
  <c r="I869" i="1"/>
  <c r="B869" i="1" l="1"/>
  <c r="A869" i="1" s="1"/>
  <c r="AH869" i="1"/>
  <c r="C870" i="1" s="1"/>
  <c r="I870" i="1" s="1"/>
  <c r="J869" i="1"/>
  <c r="K869" i="1" s="1"/>
  <c r="E870" i="1"/>
  <c r="AI869" i="1"/>
  <c r="P869" i="1" s="1"/>
  <c r="G450" i="1"/>
  <c r="L450" i="1"/>
  <c r="AH870" i="1" l="1"/>
  <c r="C871" i="1" s="1"/>
  <c r="J870" i="1"/>
  <c r="B870" i="1"/>
  <c r="A870" i="1" s="1"/>
  <c r="E871" i="1"/>
  <c r="AI870" i="1"/>
  <c r="P870" i="1" s="1"/>
  <c r="AE450" i="1"/>
  <c r="D451" i="1"/>
  <c r="F451" i="1" s="1"/>
  <c r="AD450" i="1"/>
  <c r="H450" i="1"/>
  <c r="AF450" i="1"/>
  <c r="AG450" i="1"/>
  <c r="AK450" i="1" s="1"/>
  <c r="K870" i="1"/>
  <c r="I871" i="1"/>
  <c r="B871" i="1" l="1"/>
  <c r="A871" i="1" s="1"/>
  <c r="AH871" i="1"/>
  <c r="C872" i="1" s="1"/>
  <c r="I872" i="1" s="1"/>
  <c r="J871" i="1"/>
  <c r="K871" i="1" s="1"/>
  <c r="E872" i="1"/>
  <c r="AI871" i="1"/>
  <c r="P871" i="1" s="1"/>
  <c r="L451" i="1"/>
  <c r="G451" i="1"/>
  <c r="AH872" i="1" l="1"/>
  <c r="C873" i="1" s="1"/>
  <c r="B872" i="1"/>
  <c r="A872" i="1" s="1"/>
  <c r="J872" i="1"/>
  <c r="K872" i="1" s="1"/>
  <c r="E873" i="1"/>
  <c r="AI872" i="1"/>
  <c r="P872" i="1" s="1"/>
  <c r="I873" i="1"/>
  <c r="D452" i="1"/>
  <c r="F452" i="1" s="1"/>
  <c r="AD451" i="1"/>
  <c r="AG451" i="1"/>
  <c r="AK451" i="1" s="1"/>
  <c r="H451" i="1"/>
  <c r="AF451" i="1"/>
  <c r="AE451" i="1"/>
  <c r="B873" i="1" l="1"/>
  <c r="A873" i="1" s="1"/>
  <c r="J873" i="1"/>
  <c r="K873" i="1" s="1"/>
  <c r="AH873" i="1"/>
  <c r="C874" i="1" s="1"/>
  <c r="I874" i="1" s="1"/>
  <c r="E874" i="1"/>
  <c r="AI873" i="1"/>
  <c r="P873" i="1" s="1"/>
  <c r="L452" i="1"/>
  <c r="G452" i="1"/>
  <c r="J874" i="1" l="1"/>
  <c r="B874" i="1"/>
  <c r="A874" i="1" s="1"/>
  <c r="AH874" i="1"/>
  <c r="C875" i="1" s="1"/>
  <c r="I875" i="1" s="1"/>
  <c r="E875" i="1"/>
  <c r="AI874" i="1"/>
  <c r="P874" i="1" s="1"/>
  <c r="AG452" i="1"/>
  <c r="AK452" i="1" s="1"/>
  <c r="H452" i="1"/>
  <c r="AF452" i="1"/>
  <c r="D453" i="1"/>
  <c r="F453" i="1" s="1"/>
  <c r="AE452" i="1"/>
  <c r="AD452" i="1"/>
  <c r="K874" i="1"/>
  <c r="B875" i="1" l="1"/>
  <c r="A875" i="1" s="1"/>
  <c r="AH875" i="1"/>
  <c r="C876" i="1" s="1"/>
  <c r="I876" i="1" s="1"/>
  <c r="J875" i="1"/>
  <c r="K875" i="1" s="1"/>
  <c r="E876" i="1"/>
  <c r="AI875" i="1"/>
  <c r="P875" i="1" s="1"/>
  <c r="G453" i="1"/>
  <c r="L453" i="1"/>
  <c r="AH876" i="1" l="1"/>
  <c r="C877" i="1" s="1"/>
  <c r="J876" i="1"/>
  <c r="B876" i="1"/>
  <c r="A876" i="1" s="1"/>
  <c r="E877" i="1"/>
  <c r="AI876" i="1"/>
  <c r="P876" i="1" s="1"/>
  <c r="AF453" i="1"/>
  <c r="AE453" i="1"/>
  <c r="AG453" i="1"/>
  <c r="AK453" i="1" s="1"/>
  <c r="AD453" i="1"/>
  <c r="D454" i="1"/>
  <c r="F454" i="1" s="1"/>
  <c r="H453" i="1"/>
  <c r="K876" i="1"/>
  <c r="I877" i="1"/>
  <c r="AH877" i="1" l="1"/>
  <c r="C878" i="1" s="1"/>
  <c r="I878" i="1" s="1"/>
  <c r="J877" i="1"/>
  <c r="K877" i="1" s="1"/>
  <c r="B877" i="1"/>
  <c r="A877" i="1" s="1"/>
  <c r="E878" i="1"/>
  <c r="AI877" i="1"/>
  <c r="P877" i="1" s="1"/>
  <c r="G454" i="1"/>
  <c r="L454" i="1"/>
  <c r="B878" i="1" l="1"/>
  <c r="A878" i="1" s="1"/>
  <c r="AH878" i="1"/>
  <c r="C879" i="1" s="1"/>
  <c r="I879" i="1" s="1"/>
  <c r="J878" i="1"/>
  <c r="K878" i="1" s="1"/>
  <c r="E879" i="1"/>
  <c r="AI878" i="1"/>
  <c r="P878" i="1" s="1"/>
  <c r="AE454" i="1"/>
  <c r="D455" i="1"/>
  <c r="F455" i="1" s="1"/>
  <c r="AD454" i="1"/>
  <c r="H454" i="1"/>
  <c r="AG454" i="1"/>
  <c r="AK454" i="1" s="1"/>
  <c r="AF454" i="1"/>
  <c r="B879" i="1" l="1"/>
  <c r="A879" i="1" s="1"/>
  <c r="AH879" i="1"/>
  <c r="C880" i="1" s="1"/>
  <c r="I880" i="1" s="1"/>
  <c r="J879" i="1"/>
  <c r="K879" i="1" s="1"/>
  <c r="E880" i="1"/>
  <c r="AI879" i="1"/>
  <c r="P879" i="1" s="1"/>
  <c r="L455" i="1"/>
  <c r="G455" i="1"/>
  <c r="J880" i="1" l="1"/>
  <c r="B880" i="1"/>
  <c r="A880" i="1" s="1"/>
  <c r="AH880" i="1"/>
  <c r="C881" i="1" s="1"/>
  <c r="I881" i="1" s="1"/>
  <c r="E881" i="1"/>
  <c r="AI880" i="1"/>
  <c r="P880" i="1" s="1"/>
  <c r="K880" i="1"/>
  <c r="D456" i="1"/>
  <c r="F456" i="1" s="1"/>
  <c r="AD455" i="1"/>
  <c r="AG455" i="1"/>
  <c r="AK455" i="1" s="1"/>
  <c r="H455" i="1"/>
  <c r="AF455" i="1"/>
  <c r="AE455" i="1"/>
  <c r="AH881" i="1" l="1"/>
  <c r="C882" i="1" s="1"/>
  <c r="I882" i="1" s="1"/>
  <c r="J881" i="1"/>
  <c r="B881" i="1"/>
  <c r="A881" i="1" s="1"/>
  <c r="E882" i="1"/>
  <c r="AI881" i="1"/>
  <c r="P881" i="1" s="1"/>
  <c r="K881" i="1"/>
  <c r="L456" i="1"/>
  <c r="G456" i="1"/>
  <c r="B882" i="1" l="1"/>
  <c r="A882" i="1" s="1"/>
  <c r="AH882" i="1"/>
  <c r="C883" i="1" s="1"/>
  <c r="I883" i="1" s="1"/>
  <c r="J882" i="1"/>
  <c r="K882" i="1" s="1"/>
  <c r="E883" i="1"/>
  <c r="AI882" i="1"/>
  <c r="P882" i="1" s="1"/>
  <c r="AG456" i="1"/>
  <c r="AK456" i="1" s="1"/>
  <c r="H456" i="1"/>
  <c r="AF456" i="1"/>
  <c r="D457" i="1"/>
  <c r="F457" i="1" s="1"/>
  <c r="AD456" i="1"/>
  <c r="AE456" i="1"/>
  <c r="J883" i="1" l="1"/>
  <c r="B883" i="1"/>
  <c r="A883" i="1" s="1"/>
  <c r="AH883" i="1"/>
  <c r="C884" i="1" s="1"/>
  <c r="E884" i="1"/>
  <c r="AI883" i="1"/>
  <c r="P883" i="1" s="1"/>
  <c r="G457" i="1"/>
  <c r="L457" i="1"/>
  <c r="K883" i="1"/>
  <c r="J884" i="1" l="1"/>
  <c r="B884" i="1"/>
  <c r="A884" i="1" s="1"/>
  <c r="AH884" i="1"/>
  <c r="C885" i="1" s="1"/>
  <c r="E885" i="1"/>
  <c r="AI884" i="1"/>
  <c r="P884" i="1" s="1"/>
  <c r="I884" i="1"/>
  <c r="K884" i="1" s="1"/>
  <c r="AF457" i="1"/>
  <c r="AE457" i="1"/>
  <c r="AG457" i="1"/>
  <c r="AK457" i="1" s="1"/>
  <c r="AD457" i="1"/>
  <c r="H457" i="1"/>
  <c r="D458" i="1"/>
  <c r="F458" i="1" s="1"/>
  <c r="AH885" i="1" l="1"/>
  <c r="C886" i="1" s="1"/>
  <c r="I886" i="1" s="1"/>
  <c r="J885" i="1"/>
  <c r="B885" i="1"/>
  <c r="A885" i="1" s="1"/>
  <c r="E886" i="1"/>
  <c r="AI885" i="1"/>
  <c r="P885" i="1" s="1"/>
  <c r="I885" i="1"/>
  <c r="K885" i="1"/>
  <c r="G458" i="1"/>
  <c r="L458" i="1"/>
  <c r="J886" i="1" l="1"/>
  <c r="B886" i="1"/>
  <c r="A886" i="1" s="1"/>
  <c r="AH886" i="1"/>
  <c r="C887" i="1" s="1"/>
  <c r="I887" i="1" s="1"/>
  <c r="E887" i="1"/>
  <c r="AI886" i="1"/>
  <c r="P886" i="1" s="1"/>
  <c r="AE458" i="1"/>
  <c r="D459" i="1"/>
  <c r="F459" i="1" s="1"/>
  <c r="AD458" i="1"/>
  <c r="H458" i="1"/>
  <c r="AF458" i="1"/>
  <c r="AG458" i="1"/>
  <c r="AK458" i="1" s="1"/>
  <c r="K886" i="1"/>
  <c r="J887" i="1" l="1"/>
  <c r="B887" i="1"/>
  <c r="A887" i="1" s="1"/>
  <c r="AH887" i="1"/>
  <c r="C888" i="1" s="1"/>
  <c r="E888" i="1"/>
  <c r="AI887" i="1"/>
  <c r="P887" i="1" s="1"/>
  <c r="L459" i="1"/>
  <c r="G459" i="1"/>
  <c r="K887" i="1"/>
  <c r="B888" i="1" l="1"/>
  <c r="A888" i="1" s="1"/>
  <c r="AH888" i="1"/>
  <c r="C889" i="1" s="1"/>
  <c r="J888" i="1"/>
  <c r="E889" i="1"/>
  <c r="AI888" i="1"/>
  <c r="P888" i="1" s="1"/>
  <c r="I888" i="1"/>
  <c r="D460" i="1"/>
  <c r="F460" i="1" s="1"/>
  <c r="AD459" i="1"/>
  <c r="AG459" i="1"/>
  <c r="AK459" i="1" s="1"/>
  <c r="H459" i="1"/>
  <c r="AF459" i="1"/>
  <c r="AE459" i="1"/>
  <c r="K888" i="1" l="1"/>
  <c r="I889" i="1"/>
  <c r="B889" i="1"/>
  <c r="A889" i="1" s="1"/>
  <c r="AH889" i="1"/>
  <c r="C890" i="1" s="1"/>
  <c r="I890" i="1" s="1"/>
  <c r="J889" i="1"/>
  <c r="E890" i="1"/>
  <c r="AI889" i="1"/>
  <c r="P889" i="1" s="1"/>
  <c r="L460" i="1"/>
  <c r="G460" i="1"/>
  <c r="K889" i="1" l="1"/>
  <c r="J890" i="1"/>
  <c r="B890" i="1"/>
  <c r="A890" i="1" s="1"/>
  <c r="AH890" i="1"/>
  <c r="C891" i="1" s="1"/>
  <c r="I891" i="1" s="1"/>
  <c r="E891" i="1"/>
  <c r="AI890" i="1"/>
  <c r="P890" i="1" s="1"/>
  <c r="AG460" i="1"/>
  <c r="AK460" i="1" s="1"/>
  <c r="H460" i="1"/>
  <c r="AF460" i="1"/>
  <c r="D461" i="1"/>
  <c r="F461" i="1" s="1"/>
  <c r="AE460" i="1"/>
  <c r="AD460" i="1"/>
  <c r="K890" i="1"/>
  <c r="AH891" i="1" l="1"/>
  <c r="C892" i="1" s="1"/>
  <c r="I892" i="1" s="1"/>
  <c r="J891" i="1"/>
  <c r="B891" i="1"/>
  <c r="A891" i="1" s="1"/>
  <c r="E892" i="1"/>
  <c r="AI891" i="1"/>
  <c r="P891" i="1" s="1"/>
  <c r="G461" i="1"/>
  <c r="L461" i="1"/>
  <c r="K891" i="1"/>
  <c r="AH892" i="1" l="1"/>
  <c r="C893" i="1" s="1"/>
  <c r="I893" i="1" s="1"/>
  <c r="J892" i="1"/>
  <c r="B892" i="1"/>
  <c r="A892" i="1" s="1"/>
  <c r="E893" i="1"/>
  <c r="AI892" i="1"/>
  <c r="P892" i="1" s="1"/>
  <c r="K892" i="1"/>
  <c r="AF461" i="1"/>
  <c r="AE461" i="1"/>
  <c r="AG461" i="1"/>
  <c r="AK461" i="1" s="1"/>
  <c r="AD461" i="1"/>
  <c r="H461" i="1"/>
  <c r="D462" i="1"/>
  <c r="F462" i="1" s="1"/>
  <c r="B893" i="1" l="1"/>
  <c r="A893" i="1" s="1"/>
  <c r="AH893" i="1"/>
  <c r="C894" i="1" s="1"/>
  <c r="I894" i="1" s="1"/>
  <c r="J893" i="1"/>
  <c r="K893" i="1" s="1"/>
  <c r="E894" i="1"/>
  <c r="AI893" i="1"/>
  <c r="P893" i="1" s="1"/>
  <c r="L462" i="1"/>
  <c r="G462" i="1"/>
  <c r="AH894" i="1" l="1"/>
  <c r="C895" i="1" s="1"/>
  <c r="I895" i="1" s="1"/>
  <c r="J894" i="1"/>
  <c r="B894" i="1"/>
  <c r="A894" i="1" s="1"/>
  <c r="E895" i="1"/>
  <c r="AI894" i="1"/>
  <c r="P894" i="1" s="1"/>
  <c r="K894" i="1"/>
  <c r="AE462" i="1"/>
  <c r="D463" i="1"/>
  <c r="F463" i="1" s="1"/>
  <c r="AD462" i="1"/>
  <c r="H462" i="1"/>
  <c r="AG462" i="1"/>
  <c r="AK462" i="1" s="1"/>
  <c r="AF462" i="1"/>
  <c r="B895" i="1" l="1"/>
  <c r="A895" i="1" s="1"/>
  <c r="AH895" i="1"/>
  <c r="C896" i="1" s="1"/>
  <c r="I896" i="1" s="1"/>
  <c r="J895" i="1"/>
  <c r="K895" i="1" s="1"/>
  <c r="E896" i="1"/>
  <c r="AI895" i="1"/>
  <c r="P895" i="1" s="1"/>
  <c r="L463" i="1"/>
  <c r="G463" i="1"/>
  <c r="B896" i="1" l="1"/>
  <c r="A896" i="1" s="1"/>
  <c r="J896" i="1"/>
  <c r="AH896" i="1"/>
  <c r="C897" i="1" s="1"/>
  <c r="I897" i="1" s="1"/>
  <c r="E897" i="1"/>
  <c r="AI896" i="1"/>
  <c r="P896" i="1" s="1"/>
  <c r="D464" i="1"/>
  <c r="F464" i="1" s="1"/>
  <c r="AD463" i="1"/>
  <c r="AG463" i="1"/>
  <c r="AK463" i="1" s="1"/>
  <c r="H463" i="1"/>
  <c r="AF463" i="1"/>
  <c r="AE463" i="1"/>
  <c r="K896" i="1"/>
  <c r="J897" i="1" l="1"/>
  <c r="B897" i="1"/>
  <c r="A897" i="1" s="1"/>
  <c r="AH897" i="1"/>
  <c r="C898" i="1" s="1"/>
  <c r="E898" i="1"/>
  <c r="AI897" i="1"/>
  <c r="P897" i="1" s="1"/>
  <c r="L464" i="1"/>
  <c r="G464" i="1"/>
  <c r="K897" i="1"/>
  <c r="B898" i="1" l="1"/>
  <c r="A898" i="1" s="1"/>
  <c r="AH898" i="1"/>
  <c r="C899" i="1" s="1"/>
  <c r="J898" i="1"/>
  <c r="E899" i="1"/>
  <c r="AI898" i="1"/>
  <c r="P898" i="1" s="1"/>
  <c r="I898" i="1"/>
  <c r="AG464" i="1"/>
  <c r="AK464" i="1" s="1"/>
  <c r="H464" i="1"/>
  <c r="AF464" i="1"/>
  <c r="D465" i="1"/>
  <c r="F465" i="1" s="1"/>
  <c r="AD464" i="1"/>
  <c r="AE464" i="1"/>
  <c r="I899" i="1"/>
  <c r="K898" i="1" l="1"/>
  <c r="AH899" i="1"/>
  <c r="C900" i="1" s="1"/>
  <c r="I900" i="1" s="1"/>
  <c r="J899" i="1"/>
  <c r="B899" i="1"/>
  <c r="A899" i="1" s="1"/>
  <c r="E900" i="1"/>
  <c r="AI899" i="1"/>
  <c r="P899" i="1" s="1"/>
  <c r="K899" i="1"/>
  <c r="G465" i="1"/>
  <c r="L465" i="1"/>
  <c r="J900" i="1" l="1"/>
  <c r="B900" i="1"/>
  <c r="A900" i="1" s="1"/>
  <c r="AH900" i="1"/>
  <c r="C901" i="1" s="1"/>
  <c r="E901" i="1"/>
  <c r="AI900" i="1"/>
  <c r="P900" i="1" s="1"/>
  <c r="AF465" i="1"/>
  <c r="AE465" i="1"/>
  <c r="AG465" i="1"/>
  <c r="AK465" i="1" s="1"/>
  <c r="AD465" i="1"/>
  <c r="H465" i="1"/>
  <c r="D466" i="1"/>
  <c r="F466" i="1" s="1"/>
  <c r="K900" i="1"/>
  <c r="AH901" i="1" l="1"/>
  <c r="C902" i="1" s="1"/>
  <c r="J901" i="1"/>
  <c r="B901" i="1"/>
  <c r="A901" i="1" s="1"/>
  <c r="E902" i="1"/>
  <c r="AI901" i="1"/>
  <c r="P901" i="1" s="1"/>
  <c r="I901" i="1"/>
  <c r="G466" i="1"/>
  <c r="L466" i="1"/>
  <c r="K901" i="1"/>
  <c r="I902" i="1" l="1"/>
  <c r="AH902" i="1"/>
  <c r="C903" i="1" s="1"/>
  <c r="J902" i="1"/>
  <c r="K902" i="1" s="1"/>
  <c r="B902" i="1"/>
  <c r="A902" i="1" s="1"/>
  <c r="E903" i="1"/>
  <c r="AI902" i="1"/>
  <c r="P902" i="1" s="1"/>
  <c r="AE466" i="1"/>
  <c r="D467" i="1"/>
  <c r="F467" i="1" s="1"/>
  <c r="AD466" i="1"/>
  <c r="H466" i="1"/>
  <c r="AG466" i="1"/>
  <c r="AK466" i="1" s="1"/>
  <c r="AF466" i="1"/>
  <c r="I903" i="1" l="1"/>
  <c r="B903" i="1"/>
  <c r="A903" i="1" s="1"/>
  <c r="AH903" i="1"/>
  <c r="C904" i="1" s="1"/>
  <c r="I904" i="1" s="1"/>
  <c r="J903" i="1"/>
  <c r="K903" i="1" s="1"/>
  <c r="E904" i="1"/>
  <c r="AI903" i="1"/>
  <c r="P903" i="1" s="1"/>
  <c r="L467" i="1"/>
  <c r="G467" i="1"/>
  <c r="B904" i="1" l="1"/>
  <c r="A904" i="1" s="1"/>
  <c r="AH904" i="1"/>
  <c r="C905" i="1" s="1"/>
  <c r="J904" i="1"/>
  <c r="E905" i="1"/>
  <c r="AI904" i="1"/>
  <c r="P904" i="1" s="1"/>
  <c r="D468" i="1"/>
  <c r="F468" i="1" s="1"/>
  <c r="AD467" i="1"/>
  <c r="AG467" i="1"/>
  <c r="AK467" i="1" s="1"/>
  <c r="H467" i="1"/>
  <c r="AF467" i="1"/>
  <c r="AE467" i="1"/>
  <c r="K904" i="1"/>
  <c r="I905" i="1"/>
  <c r="J905" i="1" l="1"/>
  <c r="B905" i="1"/>
  <c r="A905" i="1" s="1"/>
  <c r="AH905" i="1"/>
  <c r="C906" i="1" s="1"/>
  <c r="E906" i="1"/>
  <c r="AI905" i="1"/>
  <c r="P905" i="1" s="1"/>
  <c r="K905" i="1"/>
  <c r="L468" i="1"/>
  <c r="G468" i="1"/>
  <c r="AH906" i="1" l="1"/>
  <c r="C907" i="1" s="1"/>
  <c r="J906" i="1"/>
  <c r="B906" i="1"/>
  <c r="A906" i="1" s="1"/>
  <c r="E907" i="1"/>
  <c r="AI906" i="1"/>
  <c r="P906" i="1" s="1"/>
  <c r="I906" i="1"/>
  <c r="K906" i="1" s="1"/>
  <c r="AG468" i="1"/>
  <c r="AK468" i="1" s="1"/>
  <c r="H468" i="1"/>
  <c r="AF468" i="1"/>
  <c r="D469" i="1"/>
  <c r="F469" i="1" s="1"/>
  <c r="AE468" i="1"/>
  <c r="AD468" i="1"/>
  <c r="I907" i="1" l="1"/>
  <c r="J907" i="1"/>
  <c r="AH907" i="1"/>
  <c r="C908" i="1" s="1"/>
  <c r="I908" i="1" s="1"/>
  <c r="B907" i="1"/>
  <c r="A907" i="1" s="1"/>
  <c r="E908" i="1"/>
  <c r="AI907" i="1"/>
  <c r="P907" i="1" s="1"/>
  <c r="G469" i="1"/>
  <c r="L469" i="1"/>
  <c r="K907" i="1" l="1"/>
  <c r="AH908" i="1"/>
  <c r="C909" i="1" s="1"/>
  <c r="J908" i="1"/>
  <c r="B908" i="1"/>
  <c r="A908" i="1" s="1"/>
  <c r="E909" i="1"/>
  <c r="AI908" i="1"/>
  <c r="P908" i="1" s="1"/>
  <c r="K908" i="1"/>
  <c r="I909" i="1"/>
  <c r="AF469" i="1"/>
  <c r="AE469" i="1"/>
  <c r="AG469" i="1"/>
  <c r="AK469" i="1" s="1"/>
  <c r="AD469" i="1"/>
  <c r="D470" i="1"/>
  <c r="F470" i="1" s="1"/>
  <c r="H469" i="1"/>
  <c r="B909" i="1" l="1"/>
  <c r="A909" i="1" s="1"/>
  <c r="AH909" i="1"/>
  <c r="C910" i="1" s="1"/>
  <c r="I910" i="1" s="1"/>
  <c r="J909" i="1"/>
  <c r="K909" i="1" s="1"/>
  <c r="E910" i="1"/>
  <c r="AI909" i="1"/>
  <c r="P909" i="1" s="1"/>
  <c r="G470" i="1"/>
  <c r="L470" i="1"/>
  <c r="B910" i="1" l="1"/>
  <c r="A910" i="1" s="1"/>
  <c r="AH910" i="1"/>
  <c r="C911" i="1" s="1"/>
  <c r="J910" i="1"/>
  <c r="K910" i="1" s="1"/>
  <c r="E911" i="1"/>
  <c r="AI910" i="1"/>
  <c r="P910" i="1" s="1"/>
  <c r="AE470" i="1"/>
  <c r="D471" i="1"/>
  <c r="F471" i="1" s="1"/>
  <c r="AD470" i="1"/>
  <c r="H470" i="1"/>
  <c r="AG470" i="1"/>
  <c r="AK470" i="1" s="1"/>
  <c r="AF470" i="1"/>
  <c r="I911" i="1"/>
  <c r="B911" i="1" l="1"/>
  <c r="A911" i="1" s="1"/>
  <c r="AH911" i="1"/>
  <c r="C912" i="1" s="1"/>
  <c r="I912" i="1" s="1"/>
  <c r="J911" i="1"/>
  <c r="K911" i="1" s="1"/>
  <c r="E912" i="1"/>
  <c r="AI911" i="1"/>
  <c r="P911" i="1" s="1"/>
  <c r="L471" i="1"/>
  <c r="G471" i="1"/>
  <c r="J912" i="1" l="1"/>
  <c r="B912" i="1"/>
  <c r="A912" i="1" s="1"/>
  <c r="AH912" i="1"/>
  <c r="C913" i="1" s="1"/>
  <c r="E913" i="1"/>
  <c r="AI912" i="1"/>
  <c r="P912" i="1" s="1"/>
  <c r="D472" i="1"/>
  <c r="F472" i="1" s="1"/>
  <c r="AD471" i="1"/>
  <c r="AG471" i="1"/>
  <c r="AK471" i="1" s="1"/>
  <c r="H471" i="1"/>
  <c r="AF471" i="1"/>
  <c r="AE471" i="1"/>
  <c r="K912" i="1"/>
  <c r="AH913" i="1" l="1"/>
  <c r="C914" i="1" s="1"/>
  <c r="J913" i="1"/>
  <c r="B913" i="1"/>
  <c r="A913" i="1" s="1"/>
  <c r="E914" i="1"/>
  <c r="AI913" i="1"/>
  <c r="P913" i="1" s="1"/>
  <c r="I913" i="1"/>
  <c r="K913" i="1"/>
  <c r="L472" i="1"/>
  <c r="G472" i="1"/>
  <c r="I914" i="1" l="1"/>
  <c r="AH914" i="1"/>
  <c r="C915" i="1" s="1"/>
  <c r="J914" i="1"/>
  <c r="B914" i="1"/>
  <c r="A914" i="1" s="1"/>
  <c r="E915" i="1"/>
  <c r="AI914" i="1"/>
  <c r="P914" i="1" s="1"/>
  <c r="AG472" i="1"/>
  <c r="AK472" i="1" s="1"/>
  <c r="H472" i="1"/>
  <c r="AF472" i="1"/>
  <c r="D473" i="1"/>
  <c r="F473" i="1" s="1"/>
  <c r="AD472" i="1"/>
  <c r="AE472" i="1"/>
  <c r="K914" i="1" l="1"/>
  <c r="I915" i="1"/>
  <c r="B915" i="1"/>
  <c r="A915" i="1" s="1"/>
  <c r="AH915" i="1"/>
  <c r="C916" i="1" s="1"/>
  <c r="J915" i="1"/>
  <c r="E916" i="1"/>
  <c r="AI915" i="1"/>
  <c r="P915" i="1" s="1"/>
  <c r="G473" i="1"/>
  <c r="L473" i="1"/>
  <c r="K915" i="1" l="1"/>
  <c r="J916" i="1"/>
  <c r="AH916" i="1"/>
  <c r="C917" i="1" s="1"/>
  <c r="B916" i="1"/>
  <c r="A916" i="1" s="1"/>
  <c r="E917" i="1"/>
  <c r="AI916" i="1"/>
  <c r="P916" i="1" s="1"/>
  <c r="I916" i="1"/>
  <c r="K916" i="1" s="1"/>
  <c r="I917" i="1"/>
  <c r="AF473" i="1"/>
  <c r="AE473" i="1"/>
  <c r="AG473" i="1"/>
  <c r="AK473" i="1" s="1"/>
  <c r="AD473" i="1"/>
  <c r="H473" i="1"/>
  <c r="D474" i="1"/>
  <c r="F474" i="1" s="1"/>
  <c r="AH917" i="1" l="1"/>
  <c r="C918" i="1" s="1"/>
  <c r="J917" i="1"/>
  <c r="B917" i="1"/>
  <c r="A917" i="1" s="1"/>
  <c r="E918" i="1"/>
  <c r="AI917" i="1"/>
  <c r="P917" i="1" s="1"/>
  <c r="G474" i="1"/>
  <c r="L474" i="1"/>
  <c r="K917" i="1"/>
  <c r="I918" i="1"/>
  <c r="AH918" i="1" l="1"/>
  <c r="C919" i="1" s="1"/>
  <c r="I919" i="1" s="1"/>
  <c r="J918" i="1"/>
  <c r="B918" i="1"/>
  <c r="A918" i="1" s="1"/>
  <c r="E919" i="1"/>
  <c r="AI918" i="1"/>
  <c r="P918" i="1" s="1"/>
  <c r="K918" i="1"/>
  <c r="AE474" i="1"/>
  <c r="D475" i="1"/>
  <c r="F475" i="1" s="1"/>
  <c r="AD474" i="1"/>
  <c r="H474" i="1"/>
  <c r="AG474" i="1"/>
  <c r="AK474" i="1" s="1"/>
  <c r="AF474" i="1"/>
  <c r="AH919" i="1" l="1"/>
  <c r="C920" i="1" s="1"/>
  <c r="I920" i="1" s="1"/>
  <c r="J919" i="1"/>
  <c r="B919" i="1"/>
  <c r="A919" i="1" s="1"/>
  <c r="E920" i="1"/>
  <c r="AI919" i="1"/>
  <c r="P919" i="1" s="1"/>
  <c r="L475" i="1"/>
  <c r="G475" i="1"/>
  <c r="K919" i="1"/>
  <c r="AH920" i="1" l="1"/>
  <c r="C921" i="1" s="1"/>
  <c r="J920" i="1"/>
  <c r="B920" i="1"/>
  <c r="A920" i="1" s="1"/>
  <c r="E921" i="1"/>
  <c r="AI920" i="1"/>
  <c r="P920" i="1" s="1"/>
  <c r="D476" i="1"/>
  <c r="F476" i="1" s="1"/>
  <c r="AD475" i="1"/>
  <c r="AG475" i="1"/>
  <c r="AK475" i="1" s="1"/>
  <c r="H475" i="1"/>
  <c r="AF475" i="1"/>
  <c r="AE475" i="1"/>
  <c r="K920" i="1"/>
  <c r="I921" i="1"/>
  <c r="J921" i="1" l="1"/>
  <c r="B921" i="1"/>
  <c r="A921" i="1" s="1"/>
  <c r="AH921" i="1"/>
  <c r="C922" i="1" s="1"/>
  <c r="E922" i="1"/>
  <c r="AI921" i="1"/>
  <c r="P921" i="1" s="1"/>
  <c r="L476" i="1"/>
  <c r="G476" i="1"/>
  <c r="K921" i="1"/>
  <c r="J922" i="1" l="1"/>
  <c r="AH922" i="1"/>
  <c r="C923" i="1" s="1"/>
  <c r="B922" i="1"/>
  <c r="A922" i="1" s="1"/>
  <c r="E923" i="1"/>
  <c r="AI922" i="1"/>
  <c r="P922" i="1" s="1"/>
  <c r="I922" i="1"/>
  <c r="K922" i="1"/>
  <c r="I923" i="1"/>
  <c r="AG476" i="1"/>
  <c r="AK476" i="1" s="1"/>
  <c r="H476" i="1"/>
  <c r="AF476" i="1"/>
  <c r="D477" i="1"/>
  <c r="F477" i="1" s="1"/>
  <c r="AD476" i="1"/>
  <c r="AE476" i="1"/>
  <c r="AH923" i="1" l="1"/>
  <c r="C924" i="1" s="1"/>
  <c r="I924" i="1" s="1"/>
  <c r="J923" i="1"/>
  <c r="K923" i="1" s="1"/>
  <c r="B923" i="1"/>
  <c r="A923" i="1" s="1"/>
  <c r="E924" i="1"/>
  <c r="AI923" i="1"/>
  <c r="P923" i="1" s="1"/>
  <c r="G477" i="1"/>
  <c r="L477" i="1"/>
  <c r="AH924" i="1" l="1"/>
  <c r="C925" i="1" s="1"/>
  <c r="I925" i="1" s="1"/>
  <c r="J924" i="1"/>
  <c r="B924" i="1"/>
  <c r="A924" i="1" s="1"/>
  <c r="E925" i="1"/>
  <c r="AI924" i="1"/>
  <c r="P924" i="1" s="1"/>
  <c r="K924" i="1"/>
  <c r="AF477" i="1"/>
  <c r="AE477" i="1"/>
  <c r="AG477" i="1"/>
  <c r="AK477" i="1" s="1"/>
  <c r="AD477" i="1"/>
  <c r="H477" i="1"/>
  <c r="D478" i="1"/>
  <c r="F478" i="1" s="1"/>
  <c r="AH925" i="1" l="1"/>
  <c r="C926" i="1" s="1"/>
  <c r="J925" i="1"/>
  <c r="B925" i="1"/>
  <c r="A925" i="1" s="1"/>
  <c r="E926" i="1"/>
  <c r="AI925" i="1"/>
  <c r="P925" i="1" s="1"/>
  <c r="L478" i="1"/>
  <c r="G478" i="1"/>
  <c r="K925" i="1"/>
  <c r="I926" i="1"/>
  <c r="AH926" i="1" l="1"/>
  <c r="C927" i="1" s="1"/>
  <c r="I927" i="1" s="1"/>
  <c r="J926" i="1"/>
  <c r="K926" i="1" s="1"/>
  <c r="B926" i="1"/>
  <c r="A926" i="1" s="1"/>
  <c r="E927" i="1"/>
  <c r="AI926" i="1"/>
  <c r="P926" i="1" s="1"/>
  <c r="AE478" i="1"/>
  <c r="D479" i="1"/>
  <c r="F479" i="1" s="1"/>
  <c r="AD478" i="1"/>
  <c r="H478" i="1"/>
  <c r="AG478" i="1"/>
  <c r="AK478" i="1" s="1"/>
  <c r="AF478" i="1"/>
  <c r="J927" i="1" l="1"/>
  <c r="K927" i="1" s="1"/>
  <c r="AH927" i="1"/>
  <c r="C928" i="1" s="1"/>
  <c r="B927" i="1"/>
  <c r="A927" i="1" s="1"/>
  <c r="E928" i="1"/>
  <c r="AI927" i="1"/>
  <c r="P927" i="1" s="1"/>
  <c r="L479" i="1"/>
  <c r="G479" i="1"/>
  <c r="B928" i="1" l="1"/>
  <c r="A928" i="1" s="1"/>
  <c r="J928" i="1"/>
  <c r="AH928" i="1"/>
  <c r="C929" i="1" s="1"/>
  <c r="I929" i="1" s="1"/>
  <c r="E929" i="1"/>
  <c r="AI928" i="1"/>
  <c r="P928" i="1" s="1"/>
  <c r="I928" i="1"/>
  <c r="K928" i="1"/>
  <c r="D480" i="1"/>
  <c r="F480" i="1" s="1"/>
  <c r="AD479" i="1"/>
  <c r="AG479" i="1"/>
  <c r="AK479" i="1" s="1"/>
  <c r="H479" i="1"/>
  <c r="AF479" i="1"/>
  <c r="AE479" i="1"/>
  <c r="AH929" i="1" l="1"/>
  <c r="C930" i="1" s="1"/>
  <c r="I930" i="1" s="1"/>
  <c r="J929" i="1"/>
  <c r="K929" i="1" s="1"/>
  <c r="B929" i="1"/>
  <c r="A929" i="1" s="1"/>
  <c r="E930" i="1"/>
  <c r="AI929" i="1"/>
  <c r="P929" i="1" s="1"/>
  <c r="L480" i="1"/>
  <c r="G480" i="1"/>
  <c r="J930" i="1" l="1"/>
  <c r="B930" i="1"/>
  <c r="A930" i="1" s="1"/>
  <c r="AH930" i="1"/>
  <c r="C931" i="1" s="1"/>
  <c r="I931" i="1" s="1"/>
  <c r="E931" i="1"/>
  <c r="AI930" i="1"/>
  <c r="P930" i="1" s="1"/>
  <c r="AG480" i="1"/>
  <c r="AK480" i="1" s="1"/>
  <c r="H480" i="1"/>
  <c r="AF480" i="1"/>
  <c r="D481" i="1"/>
  <c r="F481" i="1" s="1"/>
  <c r="AD480" i="1"/>
  <c r="AE480" i="1"/>
  <c r="K930" i="1"/>
  <c r="AH931" i="1" l="1"/>
  <c r="C932" i="1" s="1"/>
  <c r="I932" i="1" s="1"/>
  <c r="J931" i="1"/>
  <c r="K931" i="1" s="1"/>
  <c r="B931" i="1"/>
  <c r="A931" i="1" s="1"/>
  <c r="E932" i="1"/>
  <c r="AI931" i="1"/>
  <c r="P931" i="1" s="1"/>
  <c r="G481" i="1"/>
  <c r="L481" i="1"/>
  <c r="B932" i="1" l="1"/>
  <c r="A932" i="1" s="1"/>
  <c r="AH932" i="1"/>
  <c r="C933" i="1" s="1"/>
  <c r="I933" i="1" s="1"/>
  <c r="J932" i="1"/>
  <c r="K932" i="1" s="1"/>
  <c r="E933" i="1"/>
  <c r="AI932" i="1"/>
  <c r="P932" i="1" s="1"/>
  <c r="AF481" i="1"/>
  <c r="AE481" i="1"/>
  <c r="AG481" i="1"/>
  <c r="AK481" i="1" s="1"/>
  <c r="AD481" i="1"/>
  <c r="H481" i="1"/>
  <c r="D482" i="1"/>
  <c r="F482" i="1" s="1"/>
  <c r="B933" i="1" l="1"/>
  <c r="A933" i="1" s="1"/>
  <c r="J933" i="1"/>
  <c r="AH933" i="1"/>
  <c r="C934" i="1" s="1"/>
  <c r="E934" i="1"/>
  <c r="AI933" i="1"/>
  <c r="P933" i="1" s="1"/>
  <c r="G482" i="1"/>
  <c r="L482" i="1"/>
  <c r="K933" i="1"/>
  <c r="J934" i="1" l="1"/>
  <c r="B934" i="1"/>
  <c r="A934" i="1" s="1"/>
  <c r="AH934" i="1"/>
  <c r="C935" i="1" s="1"/>
  <c r="E935" i="1"/>
  <c r="AI934" i="1"/>
  <c r="P934" i="1" s="1"/>
  <c r="I934" i="1"/>
  <c r="K934" i="1" s="1"/>
  <c r="AE482" i="1"/>
  <c r="D483" i="1"/>
  <c r="F483" i="1" s="1"/>
  <c r="AD482" i="1"/>
  <c r="H482" i="1"/>
  <c r="AG482" i="1"/>
  <c r="AK482" i="1" s="1"/>
  <c r="AF482" i="1"/>
  <c r="J935" i="1" l="1"/>
  <c r="B935" i="1"/>
  <c r="A935" i="1" s="1"/>
  <c r="AH935" i="1"/>
  <c r="C936" i="1" s="1"/>
  <c r="E936" i="1"/>
  <c r="AI935" i="1"/>
  <c r="P935" i="1" s="1"/>
  <c r="I935" i="1"/>
  <c r="L483" i="1"/>
  <c r="G483" i="1"/>
  <c r="K935" i="1" l="1"/>
  <c r="I936" i="1"/>
  <c r="AH936" i="1"/>
  <c r="C937" i="1" s="1"/>
  <c r="I937" i="1" s="1"/>
  <c r="J936" i="1"/>
  <c r="K936" i="1" s="1"/>
  <c r="B936" i="1"/>
  <c r="A936" i="1" s="1"/>
  <c r="E937" i="1"/>
  <c r="AI936" i="1"/>
  <c r="P936" i="1" s="1"/>
  <c r="D484" i="1"/>
  <c r="F484" i="1" s="1"/>
  <c r="AD483" i="1"/>
  <c r="AG483" i="1"/>
  <c r="AK483" i="1" s="1"/>
  <c r="H483" i="1"/>
  <c r="AF483" i="1"/>
  <c r="AE483" i="1"/>
  <c r="AH937" i="1" l="1"/>
  <c r="C938" i="1" s="1"/>
  <c r="I938" i="1" s="1"/>
  <c r="J937" i="1"/>
  <c r="K937" i="1" s="1"/>
  <c r="B937" i="1"/>
  <c r="A937" i="1" s="1"/>
  <c r="E938" i="1"/>
  <c r="AI937" i="1"/>
  <c r="P937" i="1" s="1"/>
  <c r="L484" i="1"/>
  <c r="G484" i="1"/>
  <c r="AH938" i="1" l="1"/>
  <c r="C939" i="1" s="1"/>
  <c r="I939" i="1" s="1"/>
  <c r="J938" i="1"/>
  <c r="B938" i="1"/>
  <c r="A938" i="1" s="1"/>
  <c r="E939" i="1"/>
  <c r="AI938" i="1"/>
  <c r="P938" i="1" s="1"/>
  <c r="K938" i="1"/>
  <c r="AG484" i="1"/>
  <c r="AK484" i="1" s="1"/>
  <c r="H484" i="1"/>
  <c r="AF484" i="1"/>
  <c r="D485" i="1"/>
  <c r="F485" i="1" s="1"/>
  <c r="AE484" i="1"/>
  <c r="AD484" i="1"/>
  <c r="B939" i="1" l="1"/>
  <c r="A939" i="1" s="1"/>
  <c r="J939" i="1"/>
  <c r="AH939" i="1"/>
  <c r="C940" i="1" s="1"/>
  <c r="E940" i="1"/>
  <c r="AI939" i="1"/>
  <c r="P939" i="1" s="1"/>
  <c r="G485" i="1"/>
  <c r="L485" i="1"/>
  <c r="K939" i="1"/>
  <c r="AH940" i="1" l="1"/>
  <c r="C941" i="1" s="1"/>
  <c r="J940" i="1"/>
  <c r="B940" i="1"/>
  <c r="A940" i="1" s="1"/>
  <c r="E941" i="1"/>
  <c r="AI940" i="1"/>
  <c r="P940" i="1" s="1"/>
  <c r="I940" i="1"/>
  <c r="K940" i="1"/>
  <c r="I941" i="1"/>
  <c r="AF485" i="1"/>
  <c r="AE485" i="1"/>
  <c r="AG485" i="1"/>
  <c r="AK485" i="1" s="1"/>
  <c r="AD485" i="1"/>
  <c r="D486" i="1"/>
  <c r="F486" i="1" s="1"/>
  <c r="H485" i="1"/>
  <c r="B941" i="1" l="1"/>
  <c r="A941" i="1" s="1"/>
  <c r="AH941" i="1"/>
  <c r="C942" i="1" s="1"/>
  <c r="I942" i="1" s="1"/>
  <c r="J941" i="1"/>
  <c r="K941" i="1" s="1"/>
  <c r="E942" i="1"/>
  <c r="AI941" i="1"/>
  <c r="P941" i="1" s="1"/>
  <c r="G486" i="1"/>
  <c r="L486" i="1"/>
  <c r="B942" i="1" l="1"/>
  <c r="A942" i="1" s="1"/>
  <c r="AH942" i="1"/>
  <c r="C943" i="1" s="1"/>
  <c r="J942" i="1"/>
  <c r="E943" i="1"/>
  <c r="AI942" i="1"/>
  <c r="P942" i="1" s="1"/>
  <c r="AE486" i="1"/>
  <c r="D487" i="1"/>
  <c r="F487" i="1" s="1"/>
  <c r="AD486" i="1"/>
  <c r="H486" i="1"/>
  <c r="AG486" i="1"/>
  <c r="AK486" i="1" s="1"/>
  <c r="AF486" i="1"/>
  <c r="K942" i="1"/>
  <c r="I943" i="1"/>
  <c r="J943" i="1" l="1"/>
  <c r="K943" i="1" s="1"/>
  <c r="B943" i="1"/>
  <c r="A943" i="1" s="1"/>
  <c r="AH943" i="1"/>
  <c r="C944" i="1" s="1"/>
  <c r="E944" i="1"/>
  <c r="AI943" i="1"/>
  <c r="P943" i="1" s="1"/>
  <c r="L487" i="1"/>
  <c r="G487" i="1"/>
  <c r="AH944" i="1" l="1"/>
  <c r="C945" i="1" s="1"/>
  <c r="J944" i="1"/>
  <c r="B944" i="1"/>
  <c r="A944" i="1" s="1"/>
  <c r="E945" i="1"/>
  <c r="AI944" i="1"/>
  <c r="P944" i="1" s="1"/>
  <c r="I944" i="1"/>
  <c r="K944" i="1" s="1"/>
  <c r="D488" i="1"/>
  <c r="F488" i="1" s="1"/>
  <c r="AD487" i="1"/>
  <c r="AG487" i="1"/>
  <c r="AK487" i="1" s="1"/>
  <c r="H487" i="1"/>
  <c r="AF487" i="1"/>
  <c r="AE487" i="1"/>
  <c r="I945" i="1" l="1"/>
  <c r="B945" i="1"/>
  <c r="A945" i="1" s="1"/>
  <c r="AH945" i="1"/>
  <c r="C946" i="1" s="1"/>
  <c r="I946" i="1" s="1"/>
  <c r="J945" i="1"/>
  <c r="K945" i="1" s="1"/>
  <c r="E946" i="1"/>
  <c r="AI945" i="1"/>
  <c r="P945" i="1" s="1"/>
  <c r="L488" i="1"/>
  <c r="G488" i="1"/>
  <c r="J946" i="1" l="1"/>
  <c r="B946" i="1"/>
  <c r="A946" i="1" s="1"/>
  <c r="AH946" i="1"/>
  <c r="C947" i="1" s="1"/>
  <c r="I947" i="1" s="1"/>
  <c r="E947" i="1"/>
  <c r="AI946" i="1"/>
  <c r="P946" i="1" s="1"/>
  <c r="K946" i="1"/>
  <c r="AG488" i="1"/>
  <c r="AK488" i="1" s="1"/>
  <c r="H488" i="1"/>
  <c r="AF488" i="1"/>
  <c r="D489" i="1"/>
  <c r="F489" i="1" s="1"/>
  <c r="AD488" i="1"/>
  <c r="AE488" i="1"/>
  <c r="J947" i="1" l="1"/>
  <c r="B947" i="1"/>
  <c r="A947" i="1" s="1"/>
  <c r="AH947" i="1"/>
  <c r="C948" i="1" s="1"/>
  <c r="I948" i="1" s="1"/>
  <c r="E948" i="1"/>
  <c r="AI947" i="1"/>
  <c r="P947" i="1" s="1"/>
  <c r="G489" i="1"/>
  <c r="L489" i="1"/>
  <c r="K947" i="1"/>
  <c r="AH948" i="1" l="1"/>
  <c r="C949" i="1" s="1"/>
  <c r="J948" i="1"/>
  <c r="B948" i="1"/>
  <c r="A948" i="1" s="1"/>
  <c r="E949" i="1"/>
  <c r="AI948" i="1"/>
  <c r="P948" i="1" s="1"/>
  <c r="AF489" i="1"/>
  <c r="AE489" i="1"/>
  <c r="AG489" i="1"/>
  <c r="AK489" i="1" s="1"/>
  <c r="AD489" i="1"/>
  <c r="H489" i="1"/>
  <c r="D490" i="1"/>
  <c r="F490" i="1" s="1"/>
  <c r="K948" i="1"/>
  <c r="I949" i="1"/>
  <c r="J949" i="1" l="1"/>
  <c r="B949" i="1"/>
  <c r="A949" i="1" s="1"/>
  <c r="AH949" i="1"/>
  <c r="C950" i="1" s="1"/>
  <c r="E950" i="1"/>
  <c r="AI949" i="1"/>
  <c r="P949" i="1" s="1"/>
  <c r="K949" i="1"/>
  <c r="G490" i="1"/>
  <c r="L490" i="1"/>
  <c r="J950" i="1" l="1"/>
  <c r="AH950" i="1"/>
  <c r="C951" i="1" s="1"/>
  <c r="B950" i="1"/>
  <c r="A950" i="1" s="1"/>
  <c r="E951" i="1"/>
  <c r="AI950" i="1"/>
  <c r="P950" i="1" s="1"/>
  <c r="I950" i="1"/>
  <c r="K950" i="1"/>
  <c r="AE490" i="1"/>
  <c r="D491" i="1"/>
  <c r="F491" i="1" s="1"/>
  <c r="AD490" i="1"/>
  <c r="H490" i="1"/>
  <c r="AG490" i="1"/>
  <c r="AK490" i="1" s="1"/>
  <c r="AF490" i="1"/>
  <c r="I951" i="1" l="1"/>
  <c r="J951" i="1"/>
  <c r="B951" i="1"/>
  <c r="A951" i="1" s="1"/>
  <c r="AH951" i="1"/>
  <c r="C952" i="1" s="1"/>
  <c r="E952" i="1"/>
  <c r="AI951" i="1"/>
  <c r="P951" i="1" s="1"/>
  <c r="K951" i="1"/>
  <c r="L491" i="1"/>
  <c r="G491" i="1"/>
  <c r="AH952" i="1" l="1"/>
  <c r="C953" i="1" s="1"/>
  <c r="J952" i="1"/>
  <c r="B952" i="1"/>
  <c r="A952" i="1" s="1"/>
  <c r="E953" i="1"/>
  <c r="AI952" i="1"/>
  <c r="P952" i="1" s="1"/>
  <c r="I952" i="1"/>
  <c r="K952" i="1" s="1"/>
  <c r="D492" i="1"/>
  <c r="F492" i="1" s="1"/>
  <c r="AD491" i="1"/>
  <c r="AG491" i="1"/>
  <c r="AK491" i="1" s="1"/>
  <c r="H491" i="1"/>
  <c r="AF491" i="1"/>
  <c r="AE491" i="1"/>
  <c r="I953" i="1" l="1"/>
  <c r="J953" i="1"/>
  <c r="AH953" i="1"/>
  <c r="C954" i="1" s="1"/>
  <c r="B953" i="1"/>
  <c r="A953" i="1" s="1"/>
  <c r="E954" i="1"/>
  <c r="AI953" i="1"/>
  <c r="P953" i="1" s="1"/>
  <c r="K953" i="1"/>
  <c r="L492" i="1"/>
  <c r="G492" i="1"/>
  <c r="AH954" i="1" l="1"/>
  <c r="C955" i="1" s="1"/>
  <c r="J954" i="1"/>
  <c r="B954" i="1"/>
  <c r="A954" i="1" s="1"/>
  <c r="E955" i="1"/>
  <c r="AI954" i="1"/>
  <c r="P954" i="1" s="1"/>
  <c r="I954" i="1"/>
  <c r="AG492" i="1"/>
  <c r="AK492" i="1" s="1"/>
  <c r="H492" i="1"/>
  <c r="AF492" i="1"/>
  <c r="D493" i="1"/>
  <c r="F493" i="1" s="1"/>
  <c r="AD492" i="1"/>
  <c r="AE492" i="1"/>
  <c r="K954" i="1" l="1"/>
  <c r="I955" i="1"/>
  <c r="B955" i="1"/>
  <c r="A955" i="1" s="1"/>
  <c r="AH955" i="1"/>
  <c r="C956" i="1" s="1"/>
  <c r="J955" i="1"/>
  <c r="E956" i="1"/>
  <c r="AI955" i="1"/>
  <c r="P955" i="1" s="1"/>
  <c r="G493" i="1"/>
  <c r="L493" i="1"/>
  <c r="K955" i="1" l="1"/>
  <c r="AH956" i="1"/>
  <c r="C957" i="1" s="1"/>
  <c r="J956" i="1"/>
  <c r="B956" i="1"/>
  <c r="A956" i="1" s="1"/>
  <c r="E957" i="1"/>
  <c r="AI956" i="1"/>
  <c r="P956" i="1" s="1"/>
  <c r="I956" i="1"/>
  <c r="K956" i="1"/>
  <c r="AF493" i="1"/>
  <c r="AE493" i="1"/>
  <c r="AG493" i="1"/>
  <c r="AK493" i="1" s="1"/>
  <c r="AD493" i="1"/>
  <c r="H493" i="1"/>
  <c r="D494" i="1"/>
  <c r="F494" i="1" s="1"/>
  <c r="I957" i="1" l="1"/>
  <c r="AH957" i="1"/>
  <c r="C958" i="1" s="1"/>
  <c r="I958" i="1" s="1"/>
  <c r="J957" i="1"/>
  <c r="K957" i="1" s="1"/>
  <c r="B957" i="1"/>
  <c r="A957" i="1" s="1"/>
  <c r="E958" i="1"/>
  <c r="AI957" i="1"/>
  <c r="P957" i="1" s="1"/>
  <c r="L494" i="1"/>
  <c r="G494" i="1"/>
  <c r="B958" i="1" l="1"/>
  <c r="A958" i="1" s="1"/>
  <c r="AH958" i="1"/>
  <c r="C959" i="1" s="1"/>
  <c r="I959" i="1" s="1"/>
  <c r="J958" i="1"/>
  <c r="K958" i="1" s="1"/>
  <c r="E959" i="1"/>
  <c r="AI958" i="1"/>
  <c r="P958" i="1" s="1"/>
  <c r="AE494" i="1"/>
  <c r="D495" i="1"/>
  <c r="F495" i="1" s="1"/>
  <c r="AD494" i="1"/>
  <c r="H494" i="1"/>
  <c r="AG494" i="1"/>
  <c r="AK494" i="1" s="1"/>
  <c r="AF494" i="1"/>
  <c r="B959" i="1" l="1"/>
  <c r="A959" i="1" s="1"/>
  <c r="AH959" i="1"/>
  <c r="C960" i="1" s="1"/>
  <c r="I960" i="1" s="1"/>
  <c r="J959" i="1"/>
  <c r="K959" i="1" s="1"/>
  <c r="E960" i="1"/>
  <c r="AI959" i="1"/>
  <c r="P959" i="1" s="1"/>
  <c r="L495" i="1"/>
  <c r="G495" i="1"/>
  <c r="B960" i="1" l="1"/>
  <c r="A960" i="1" s="1"/>
  <c r="AH960" i="1"/>
  <c r="C961" i="1" s="1"/>
  <c r="J960" i="1"/>
  <c r="E961" i="1"/>
  <c r="AI960" i="1"/>
  <c r="P960" i="1" s="1"/>
  <c r="D496" i="1"/>
  <c r="F496" i="1" s="1"/>
  <c r="AD495" i="1"/>
  <c r="AG495" i="1"/>
  <c r="AK495" i="1" s="1"/>
  <c r="H495" i="1"/>
  <c r="AF495" i="1"/>
  <c r="AE495" i="1"/>
  <c r="K960" i="1"/>
  <c r="I961" i="1"/>
  <c r="J961" i="1" l="1"/>
  <c r="B961" i="1"/>
  <c r="A961" i="1" s="1"/>
  <c r="AH961" i="1"/>
  <c r="C962" i="1" s="1"/>
  <c r="E962" i="1"/>
  <c r="AI961" i="1"/>
  <c r="P961" i="1" s="1"/>
  <c r="K961" i="1"/>
  <c r="L496" i="1"/>
  <c r="G496" i="1"/>
  <c r="J962" i="1" l="1"/>
  <c r="B962" i="1"/>
  <c r="A962" i="1" s="1"/>
  <c r="AH962" i="1"/>
  <c r="C963" i="1" s="1"/>
  <c r="E963" i="1"/>
  <c r="AI962" i="1"/>
  <c r="P962" i="1" s="1"/>
  <c r="I962" i="1"/>
  <c r="K962" i="1" s="1"/>
  <c r="AG496" i="1"/>
  <c r="AK496" i="1" s="1"/>
  <c r="H496" i="1"/>
  <c r="AF496" i="1"/>
  <c r="D497" i="1"/>
  <c r="F497" i="1" s="1"/>
  <c r="AD496" i="1"/>
  <c r="AE496" i="1"/>
  <c r="I963" i="1" l="1"/>
  <c r="J963" i="1"/>
  <c r="B963" i="1"/>
  <c r="A963" i="1" s="1"/>
  <c r="AH963" i="1"/>
  <c r="C964" i="1" s="1"/>
  <c r="E964" i="1"/>
  <c r="AI963" i="1"/>
  <c r="P963" i="1" s="1"/>
  <c r="G497" i="1"/>
  <c r="L497" i="1"/>
  <c r="K963" i="1" l="1"/>
  <c r="B964" i="1"/>
  <c r="A964" i="1" s="1"/>
  <c r="AH964" i="1"/>
  <c r="C965" i="1" s="1"/>
  <c r="J964" i="1"/>
  <c r="E965" i="1"/>
  <c r="AI964" i="1"/>
  <c r="P964" i="1" s="1"/>
  <c r="I964" i="1"/>
  <c r="AF497" i="1"/>
  <c r="AE497" i="1"/>
  <c r="AG497" i="1"/>
  <c r="AK497" i="1" s="1"/>
  <c r="AD497" i="1"/>
  <c r="H497" i="1"/>
  <c r="D498" i="1"/>
  <c r="F498" i="1" s="1"/>
  <c r="K964" i="1" l="1"/>
  <c r="I965" i="1"/>
  <c r="B965" i="1"/>
  <c r="A965" i="1" s="1"/>
  <c r="AH965" i="1"/>
  <c r="C966" i="1" s="1"/>
  <c r="I966" i="1" s="1"/>
  <c r="J965" i="1"/>
  <c r="E966" i="1"/>
  <c r="AI965" i="1"/>
  <c r="P965" i="1" s="1"/>
  <c r="G498" i="1"/>
  <c r="L498" i="1"/>
  <c r="K965" i="1" l="1"/>
  <c r="B966" i="1"/>
  <c r="A966" i="1" s="1"/>
  <c r="AH966" i="1"/>
  <c r="C967" i="1" s="1"/>
  <c r="I967" i="1" s="1"/>
  <c r="J966" i="1"/>
  <c r="K966" i="1" s="1"/>
  <c r="E967" i="1"/>
  <c r="AI966" i="1"/>
  <c r="P966" i="1" s="1"/>
  <c r="AE498" i="1"/>
  <c r="D499" i="1"/>
  <c r="F499" i="1" s="1"/>
  <c r="AD498" i="1"/>
  <c r="H498" i="1"/>
  <c r="AF498" i="1"/>
  <c r="AG498" i="1"/>
  <c r="AK498" i="1" s="1"/>
  <c r="B967" i="1" l="1"/>
  <c r="A967" i="1" s="1"/>
  <c r="J967" i="1"/>
  <c r="AH967" i="1"/>
  <c r="C968" i="1" s="1"/>
  <c r="E968" i="1"/>
  <c r="AI967" i="1"/>
  <c r="P967" i="1" s="1"/>
  <c r="L499" i="1"/>
  <c r="G499" i="1"/>
  <c r="K967" i="1"/>
  <c r="AH968" i="1" l="1"/>
  <c r="C969" i="1" s="1"/>
  <c r="J968" i="1"/>
  <c r="B968" i="1"/>
  <c r="A968" i="1" s="1"/>
  <c r="E969" i="1"/>
  <c r="AI968" i="1"/>
  <c r="P968" i="1" s="1"/>
  <c r="I968" i="1"/>
  <c r="K968" i="1" s="1"/>
  <c r="D500" i="1"/>
  <c r="F500" i="1" s="1"/>
  <c r="AD499" i="1"/>
  <c r="AG499" i="1"/>
  <c r="AK499" i="1" s="1"/>
  <c r="H499" i="1"/>
  <c r="AF499" i="1"/>
  <c r="AE499" i="1"/>
  <c r="I969" i="1" l="1"/>
  <c r="B969" i="1"/>
  <c r="A969" i="1" s="1"/>
  <c r="AH969" i="1"/>
  <c r="C970" i="1" s="1"/>
  <c r="I970" i="1" s="1"/>
  <c r="J969" i="1"/>
  <c r="E970" i="1"/>
  <c r="AI969" i="1"/>
  <c r="P969" i="1" s="1"/>
  <c r="L500" i="1"/>
  <c r="G500" i="1"/>
  <c r="K969" i="1" l="1"/>
  <c r="AH970" i="1"/>
  <c r="C971" i="1" s="1"/>
  <c r="I971" i="1" s="1"/>
  <c r="B970" i="1"/>
  <c r="A970" i="1" s="1"/>
  <c r="J970" i="1"/>
  <c r="K970" i="1" s="1"/>
  <c r="E971" i="1"/>
  <c r="AI970" i="1"/>
  <c r="P970" i="1" s="1"/>
  <c r="AG500" i="1"/>
  <c r="AK500" i="1" s="1"/>
  <c r="H500" i="1"/>
  <c r="AF500" i="1"/>
  <c r="D501" i="1"/>
  <c r="F501" i="1" s="1"/>
  <c r="AD500" i="1"/>
  <c r="AE500" i="1"/>
  <c r="J971" i="1" l="1"/>
  <c r="K971" i="1" s="1"/>
  <c r="B971" i="1"/>
  <c r="A971" i="1" s="1"/>
  <c r="AH971" i="1"/>
  <c r="C972" i="1" s="1"/>
  <c r="E972" i="1"/>
  <c r="AI971" i="1"/>
  <c r="P971" i="1" s="1"/>
  <c r="G501" i="1"/>
  <c r="L501" i="1"/>
  <c r="B972" i="1" l="1"/>
  <c r="A972" i="1" s="1"/>
  <c r="AH972" i="1"/>
  <c r="C973" i="1" s="1"/>
  <c r="J972" i="1"/>
  <c r="E973" i="1"/>
  <c r="AI972" i="1"/>
  <c r="P972" i="1" s="1"/>
  <c r="I972" i="1"/>
  <c r="AF501" i="1"/>
  <c r="AE501" i="1"/>
  <c r="AG501" i="1"/>
  <c r="AK501" i="1" s="1"/>
  <c r="AD501" i="1"/>
  <c r="H501" i="1"/>
  <c r="D502" i="1"/>
  <c r="F502" i="1" s="1"/>
  <c r="I973" i="1"/>
  <c r="K972" i="1" l="1"/>
  <c r="AH973" i="1"/>
  <c r="C974" i="1" s="1"/>
  <c r="I974" i="1" s="1"/>
  <c r="B973" i="1"/>
  <c r="A973" i="1" s="1"/>
  <c r="J973" i="1"/>
  <c r="K973" i="1" s="1"/>
  <c r="E974" i="1"/>
  <c r="AI973" i="1"/>
  <c r="P973" i="1" s="1"/>
  <c r="G502" i="1"/>
  <c r="L502" i="1"/>
  <c r="J974" i="1" l="1"/>
  <c r="B974" i="1"/>
  <c r="A974" i="1" s="1"/>
  <c r="AH974" i="1"/>
  <c r="C975" i="1" s="1"/>
  <c r="I975" i="1" s="1"/>
  <c r="E975" i="1"/>
  <c r="AI974" i="1"/>
  <c r="P974" i="1" s="1"/>
  <c r="AE502" i="1"/>
  <c r="D503" i="1"/>
  <c r="F503" i="1" s="1"/>
  <c r="AD502" i="1"/>
  <c r="H502" i="1"/>
  <c r="AG502" i="1"/>
  <c r="AK502" i="1" s="1"/>
  <c r="AF502" i="1"/>
  <c r="K974" i="1"/>
  <c r="J975" i="1" l="1"/>
  <c r="K975" i="1" s="1"/>
  <c r="AH975" i="1"/>
  <c r="C976" i="1" s="1"/>
  <c r="B975" i="1"/>
  <c r="A975" i="1" s="1"/>
  <c r="E976" i="1"/>
  <c r="AI975" i="1"/>
  <c r="P975" i="1" s="1"/>
  <c r="L503" i="1"/>
  <c r="G503" i="1"/>
  <c r="AH976" i="1" l="1"/>
  <c r="C977" i="1" s="1"/>
  <c r="I977" i="1" s="1"/>
  <c r="J976" i="1"/>
  <c r="B976" i="1"/>
  <c r="A976" i="1" s="1"/>
  <c r="E977" i="1"/>
  <c r="AI976" i="1"/>
  <c r="P976" i="1" s="1"/>
  <c r="I976" i="1"/>
  <c r="K976" i="1"/>
  <c r="D504" i="1"/>
  <c r="F504" i="1" s="1"/>
  <c r="AD503" i="1"/>
  <c r="AG503" i="1"/>
  <c r="AK503" i="1" s="1"/>
  <c r="H503" i="1"/>
  <c r="AF503" i="1"/>
  <c r="AE503" i="1"/>
  <c r="AH977" i="1" l="1"/>
  <c r="C978" i="1" s="1"/>
  <c r="I978" i="1" s="1"/>
  <c r="J977" i="1"/>
  <c r="B977" i="1"/>
  <c r="A977" i="1" s="1"/>
  <c r="E978" i="1"/>
  <c r="AI977" i="1"/>
  <c r="P977" i="1" s="1"/>
  <c r="K977" i="1"/>
  <c r="L504" i="1"/>
  <c r="G504" i="1"/>
  <c r="B978" i="1" l="1"/>
  <c r="A978" i="1" s="1"/>
  <c r="AH978" i="1"/>
  <c r="C979" i="1" s="1"/>
  <c r="J978" i="1"/>
  <c r="K978" i="1" s="1"/>
  <c r="E979" i="1"/>
  <c r="AI978" i="1"/>
  <c r="P978" i="1" s="1"/>
  <c r="I979" i="1"/>
  <c r="AG504" i="1"/>
  <c r="AK504" i="1" s="1"/>
  <c r="H504" i="1"/>
  <c r="AF504" i="1"/>
  <c r="D505" i="1"/>
  <c r="F505" i="1" s="1"/>
  <c r="AD504" i="1"/>
  <c r="AE504" i="1"/>
  <c r="J979" i="1" l="1"/>
  <c r="B979" i="1"/>
  <c r="A979" i="1" s="1"/>
  <c r="AH979" i="1"/>
  <c r="C980" i="1" s="1"/>
  <c r="E980" i="1"/>
  <c r="AI979" i="1"/>
  <c r="P979" i="1" s="1"/>
  <c r="K979" i="1"/>
  <c r="G505" i="1"/>
  <c r="L505" i="1"/>
  <c r="AH980" i="1" l="1"/>
  <c r="C981" i="1" s="1"/>
  <c r="B980" i="1"/>
  <c r="A980" i="1" s="1"/>
  <c r="J980" i="1"/>
  <c r="E981" i="1"/>
  <c r="AI980" i="1"/>
  <c r="P980" i="1" s="1"/>
  <c r="I980" i="1"/>
  <c r="AF505" i="1"/>
  <c r="AE505" i="1"/>
  <c r="AG505" i="1"/>
  <c r="AK505" i="1" s="1"/>
  <c r="AD505" i="1"/>
  <c r="H505" i="1"/>
  <c r="D506" i="1"/>
  <c r="F506" i="1" s="1"/>
  <c r="K980" i="1" l="1"/>
  <c r="I981" i="1"/>
  <c r="J981" i="1"/>
  <c r="B981" i="1"/>
  <c r="A981" i="1" s="1"/>
  <c r="AH981" i="1"/>
  <c r="C982" i="1" s="1"/>
  <c r="E982" i="1"/>
  <c r="AI981" i="1"/>
  <c r="P981" i="1" s="1"/>
  <c r="G506" i="1"/>
  <c r="L506" i="1"/>
  <c r="K981" i="1" l="1"/>
  <c r="AH982" i="1"/>
  <c r="C983" i="1" s="1"/>
  <c r="J982" i="1"/>
  <c r="B982" i="1"/>
  <c r="A982" i="1" s="1"/>
  <c r="E983" i="1"/>
  <c r="AI982" i="1"/>
  <c r="P982" i="1" s="1"/>
  <c r="I982" i="1"/>
  <c r="K982" i="1" s="1"/>
  <c r="AE506" i="1"/>
  <c r="D507" i="1"/>
  <c r="F507" i="1" s="1"/>
  <c r="AD506" i="1"/>
  <c r="H506" i="1"/>
  <c r="AF506" i="1"/>
  <c r="AG506" i="1"/>
  <c r="AK506" i="1" s="1"/>
  <c r="I983" i="1" l="1"/>
  <c r="J983" i="1"/>
  <c r="K983" i="1" s="1"/>
  <c r="B983" i="1"/>
  <c r="A983" i="1" s="1"/>
  <c r="AH983" i="1"/>
  <c r="C984" i="1" s="1"/>
  <c r="E984" i="1"/>
  <c r="AI983" i="1"/>
  <c r="P983" i="1" s="1"/>
  <c r="L507" i="1"/>
  <c r="G507" i="1"/>
  <c r="AH984" i="1" l="1"/>
  <c r="C985" i="1" s="1"/>
  <c r="J984" i="1"/>
  <c r="B984" i="1"/>
  <c r="A984" i="1" s="1"/>
  <c r="E985" i="1"/>
  <c r="AI984" i="1"/>
  <c r="P984" i="1" s="1"/>
  <c r="I984" i="1"/>
  <c r="K984" i="1"/>
  <c r="I985" i="1"/>
  <c r="D508" i="1"/>
  <c r="F508" i="1" s="1"/>
  <c r="AD507" i="1"/>
  <c r="AG507" i="1"/>
  <c r="AK507" i="1" s="1"/>
  <c r="H507" i="1"/>
  <c r="AF507" i="1"/>
  <c r="AE507" i="1"/>
  <c r="B985" i="1" l="1"/>
  <c r="A985" i="1" s="1"/>
  <c r="J985" i="1"/>
  <c r="AH985" i="1"/>
  <c r="C986" i="1" s="1"/>
  <c r="I986" i="1" s="1"/>
  <c r="E986" i="1"/>
  <c r="AI985" i="1"/>
  <c r="P985" i="1" s="1"/>
  <c r="L508" i="1"/>
  <c r="G508" i="1"/>
  <c r="K985" i="1"/>
  <c r="AH986" i="1" l="1"/>
  <c r="C987" i="1" s="1"/>
  <c r="I987" i="1" s="1"/>
  <c r="B986" i="1"/>
  <c r="A986" i="1" s="1"/>
  <c r="J986" i="1"/>
  <c r="E987" i="1"/>
  <c r="AI986" i="1"/>
  <c r="P986" i="1" s="1"/>
  <c r="K986" i="1"/>
  <c r="AG508" i="1"/>
  <c r="AK508" i="1" s="1"/>
  <c r="H508" i="1"/>
  <c r="AF508" i="1"/>
  <c r="D509" i="1"/>
  <c r="F509" i="1" s="1"/>
  <c r="AE508" i="1"/>
  <c r="AD508" i="1"/>
  <c r="B987" i="1" l="1"/>
  <c r="A987" i="1" s="1"/>
  <c r="J987" i="1"/>
  <c r="AH987" i="1"/>
  <c r="C988" i="1" s="1"/>
  <c r="I988" i="1" s="1"/>
  <c r="E988" i="1"/>
  <c r="AI987" i="1"/>
  <c r="P987" i="1" s="1"/>
  <c r="K987" i="1"/>
  <c r="G509" i="1"/>
  <c r="L509" i="1"/>
  <c r="B988" i="1" l="1"/>
  <c r="A988" i="1" s="1"/>
  <c r="AH988" i="1"/>
  <c r="C989" i="1" s="1"/>
  <c r="I989" i="1" s="1"/>
  <c r="J988" i="1"/>
  <c r="K988" i="1" s="1"/>
  <c r="E989" i="1"/>
  <c r="AI988" i="1"/>
  <c r="P988" i="1" s="1"/>
  <c r="AF509" i="1"/>
  <c r="AE509" i="1"/>
  <c r="AG509" i="1"/>
  <c r="AK509" i="1" s="1"/>
  <c r="AD509" i="1"/>
  <c r="H509" i="1"/>
  <c r="D510" i="1"/>
  <c r="F510" i="1" s="1"/>
  <c r="J989" i="1" l="1"/>
  <c r="AH989" i="1"/>
  <c r="C990" i="1" s="1"/>
  <c r="B989" i="1"/>
  <c r="A989" i="1" s="1"/>
  <c r="E990" i="1"/>
  <c r="AI989" i="1"/>
  <c r="P989" i="1" s="1"/>
  <c r="L510" i="1"/>
  <c r="G510" i="1"/>
  <c r="K989" i="1"/>
  <c r="B990" i="1" l="1"/>
  <c r="A990" i="1" s="1"/>
  <c r="AH990" i="1"/>
  <c r="C991" i="1" s="1"/>
  <c r="J990" i="1"/>
  <c r="E991" i="1"/>
  <c r="AI990" i="1"/>
  <c r="P990" i="1" s="1"/>
  <c r="I990" i="1"/>
  <c r="AE510" i="1"/>
  <c r="D511" i="1"/>
  <c r="F511" i="1" s="1"/>
  <c r="AD510" i="1"/>
  <c r="H510" i="1"/>
  <c r="AG510" i="1"/>
  <c r="AK510" i="1" s="1"/>
  <c r="AF510" i="1"/>
  <c r="K990" i="1" l="1"/>
  <c r="I991" i="1"/>
  <c r="AH991" i="1"/>
  <c r="C992" i="1" s="1"/>
  <c r="J991" i="1"/>
  <c r="B991" i="1"/>
  <c r="A991" i="1" s="1"/>
  <c r="E992" i="1"/>
  <c r="AI991" i="1"/>
  <c r="P991" i="1" s="1"/>
  <c r="L511" i="1"/>
  <c r="G511" i="1"/>
  <c r="K991" i="1" l="1"/>
  <c r="I992" i="1"/>
  <c r="J992" i="1"/>
  <c r="B992" i="1"/>
  <c r="A992" i="1" s="1"/>
  <c r="AH992" i="1"/>
  <c r="C993" i="1" s="1"/>
  <c r="E993" i="1"/>
  <c r="AI992" i="1"/>
  <c r="P992" i="1" s="1"/>
  <c r="D512" i="1"/>
  <c r="F512" i="1" s="1"/>
  <c r="AD511" i="1"/>
  <c r="AG511" i="1"/>
  <c r="AK511" i="1" s="1"/>
  <c r="H511" i="1"/>
  <c r="AF511" i="1"/>
  <c r="AE511" i="1"/>
  <c r="K992" i="1" l="1"/>
  <c r="AH993" i="1"/>
  <c r="C994" i="1" s="1"/>
  <c r="J993" i="1"/>
  <c r="B993" i="1"/>
  <c r="A993" i="1" s="1"/>
  <c r="E994" i="1"/>
  <c r="AI993" i="1"/>
  <c r="P993" i="1" s="1"/>
  <c r="I993" i="1"/>
  <c r="K993" i="1" s="1"/>
  <c r="L512" i="1"/>
  <c r="G512" i="1"/>
  <c r="I994" i="1" l="1"/>
  <c r="J994" i="1"/>
  <c r="AH994" i="1"/>
  <c r="C995" i="1" s="1"/>
  <c r="B994" i="1"/>
  <c r="A994" i="1" s="1"/>
  <c r="E995" i="1"/>
  <c r="AI994" i="1"/>
  <c r="P994" i="1" s="1"/>
  <c r="K994" i="1"/>
  <c r="I995" i="1"/>
  <c r="AG512" i="1"/>
  <c r="AK512" i="1" s="1"/>
  <c r="H512" i="1"/>
  <c r="AF512" i="1"/>
  <c r="D513" i="1"/>
  <c r="F513" i="1" s="1"/>
  <c r="AD512" i="1"/>
  <c r="AE512" i="1"/>
  <c r="AH995" i="1" l="1"/>
  <c r="C996" i="1" s="1"/>
  <c r="I996" i="1" s="1"/>
  <c r="J995" i="1"/>
  <c r="B995" i="1"/>
  <c r="A995" i="1" s="1"/>
  <c r="E996" i="1"/>
  <c r="AI995" i="1"/>
  <c r="P995" i="1" s="1"/>
  <c r="G513" i="1"/>
  <c r="L513" i="1"/>
  <c r="K995" i="1"/>
  <c r="J996" i="1" l="1"/>
  <c r="B996" i="1"/>
  <c r="A996" i="1" s="1"/>
  <c r="AH996" i="1"/>
  <c r="C997" i="1" s="1"/>
  <c r="E997" i="1"/>
  <c r="AI996" i="1"/>
  <c r="P996" i="1" s="1"/>
  <c r="K996" i="1"/>
  <c r="AF513" i="1"/>
  <c r="AE513" i="1"/>
  <c r="AG513" i="1"/>
  <c r="AK513" i="1" s="1"/>
  <c r="AD513" i="1"/>
  <c r="H513" i="1"/>
  <c r="D514" i="1"/>
  <c r="F514" i="1" s="1"/>
  <c r="J997" i="1" l="1"/>
  <c r="B997" i="1"/>
  <c r="A997" i="1" s="1"/>
  <c r="AH997" i="1"/>
  <c r="C998" i="1" s="1"/>
  <c r="E998" i="1"/>
  <c r="AI997" i="1"/>
  <c r="P997" i="1" s="1"/>
  <c r="I997" i="1"/>
  <c r="K997" i="1" s="1"/>
  <c r="G514" i="1"/>
  <c r="L514" i="1"/>
  <c r="I998" i="1" l="1"/>
  <c r="AH998" i="1"/>
  <c r="C999" i="1" s="1"/>
  <c r="I999" i="1" s="1"/>
  <c r="B998" i="1"/>
  <c r="A998" i="1" s="1"/>
  <c r="J998" i="1"/>
  <c r="K998" i="1" s="1"/>
  <c r="E999" i="1"/>
  <c r="AI998" i="1"/>
  <c r="P998" i="1" s="1"/>
  <c r="AE514" i="1"/>
  <c r="D515" i="1"/>
  <c r="F515" i="1" s="1"/>
  <c r="AD514" i="1"/>
  <c r="H514" i="1"/>
  <c r="AG514" i="1"/>
  <c r="AK514" i="1" s="1"/>
  <c r="AF514" i="1"/>
  <c r="J999" i="1" l="1"/>
  <c r="B999" i="1"/>
  <c r="A999" i="1" s="1"/>
  <c r="AH999" i="1"/>
  <c r="C1000" i="1" s="1"/>
  <c r="E1000" i="1"/>
  <c r="AI999" i="1"/>
  <c r="P999" i="1" s="1"/>
  <c r="L515" i="1"/>
  <c r="G515" i="1"/>
  <c r="K999" i="1"/>
  <c r="AH1000" i="1" l="1"/>
  <c r="C1001" i="1" s="1"/>
  <c r="J1000" i="1"/>
  <c r="B1000" i="1"/>
  <c r="A1000" i="1" s="1"/>
  <c r="E1001" i="1"/>
  <c r="AI1000" i="1"/>
  <c r="P1000" i="1" s="1"/>
  <c r="I1000" i="1"/>
  <c r="K1000" i="1" s="1"/>
  <c r="D516" i="1"/>
  <c r="F516" i="1" s="1"/>
  <c r="AD515" i="1"/>
  <c r="AG515" i="1"/>
  <c r="AK515" i="1" s="1"/>
  <c r="H515" i="1"/>
  <c r="AF515" i="1"/>
  <c r="AE515" i="1"/>
  <c r="I1001" i="1"/>
  <c r="B1001" i="1" l="1"/>
  <c r="A1001" i="1" s="1"/>
  <c r="J1001" i="1"/>
  <c r="K1001" i="1" s="1"/>
  <c r="AH1001" i="1"/>
  <c r="C1002" i="1" s="1"/>
  <c r="E1002" i="1"/>
  <c r="AI1001" i="1"/>
  <c r="P1001" i="1" s="1"/>
  <c r="L516" i="1"/>
  <c r="G516" i="1"/>
  <c r="B1002" i="1" l="1"/>
  <c r="A1002" i="1" s="1"/>
  <c r="AH1002" i="1"/>
  <c r="C1003" i="1" s="1"/>
  <c r="J1002" i="1"/>
  <c r="E1003" i="1"/>
  <c r="AI1002" i="1"/>
  <c r="P1002" i="1" s="1"/>
  <c r="I1002" i="1"/>
  <c r="AG516" i="1"/>
  <c r="AK516" i="1" s="1"/>
  <c r="H516" i="1"/>
  <c r="AF516" i="1"/>
  <c r="D517" i="1"/>
  <c r="F517" i="1" s="1"/>
  <c r="AE516" i="1"/>
  <c r="AD516" i="1"/>
  <c r="K1002" i="1" l="1"/>
  <c r="I1003" i="1"/>
  <c r="J1003" i="1"/>
  <c r="B1003" i="1"/>
  <c r="A1003" i="1" s="1"/>
  <c r="AH1003" i="1"/>
  <c r="C1004" i="1" s="1"/>
  <c r="E1004" i="1"/>
  <c r="AI1003" i="1"/>
  <c r="P1003" i="1" s="1"/>
  <c r="G517" i="1"/>
  <c r="L517" i="1"/>
  <c r="K1003" i="1" l="1"/>
  <c r="J1004" i="1"/>
  <c r="B1004" i="1"/>
  <c r="A1004" i="1" s="1"/>
  <c r="AH1004" i="1"/>
  <c r="C1005" i="1" s="1"/>
  <c r="E1005" i="1"/>
  <c r="AI1004" i="1"/>
  <c r="P1004" i="1" s="1"/>
  <c r="I1004" i="1"/>
  <c r="K1004" i="1" s="1"/>
  <c r="AF517" i="1"/>
  <c r="AE517" i="1"/>
  <c r="AG517" i="1"/>
  <c r="AK517" i="1" s="1"/>
  <c r="AD517" i="1"/>
  <c r="D518" i="1"/>
  <c r="F518" i="1" s="1"/>
  <c r="H517" i="1"/>
  <c r="I1005" i="1" l="1"/>
  <c r="AH1005" i="1"/>
  <c r="C1006" i="1" s="1"/>
  <c r="I1006" i="1" s="1"/>
  <c r="J1005" i="1"/>
  <c r="K1005" i="1" s="1"/>
  <c r="B1005" i="1"/>
  <c r="A1005" i="1" s="1"/>
  <c r="E1006" i="1"/>
  <c r="AI1005" i="1"/>
  <c r="P1005" i="1" s="1"/>
  <c r="G518" i="1"/>
  <c r="L518" i="1"/>
  <c r="AH1006" i="1" l="1"/>
  <c r="C1007" i="1" s="1"/>
  <c r="B1006" i="1"/>
  <c r="A1006" i="1" s="1"/>
  <c r="J1006" i="1"/>
  <c r="K1006" i="1" s="1"/>
  <c r="E1007" i="1"/>
  <c r="AI1006" i="1"/>
  <c r="P1006" i="1" s="1"/>
  <c r="AE518" i="1"/>
  <c r="D519" i="1"/>
  <c r="F519" i="1" s="1"/>
  <c r="AD518" i="1"/>
  <c r="H518" i="1"/>
  <c r="AG518" i="1"/>
  <c r="AK518" i="1" s="1"/>
  <c r="AF518" i="1"/>
  <c r="I1007" i="1"/>
  <c r="AH1007" i="1" l="1"/>
  <c r="C1008" i="1" s="1"/>
  <c r="I1008" i="1" s="1"/>
  <c r="J1007" i="1"/>
  <c r="B1007" i="1"/>
  <c r="A1007" i="1" s="1"/>
  <c r="E1008" i="1"/>
  <c r="AI1007" i="1"/>
  <c r="P1007" i="1" s="1"/>
  <c r="L519" i="1"/>
  <c r="G519" i="1"/>
  <c r="K1007" i="1"/>
  <c r="AH1008" i="1" l="1"/>
  <c r="C1009" i="1" s="1"/>
  <c r="I1009" i="1" s="1"/>
  <c r="B1008" i="1"/>
  <c r="A1008" i="1" s="1"/>
  <c r="J1008" i="1"/>
  <c r="K1008" i="1" s="1"/>
  <c r="E1009" i="1"/>
  <c r="AI1008" i="1"/>
  <c r="P1008" i="1" s="1"/>
  <c r="D520" i="1"/>
  <c r="F520" i="1" s="1"/>
  <c r="AD519" i="1"/>
  <c r="AG519" i="1"/>
  <c r="AK519" i="1" s="1"/>
  <c r="H519" i="1"/>
  <c r="AF519" i="1"/>
  <c r="AE519" i="1"/>
  <c r="AH1009" i="1" l="1"/>
  <c r="C1010" i="1" s="1"/>
  <c r="J1009" i="1"/>
  <c r="B1009" i="1"/>
  <c r="A1009" i="1" s="1"/>
  <c r="E1010" i="1"/>
  <c r="AI1009" i="1"/>
  <c r="P1009" i="1" s="1"/>
  <c r="L520" i="1"/>
  <c r="G520" i="1"/>
  <c r="K1009" i="1"/>
  <c r="I1010" i="1"/>
  <c r="J1010" i="1" l="1"/>
  <c r="B1010" i="1"/>
  <c r="A1010" i="1" s="1"/>
  <c r="AH1010" i="1"/>
  <c r="C1011" i="1" s="1"/>
  <c r="E1011" i="1"/>
  <c r="AI1010" i="1"/>
  <c r="P1010" i="1" s="1"/>
  <c r="K1010" i="1"/>
  <c r="AG520" i="1"/>
  <c r="AK520" i="1" s="1"/>
  <c r="H520" i="1"/>
  <c r="AF520" i="1"/>
  <c r="D521" i="1"/>
  <c r="F521" i="1" s="1"/>
  <c r="AD520" i="1"/>
  <c r="AE520" i="1"/>
  <c r="AH1011" i="1" l="1"/>
  <c r="C1012" i="1" s="1"/>
  <c r="B1011" i="1"/>
  <c r="A1011" i="1" s="1"/>
  <c r="J1011" i="1"/>
  <c r="E1012" i="1"/>
  <c r="AI1011" i="1"/>
  <c r="P1011" i="1" s="1"/>
  <c r="I1011" i="1"/>
  <c r="G521" i="1"/>
  <c r="L521" i="1"/>
  <c r="K1011" i="1" l="1"/>
  <c r="I1012" i="1"/>
  <c r="AH1012" i="1"/>
  <c r="C1013" i="1" s="1"/>
  <c r="I1013" i="1" s="1"/>
  <c r="J1012" i="1"/>
  <c r="K1012" i="1" s="1"/>
  <c r="B1012" i="1"/>
  <c r="A1012" i="1" s="1"/>
  <c r="E1013" i="1"/>
  <c r="AI1012" i="1"/>
  <c r="P1012" i="1" s="1"/>
  <c r="AF521" i="1"/>
  <c r="AE521" i="1"/>
  <c r="AG521" i="1"/>
  <c r="AK521" i="1" s="1"/>
  <c r="AD521" i="1"/>
  <c r="H521" i="1"/>
  <c r="D522" i="1"/>
  <c r="F522" i="1" s="1"/>
  <c r="J1013" i="1" l="1"/>
  <c r="B1013" i="1"/>
  <c r="A1013" i="1" s="1"/>
  <c r="AH1013" i="1"/>
  <c r="C1014" i="1" s="1"/>
  <c r="E1014" i="1"/>
  <c r="AI1013" i="1"/>
  <c r="P1013" i="1" s="1"/>
  <c r="G522" i="1"/>
  <c r="L522" i="1"/>
  <c r="K1013" i="1"/>
  <c r="B1014" i="1" l="1"/>
  <c r="A1014" i="1" s="1"/>
  <c r="AH1014" i="1"/>
  <c r="C1015" i="1" s="1"/>
  <c r="J1014" i="1"/>
  <c r="E1015" i="1"/>
  <c r="AI1014" i="1"/>
  <c r="P1014" i="1" s="1"/>
  <c r="I1014" i="1"/>
  <c r="AE522" i="1"/>
  <c r="D523" i="1"/>
  <c r="F523" i="1" s="1"/>
  <c r="AD522" i="1"/>
  <c r="H522" i="1"/>
  <c r="AG522" i="1"/>
  <c r="AK522" i="1" s="1"/>
  <c r="AF522" i="1"/>
  <c r="K1014" i="1" l="1"/>
  <c r="I1015" i="1"/>
  <c r="B1015" i="1"/>
  <c r="A1015" i="1" s="1"/>
  <c r="AH1015" i="1"/>
  <c r="C1016" i="1" s="1"/>
  <c r="J1015" i="1"/>
  <c r="E1016" i="1"/>
  <c r="AI1015" i="1"/>
  <c r="P1015" i="1" s="1"/>
  <c r="L523" i="1"/>
  <c r="G523" i="1"/>
  <c r="K1015" i="1" l="1"/>
  <c r="B1016" i="1"/>
  <c r="A1016" i="1" s="1"/>
  <c r="J1016" i="1"/>
  <c r="AH1016" i="1"/>
  <c r="C1017" i="1" s="1"/>
  <c r="E1017" i="1"/>
  <c r="AI1016" i="1"/>
  <c r="P1016" i="1" s="1"/>
  <c r="I1016" i="1"/>
  <c r="K1016" i="1" s="1"/>
  <c r="D524" i="1"/>
  <c r="F524" i="1" s="1"/>
  <c r="AD523" i="1"/>
  <c r="AG523" i="1"/>
  <c r="AK523" i="1" s="1"/>
  <c r="H523" i="1"/>
  <c r="AF523" i="1"/>
  <c r="AE523" i="1"/>
  <c r="I1017" i="1" l="1"/>
  <c r="J1017" i="1"/>
  <c r="B1017" i="1"/>
  <c r="A1017" i="1" s="1"/>
  <c r="AH1017" i="1"/>
  <c r="C1018" i="1" s="1"/>
  <c r="I1018" i="1" s="1"/>
  <c r="E1018" i="1"/>
  <c r="AI1017" i="1"/>
  <c r="P1017" i="1" s="1"/>
  <c r="L524" i="1"/>
  <c r="G524" i="1"/>
  <c r="K1017" i="1" l="1"/>
  <c r="AH1018" i="1"/>
  <c r="C1019" i="1" s="1"/>
  <c r="I1019" i="1" s="1"/>
  <c r="J1018" i="1"/>
  <c r="B1018" i="1"/>
  <c r="A1018" i="1" s="1"/>
  <c r="E1019" i="1"/>
  <c r="AI1018" i="1"/>
  <c r="P1018" i="1" s="1"/>
  <c r="K1018" i="1"/>
  <c r="AG524" i="1"/>
  <c r="AK524" i="1" s="1"/>
  <c r="H524" i="1"/>
  <c r="AF524" i="1"/>
  <c r="D525" i="1"/>
  <c r="F525" i="1" s="1"/>
  <c r="AD524" i="1"/>
  <c r="AE524" i="1"/>
  <c r="AH1019" i="1" l="1"/>
  <c r="C1020" i="1" s="1"/>
  <c r="I1020" i="1" s="1"/>
  <c r="J1019" i="1"/>
  <c r="K1019" i="1" s="1"/>
  <c r="B1019" i="1"/>
  <c r="A1019" i="1" s="1"/>
  <c r="E1020" i="1"/>
  <c r="AI1019" i="1"/>
  <c r="P1019" i="1" s="1"/>
  <c r="G525" i="1"/>
  <c r="L525" i="1"/>
  <c r="B1020" i="1" l="1"/>
  <c r="A1020" i="1" s="1"/>
  <c r="J1020" i="1"/>
  <c r="AH1020" i="1"/>
  <c r="C1021" i="1" s="1"/>
  <c r="E1021" i="1"/>
  <c r="AI1020" i="1"/>
  <c r="P1020" i="1" s="1"/>
  <c r="K1020" i="1"/>
  <c r="AF525" i="1"/>
  <c r="AE525" i="1"/>
  <c r="AG525" i="1"/>
  <c r="AK525" i="1" s="1"/>
  <c r="AD525" i="1"/>
  <c r="H525" i="1"/>
  <c r="D526" i="1"/>
  <c r="F526" i="1" s="1"/>
  <c r="J1021" i="1" l="1"/>
  <c r="B1021" i="1"/>
  <c r="A1021" i="1" s="1"/>
  <c r="AH1021" i="1"/>
  <c r="C1022" i="1" s="1"/>
  <c r="E1022" i="1"/>
  <c r="AI1021" i="1"/>
  <c r="P1021" i="1" s="1"/>
  <c r="I1021" i="1"/>
  <c r="K1021" i="1" s="1"/>
  <c r="L526" i="1"/>
  <c r="G526" i="1"/>
  <c r="J1022" i="1" l="1"/>
  <c r="AH1022" i="1"/>
  <c r="C1023" i="1" s="1"/>
  <c r="B1022" i="1"/>
  <c r="A1022" i="1" s="1"/>
  <c r="E1023" i="1"/>
  <c r="AI1022" i="1"/>
  <c r="P1022" i="1" s="1"/>
  <c r="I1022" i="1"/>
  <c r="K1022" i="1" s="1"/>
  <c r="AE526" i="1"/>
  <c r="D527" i="1"/>
  <c r="F527" i="1" s="1"/>
  <c r="AD526" i="1"/>
  <c r="H526" i="1"/>
  <c r="AG526" i="1"/>
  <c r="AK526" i="1" s="1"/>
  <c r="AF526" i="1"/>
  <c r="AH1023" i="1" l="1"/>
  <c r="C1024" i="1" s="1"/>
  <c r="B1023" i="1"/>
  <c r="A1023" i="1" s="1"/>
  <c r="J1023" i="1"/>
  <c r="E1024" i="1"/>
  <c r="AI1023" i="1"/>
  <c r="P1023" i="1" s="1"/>
  <c r="I1023" i="1"/>
  <c r="L527" i="1"/>
  <c r="G527" i="1"/>
  <c r="I1024" i="1" l="1"/>
  <c r="K1023" i="1"/>
  <c r="J1024" i="1"/>
  <c r="AH1024" i="1"/>
  <c r="C1025" i="1" s="1"/>
  <c r="B1024" i="1"/>
  <c r="A1024" i="1" s="1"/>
  <c r="E1025" i="1"/>
  <c r="AI1024" i="1"/>
  <c r="P1024" i="1" s="1"/>
  <c r="D528" i="1"/>
  <c r="F528" i="1" s="1"/>
  <c r="AD527" i="1"/>
  <c r="AG527" i="1"/>
  <c r="AK527" i="1" s="1"/>
  <c r="H527" i="1"/>
  <c r="AF527" i="1"/>
  <c r="AE527" i="1"/>
  <c r="K1024" i="1" l="1"/>
  <c r="J1025" i="1"/>
  <c r="AH1025" i="1"/>
  <c r="C1026" i="1" s="1"/>
  <c r="B1025" i="1"/>
  <c r="A1025" i="1" s="1"/>
  <c r="E1026" i="1"/>
  <c r="AI1025" i="1"/>
  <c r="P1025" i="1" s="1"/>
  <c r="I1025" i="1"/>
  <c r="K1025" i="1" s="1"/>
  <c r="L528" i="1"/>
  <c r="G528" i="1"/>
  <c r="I1026" i="1" l="1"/>
  <c r="J1026" i="1"/>
  <c r="K1026" i="1" s="1"/>
  <c r="B1026" i="1"/>
  <c r="A1026" i="1" s="1"/>
  <c r="AH1026" i="1"/>
  <c r="C1027" i="1" s="1"/>
  <c r="E1027" i="1"/>
  <c r="AI1026" i="1"/>
  <c r="P1026" i="1" s="1"/>
  <c r="AG528" i="1"/>
  <c r="AK528" i="1" s="1"/>
  <c r="H528" i="1"/>
  <c r="AF528" i="1"/>
  <c r="D529" i="1"/>
  <c r="F529" i="1" s="1"/>
  <c r="AD528" i="1"/>
  <c r="AE528" i="1"/>
  <c r="B1027" i="1" l="1"/>
  <c r="A1027" i="1" s="1"/>
  <c r="AH1027" i="1"/>
  <c r="C1028" i="1" s="1"/>
  <c r="J1027" i="1"/>
  <c r="E1028" i="1"/>
  <c r="AI1027" i="1"/>
  <c r="P1027" i="1" s="1"/>
  <c r="I1027" i="1"/>
  <c r="G529" i="1"/>
  <c r="L529" i="1"/>
  <c r="I1028" i="1" l="1"/>
  <c r="K1027" i="1"/>
  <c r="B1028" i="1"/>
  <c r="A1028" i="1" s="1"/>
  <c r="AH1028" i="1"/>
  <c r="C1029" i="1" s="1"/>
  <c r="I1029" i="1" s="1"/>
  <c r="J1028" i="1"/>
  <c r="E1029" i="1"/>
  <c r="AI1028" i="1"/>
  <c r="P1028" i="1" s="1"/>
  <c r="K1028" i="1"/>
  <c r="AF529" i="1"/>
  <c r="AE529" i="1"/>
  <c r="AG529" i="1"/>
  <c r="AK529" i="1" s="1"/>
  <c r="AD529" i="1"/>
  <c r="H529" i="1"/>
  <c r="D530" i="1"/>
  <c r="F530" i="1" s="1"/>
  <c r="J1029" i="1" l="1"/>
  <c r="B1029" i="1"/>
  <c r="A1029" i="1" s="1"/>
  <c r="AH1029" i="1"/>
  <c r="C1030" i="1" s="1"/>
  <c r="E1030" i="1"/>
  <c r="AI1029" i="1"/>
  <c r="P1029" i="1" s="1"/>
  <c r="G530" i="1"/>
  <c r="L530" i="1"/>
  <c r="K1029" i="1"/>
  <c r="J1030" i="1" l="1"/>
  <c r="B1030" i="1"/>
  <c r="A1030" i="1" s="1"/>
  <c r="AH1030" i="1"/>
  <c r="C1031" i="1" s="1"/>
  <c r="E1031" i="1"/>
  <c r="AI1030" i="1"/>
  <c r="P1030" i="1" s="1"/>
  <c r="I1030" i="1"/>
  <c r="K1030" i="1" s="1"/>
  <c r="AE530" i="1"/>
  <c r="D531" i="1"/>
  <c r="F531" i="1" s="1"/>
  <c r="AD530" i="1"/>
  <c r="H530" i="1"/>
  <c r="AG530" i="1"/>
  <c r="AK530" i="1" s="1"/>
  <c r="AF530" i="1"/>
  <c r="I1031" i="1" l="1"/>
  <c r="B1031" i="1"/>
  <c r="A1031" i="1" s="1"/>
  <c r="J1031" i="1"/>
  <c r="AH1031" i="1"/>
  <c r="AI1031" i="1"/>
  <c r="P1031" i="1" s="1"/>
  <c r="L531" i="1"/>
  <c r="G531" i="1"/>
  <c r="K1031" i="1" l="1"/>
  <c r="D532" i="1"/>
  <c r="F532" i="1" s="1"/>
  <c r="AD531" i="1"/>
  <c r="AG531" i="1"/>
  <c r="AK531" i="1" s="1"/>
  <c r="H531" i="1"/>
  <c r="AF531" i="1"/>
  <c r="AE531" i="1"/>
  <c r="L532" i="1" l="1"/>
  <c r="G532" i="1"/>
  <c r="AG532" i="1" l="1"/>
  <c r="AK532" i="1" s="1"/>
  <c r="H532" i="1"/>
  <c r="AF532" i="1"/>
  <c r="D533" i="1"/>
  <c r="F533" i="1" s="1"/>
  <c r="AD532" i="1"/>
  <c r="AE532" i="1"/>
  <c r="G533" i="1" l="1"/>
  <c r="L533" i="1"/>
  <c r="AF533" i="1" l="1"/>
  <c r="AE533" i="1"/>
  <c r="AG533" i="1"/>
  <c r="AK533" i="1" s="1"/>
  <c r="AD533" i="1"/>
  <c r="H533" i="1"/>
  <c r="D534" i="1"/>
  <c r="F534" i="1" s="1"/>
  <c r="L534" i="1" l="1"/>
  <c r="G534" i="1"/>
  <c r="AE534" i="1" l="1"/>
  <c r="D535" i="1"/>
  <c r="F535" i="1" s="1"/>
  <c r="AD534" i="1"/>
  <c r="H534" i="1"/>
  <c r="AG534" i="1"/>
  <c r="AK534" i="1" s="1"/>
  <c r="AF534" i="1"/>
  <c r="L535" i="1" l="1"/>
  <c r="G535" i="1"/>
  <c r="D536" i="1" l="1"/>
  <c r="F536" i="1" s="1"/>
  <c r="AD535" i="1"/>
  <c r="AG535" i="1"/>
  <c r="AK535" i="1" s="1"/>
  <c r="H535" i="1"/>
  <c r="AF535" i="1"/>
  <c r="AE535" i="1"/>
  <c r="L536" i="1" l="1"/>
  <c r="G536" i="1"/>
  <c r="AG536" i="1" l="1"/>
  <c r="AK536" i="1" s="1"/>
  <c r="H536" i="1"/>
  <c r="AF536" i="1"/>
  <c r="D537" i="1"/>
  <c r="F537" i="1" s="1"/>
  <c r="AD536" i="1"/>
  <c r="AE536" i="1"/>
  <c r="G537" i="1" l="1"/>
  <c r="L537" i="1"/>
  <c r="AF537" i="1" l="1"/>
  <c r="AE537" i="1"/>
  <c r="AG537" i="1"/>
  <c r="AK537" i="1" s="1"/>
  <c r="AD537" i="1"/>
  <c r="H537" i="1"/>
  <c r="D538" i="1"/>
  <c r="F538" i="1" s="1"/>
  <c r="G538" i="1" l="1"/>
  <c r="L538" i="1"/>
  <c r="AE538" i="1" l="1"/>
  <c r="D539" i="1"/>
  <c r="F539" i="1" s="1"/>
  <c r="AD538" i="1"/>
  <c r="H538" i="1"/>
  <c r="AG538" i="1"/>
  <c r="AK538" i="1" s="1"/>
  <c r="AF538" i="1"/>
  <c r="L539" i="1" l="1"/>
  <c r="G539" i="1"/>
  <c r="D540" i="1" l="1"/>
  <c r="F540" i="1" s="1"/>
  <c r="AD539" i="1"/>
  <c r="AG539" i="1"/>
  <c r="AK539" i="1" s="1"/>
  <c r="H539" i="1"/>
  <c r="AF539" i="1"/>
  <c r="AE539" i="1"/>
  <c r="L540" i="1" l="1"/>
  <c r="G540" i="1"/>
  <c r="AG540" i="1" l="1"/>
  <c r="AK540" i="1" s="1"/>
  <c r="H540" i="1"/>
  <c r="AF540" i="1"/>
  <c r="D541" i="1"/>
  <c r="F541" i="1" s="1"/>
  <c r="AE540" i="1"/>
  <c r="AD540" i="1"/>
  <c r="G541" i="1" l="1"/>
  <c r="L541" i="1"/>
  <c r="AF541" i="1" l="1"/>
  <c r="AE541" i="1"/>
  <c r="AG541" i="1"/>
  <c r="AK541" i="1" s="1"/>
  <c r="AD541" i="1"/>
  <c r="H541" i="1"/>
  <c r="D542" i="1"/>
  <c r="F542" i="1" s="1"/>
  <c r="L542" i="1" l="1"/>
  <c r="G542" i="1"/>
  <c r="AE542" i="1" l="1"/>
  <c r="D543" i="1"/>
  <c r="F543" i="1" s="1"/>
  <c r="AD542" i="1"/>
  <c r="H542" i="1"/>
  <c r="AG542" i="1"/>
  <c r="AK542" i="1" s="1"/>
  <c r="AF542" i="1"/>
  <c r="L543" i="1" l="1"/>
  <c r="G543" i="1"/>
  <c r="D544" i="1" l="1"/>
  <c r="F544" i="1" s="1"/>
  <c r="AD543" i="1"/>
  <c r="AG543" i="1"/>
  <c r="AK543" i="1" s="1"/>
  <c r="H543" i="1"/>
  <c r="AF543" i="1"/>
  <c r="AE543" i="1"/>
  <c r="L544" i="1" l="1"/>
  <c r="G544" i="1"/>
  <c r="AG544" i="1" l="1"/>
  <c r="AK544" i="1" s="1"/>
  <c r="H544" i="1"/>
  <c r="AF544" i="1"/>
  <c r="D545" i="1"/>
  <c r="F545" i="1" s="1"/>
  <c r="AD544" i="1"/>
  <c r="AE544" i="1"/>
  <c r="G545" i="1" l="1"/>
  <c r="L545" i="1"/>
  <c r="AF545" i="1" l="1"/>
  <c r="AE545" i="1"/>
  <c r="AG545" i="1"/>
  <c r="AK545" i="1" s="1"/>
  <c r="AD545" i="1"/>
  <c r="H545" i="1"/>
  <c r="D546" i="1"/>
  <c r="F546" i="1" s="1"/>
  <c r="G546" i="1" l="1"/>
  <c r="L546" i="1"/>
  <c r="AE546" i="1" l="1"/>
  <c r="D547" i="1"/>
  <c r="F547" i="1" s="1"/>
  <c r="AD546" i="1"/>
  <c r="H546" i="1"/>
  <c r="AG546" i="1"/>
  <c r="AK546" i="1" s="1"/>
  <c r="AF546" i="1"/>
  <c r="L547" i="1" l="1"/>
  <c r="G547" i="1"/>
  <c r="D548" i="1" l="1"/>
  <c r="F548" i="1" s="1"/>
  <c r="AD547" i="1"/>
  <c r="AG547" i="1"/>
  <c r="AK547" i="1" s="1"/>
  <c r="H547" i="1"/>
  <c r="AF547" i="1"/>
  <c r="AE547" i="1"/>
  <c r="L548" i="1" l="1"/>
  <c r="G548" i="1"/>
  <c r="AG548" i="1" l="1"/>
  <c r="AK548" i="1" s="1"/>
  <c r="H548" i="1"/>
  <c r="D549" i="1"/>
  <c r="F549" i="1" s="1"/>
  <c r="AF548" i="1"/>
  <c r="AE548" i="1"/>
  <c r="AD548" i="1"/>
  <c r="G549" i="1" l="1"/>
  <c r="L549" i="1"/>
  <c r="AF549" i="1" l="1"/>
  <c r="AG549" i="1"/>
  <c r="AK549" i="1" s="1"/>
  <c r="D550" i="1"/>
  <c r="F550" i="1" s="1"/>
  <c r="AE549" i="1"/>
  <c r="H549" i="1"/>
  <c r="AD549" i="1"/>
  <c r="L550" i="1" l="1"/>
  <c r="G550" i="1"/>
  <c r="AE550" i="1" l="1"/>
  <c r="AG550" i="1"/>
  <c r="AK550" i="1" s="1"/>
  <c r="AD550" i="1"/>
  <c r="H550" i="1"/>
  <c r="D551" i="1"/>
  <c r="F551" i="1" s="1"/>
  <c r="AF550" i="1"/>
  <c r="L551" i="1" l="1"/>
  <c r="G551" i="1"/>
  <c r="D552" i="1" l="1"/>
  <c r="F552" i="1" s="1"/>
  <c r="AD551" i="1"/>
  <c r="AG551" i="1"/>
  <c r="AK551" i="1" s="1"/>
  <c r="AE551" i="1"/>
  <c r="H551" i="1"/>
  <c r="AF551" i="1"/>
  <c r="L552" i="1" l="1"/>
  <c r="G552" i="1"/>
  <c r="AG552" i="1" l="1"/>
  <c r="AK552" i="1" s="1"/>
  <c r="H552" i="1"/>
  <c r="AD552" i="1"/>
  <c r="D553" i="1"/>
  <c r="F553" i="1" s="1"/>
  <c r="AE552" i="1"/>
  <c r="AF552" i="1"/>
  <c r="G553" i="1" l="1"/>
  <c r="L553" i="1"/>
  <c r="AF553" i="1" l="1"/>
  <c r="AD553" i="1"/>
  <c r="H553" i="1"/>
  <c r="D554" i="1"/>
  <c r="F554" i="1" s="1"/>
  <c r="AE553" i="1"/>
  <c r="AG553" i="1"/>
  <c r="AK553" i="1" s="1"/>
  <c r="L554" i="1" l="1"/>
  <c r="G554" i="1"/>
  <c r="AE554" i="1" l="1"/>
  <c r="D555" i="1"/>
  <c r="F555" i="1" s="1"/>
  <c r="AF554" i="1"/>
  <c r="H554" i="1"/>
  <c r="AD554" i="1"/>
  <c r="AG554" i="1"/>
  <c r="AK554" i="1" s="1"/>
  <c r="G555" i="1" l="1"/>
  <c r="L555" i="1"/>
  <c r="D556" i="1" l="1"/>
  <c r="F556" i="1" s="1"/>
  <c r="AD555" i="1"/>
  <c r="AF555" i="1"/>
  <c r="AE555" i="1"/>
  <c r="H555" i="1"/>
  <c r="AG555" i="1"/>
  <c r="AK555" i="1" s="1"/>
  <c r="L556" i="1" l="1"/>
  <c r="G556" i="1"/>
  <c r="AG556" i="1" l="1"/>
  <c r="AK556" i="1" s="1"/>
  <c r="H556" i="1"/>
  <c r="AF556" i="1"/>
  <c r="D557" i="1"/>
  <c r="F557" i="1" s="1"/>
  <c r="AE556" i="1"/>
  <c r="AD556" i="1"/>
  <c r="G557" i="1" l="1"/>
  <c r="L557" i="1"/>
  <c r="AF557" i="1" l="1"/>
  <c r="AG557" i="1"/>
  <c r="AK557" i="1" s="1"/>
  <c r="D558" i="1"/>
  <c r="F558" i="1" s="1"/>
  <c r="AE557" i="1"/>
  <c r="AD557" i="1"/>
  <c r="H557" i="1"/>
  <c r="G558" i="1" l="1"/>
  <c r="L558" i="1"/>
  <c r="AE558" i="1" l="1"/>
  <c r="AG558" i="1"/>
  <c r="AK558" i="1" s="1"/>
  <c r="D559" i="1"/>
  <c r="F559" i="1" s="1"/>
  <c r="AF558" i="1"/>
  <c r="AD558" i="1"/>
  <c r="H558" i="1"/>
  <c r="L559" i="1" l="1"/>
  <c r="G559" i="1"/>
  <c r="D560" i="1" l="1"/>
  <c r="F560" i="1" s="1"/>
  <c r="AD559" i="1"/>
  <c r="AG559" i="1"/>
  <c r="AK559" i="1" s="1"/>
  <c r="H559" i="1"/>
  <c r="AF559" i="1"/>
  <c r="AE559" i="1"/>
  <c r="L560" i="1" l="1"/>
  <c r="G560" i="1"/>
  <c r="AG560" i="1" l="1"/>
  <c r="AK560" i="1" s="1"/>
  <c r="H560" i="1"/>
  <c r="AD560" i="1"/>
  <c r="AF560" i="1"/>
  <c r="AE560" i="1"/>
  <c r="D561" i="1"/>
  <c r="F561" i="1" s="1"/>
  <c r="G561" i="1" l="1"/>
  <c r="L561" i="1"/>
  <c r="AF561" i="1" l="1"/>
  <c r="AD561" i="1"/>
  <c r="H561" i="1"/>
  <c r="AG561" i="1"/>
  <c r="AK561" i="1" s="1"/>
  <c r="AE561" i="1"/>
  <c r="D562" i="1"/>
  <c r="F562" i="1" s="1"/>
  <c r="L562" i="1" l="1"/>
  <c r="G562" i="1"/>
  <c r="AE562" i="1" l="1"/>
  <c r="D563" i="1"/>
  <c r="F563" i="1" s="1"/>
  <c r="AF562" i="1"/>
  <c r="H562" i="1"/>
  <c r="AD562" i="1"/>
  <c r="AG562" i="1"/>
  <c r="AK562" i="1" s="1"/>
  <c r="L563" i="1" l="1"/>
  <c r="G563" i="1"/>
  <c r="D564" i="1" l="1"/>
  <c r="F564" i="1" s="1"/>
  <c r="AD563" i="1"/>
  <c r="AF563" i="1"/>
  <c r="AE563" i="1"/>
  <c r="H563" i="1"/>
  <c r="AG563" i="1"/>
  <c r="AK563" i="1" s="1"/>
  <c r="L564" i="1" l="1"/>
  <c r="G564" i="1"/>
  <c r="AG564" i="1" l="1"/>
  <c r="AK564" i="1" s="1"/>
  <c r="H564" i="1"/>
  <c r="AF564" i="1"/>
  <c r="D565" i="1"/>
  <c r="F565" i="1" s="1"/>
  <c r="AE564" i="1"/>
  <c r="AD564" i="1"/>
  <c r="G565" i="1" l="1"/>
  <c r="L565" i="1"/>
  <c r="AF565" i="1" l="1"/>
  <c r="AG565" i="1"/>
  <c r="AK565" i="1" s="1"/>
  <c r="D566" i="1"/>
  <c r="F566" i="1" s="1"/>
  <c r="AE565" i="1"/>
  <c r="H565" i="1"/>
  <c r="AD565" i="1"/>
  <c r="L566" i="1" l="1"/>
  <c r="G566" i="1"/>
  <c r="AE566" i="1" l="1"/>
  <c r="AG566" i="1"/>
  <c r="AK566" i="1" s="1"/>
  <c r="AD566" i="1"/>
  <c r="H566" i="1"/>
  <c r="AF566" i="1"/>
  <c r="D567" i="1"/>
  <c r="F567" i="1" s="1"/>
  <c r="L567" i="1" l="1"/>
  <c r="G567" i="1"/>
  <c r="D568" i="1" l="1"/>
  <c r="F568" i="1" s="1"/>
  <c r="AD567" i="1"/>
  <c r="AG567" i="1"/>
  <c r="AK567" i="1" s="1"/>
  <c r="AE567" i="1"/>
  <c r="H567" i="1"/>
  <c r="AF567" i="1"/>
  <c r="L568" i="1" l="1"/>
  <c r="G568" i="1"/>
  <c r="AG568" i="1" l="1"/>
  <c r="AK568" i="1" s="1"/>
  <c r="H568" i="1"/>
  <c r="AD568" i="1"/>
  <c r="D569" i="1"/>
  <c r="F569" i="1" s="1"/>
  <c r="AE568" i="1"/>
  <c r="AF568" i="1"/>
  <c r="G569" i="1" l="1"/>
  <c r="L569" i="1"/>
  <c r="AF569" i="1" l="1"/>
  <c r="AD569" i="1"/>
  <c r="H569" i="1"/>
  <c r="D570" i="1"/>
  <c r="F570" i="1" s="1"/>
  <c r="AE569" i="1"/>
  <c r="AG569" i="1"/>
  <c r="AK569" i="1" s="1"/>
  <c r="L570" i="1" l="1"/>
  <c r="G570" i="1"/>
  <c r="AF570" i="1" l="1"/>
  <c r="AE570" i="1"/>
  <c r="AG570" i="1"/>
  <c r="AK570" i="1" s="1"/>
  <c r="H570" i="1"/>
  <c r="AD570" i="1"/>
  <c r="D571" i="1"/>
  <c r="F571" i="1" s="1"/>
  <c r="L571" i="1" l="1"/>
  <c r="G571" i="1"/>
  <c r="AE571" i="1" l="1"/>
  <c r="D572" i="1"/>
  <c r="F572" i="1" s="1"/>
  <c r="AD571" i="1"/>
  <c r="H571" i="1"/>
  <c r="AG571" i="1"/>
  <c r="AK571" i="1" s="1"/>
  <c r="AF571" i="1"/>
  <c r="L572" i="1" l="1"/>
  <c r="G572" i="1"/>
  <c r="D573" i="1" l="1"/>
  <c r="F573" i="1" s="1"/>
  <c r="AD572" i="1"/>
  <c r="AG572" i="1"/>
  <c r="AK572" i="1" s="1"/>
  <c r="H572" i="1"/>
  <c r="AF572" i="1"/>
  <c r="AE572" i="1"/>
  <c r="L573" i="1" l="1"/>
  <c r="G573" i="1"/>
  <c r="AG573" i="1" l="1"/>
  <c r="AK573" i="1" s="1"/>
  <c r="H573" i="1"/>
  <c r="AF573" i="1"/>
  <c r="D574" i="1"/>
  <c r="F574" i="1" s="1"/>
  <c r="AD573" i="1"/>
  <c r="AE573" i="1"/>
  <c r="G574" i="1" l="1"/>
  <c r="L574" i="1"/>
  <c r="AF574" i="1" l="1"/>
  <c r="AE574" i="1"/>
  <c r="AG574" i="1"/>
  <c r="AK574" i="1" s="1"/>
  <c r="AD574" i="1"/>
  <c r="H574" i="1"/>
  <c r="D575" i="1"/>
  <c r="F575" i="1" s="1"/>
  <c r="G575" i="1" l="1"/>
  <c r="L575" i="1"/>
  <c r="AE575" i="1" l="1"/>
  <c r="D576" i="1"/>
  <c r="F576" i="1" s="1"/>
  <c r="AD575" i="1"/>
  <c r="H575" i="1"/>
  <c r="AG575" i="1"/>
  <c r="AK575" i="1" s="1"/>
  <c r="AF575" i="1"/>
  <c r="L576" i="1" l="1"/>
  <c r="G576" i="1"/>
  <c r="D577" i="1" l="1"/>
  <c r="F577" i="1" s="1"/>
  <c r="AD576" i="1"/>
  <c r="AG576" i="1"/>
  <c r="AK576" i="1" s="1"/>
  <c r="H576" i="1"/>
  <c r="AF576" i="1"/>
  <c r="AE576" i="1"/>
  <c r="L577" i="1" l="1"/>
  <c r="G577" i="1"/>
  <c r="AG577" i="1" l="1"/>
  <c r="AK577" i="1" s="1"/>
  <c r="H577" i="1"/>
  <c r="AF577" i="1"/>
  <c r="D578" i="1"/>
  <c r="F578" i="1" s="1"/>
  <c r="AE577" i="1"/>
  <c r="AD577" i="1"/>
  <c r="G578" i="1" l="1"/>
  <c r="L578" i="1"/>
  <c r="AF578" i="1" l="1"/>
  <c r="AE578" i="1"/>
  <c r="AG578" i="1"/>
  <c r="AK578" i="1" s="1"/>
  <c r="AD578" i="1"/>
  <c r="D579" i="1"/>
  <c r="F579" i="1" s="1"/>
  <c r="H578" i="1"/>
  <c r="L579" i="1" l="1"/>
  <c r="G579" i="1"/>
  <c r="AE579" i="1" l="1"/>
  <c r="D580" i="1"/>
  <c r="F580" i="1" s="1"/>
  <c r="AD579" i="1"/>
  <c r="H579" i="1"/>
  <c r="AG579" i="1"/>
  <c r="AK579" i="1" s="1"/>
  <c r="AF579" i="1"/>
  <c r="L580" i="1" l="1"/>
  <c r="G580" i="1"/>
  <c r="D581" i="1" l="1"/>
  <c r="F581" i="1" s="1"/>
  <c r="AD580" i="1"/>
  <c r="AG580" i="1"/>
  <c r="AK580" i="1" s="1"/>
  <c r="H580" i="1"/>
  <c r="AF580" i="1"/>
  <c r="AE580" i="1"/>
  <c r="L581" i="1" l="1"/>
  <c r="G581" i="1"/>
  <c r="AG581" i="1" l="1"/>
  <c r="AK581" i="1" s="1"/>
  <c r="H581" i="1"/>
  <c r="AF581" i="1"/>
  <c r="D582" i="1"/>
  <c r="F582" i="1" s="1"/>
  <c r="AD581" i="1"/>
  <c r="AE581" i="1"/>
  <c r="G582" i="1" l="1"/>
  <c r="L582" i="1"/>
  <c r="AF582" i="1" l="1"/>
  <c r="AE582" i="1"/>
  <c r="AG582" i="1"/>
  <c r="AK582" i="1" s="1"/>
  <c r="AD582" i="1"/>
  <c r="H582" i="1"/>
  <c r="D583" i="1"/>
  <c r="F583" i="1" s="1"/>
  <c r="G583" i="1" l="1"/>
  <c r="L583" i="1"/>
  <c r="AE583" i="1" l="1"/>
  <c r="D584" i="1"/>
  <c r="F584" i="1" s="1"/>
  <c r="AD583" i="1"/>
  <c r="H583" i="1"/>
  <c r="AF583" i="1"/>
  <c r="AG583" i="1"/>
  <c r="AK583" i="1" s="1"/>
  <c r="L584" i="1" l="1"/>
  <c r="G584" i="1"/>
  <c r="D585" i="1" l="1"/>
  <c r="F585" i="1" s="1"/>
  <c r="AD584" i="1"/>
  <c r="AG584" i="1"/>
  <c r="AK584" i="1" s="1"/>
  <c r="H584" i="1"/>
  <c r="AF584" i="1"/>
  <c r="AE584" i="1"/>
  <c r="L585" i="1" l="1"/>
  <c r="G585" i="1"/>
  <c r="AG585" i="1" l="1"/>
  <c r="AK585" i="1" s="1"/>
  <c r="H585" i="1"/>
  <c r="AF585" i="1"/>
  <c r="D586" i="1"/>
  <c r="F586" i="1" s="1"/>
  <c r="AE585" i="1"/>
  <c r="AD585" i="1"/>
  <c r="G586" i="1" l="1"/>
  <c r="L586" i="1"/>
  <c r="AF586" i="1" l="1"/>
  <c r="AE586" i="1"/>
  <c r="AG586" i="1"/>
  <c r="AK586" i="1" s="1"/>
  <c r="AD586" i="1"/>
  <c r="D587" i="1"/>
  <c r="F587" i="1" s="1"/>
  <c r="H586" i="1"/>
  <c r="L587" i="1" l="1"/>
  <c r="G587" i="1"/>
  <c r="AE587" i="1" l="1"/>
  <c r="D588" i="1"/>
  <c r="F588" i="1" s="1"/>
  <c r="AD587" i="1"/>
  <c r="H587" i="1"/>
  <c r="AG587" i="1"/>
  <c r="AK587" i="1" s="1"/>
  <c r="AF587" i="1"/>
  <c r="L588" i="1" l="1"/>
  <c r="G588" i="1"/>
  <c r="D589" i="1" l="1"/>
  <c r="F589" i="1" s="1"/>
  <c r="AD588" i="1"/>
  <c r="AG588" i="1"/>
  <c r="AK588" i="1" s="1"/>
  <c r="H588" i="1"/>
  <c r="AF588" i="1"/>
  <c r="AE588" i="1"/>
  <c r="L589" i="1" l="1"/>
  <c r="G589" i="1"/>
  <c r="AG589" i="1" l="1"/>
  <c r="AK589" i="1" s="1"/>
  <c r="H589" i="1"/>
  <c r="AF589" i="1"/>
  <c r="D590" i="1"/>
  <c r="F590" i="1" s="1"/>
  <c r="AD589" i="1"/>
  <c r="AE589" i="1"/>
  <c r="G590" i="1" l="1"/>
  <c r="L590" i="1"/>
  <c r="AF590" i="1" l="1"/>
  <c r="AE590" i="1"/>
  <c r="AG590" i="1"/>
  <c r="AK590" i="1" s="1"/>
  <c r="AD590" i="1"/>
  <c r="H590" i="1"/>
  <c r="D591" i="1"/>
  <c r="F591" i="1" s="1"/>
  <c r="G591" i="1" l="1"/>
  <c r="L591" i="1"/>
  <c r="AE591" i="1" l="1"/>
  <c r="D592" i="1"/>
  <c r="F592" i="1" s="1"/>
  <c r="AD591" i="1"/>
  <c r="H591" i="1"/>
  <c r="AF591" i="1"/>
  <c r="AG591" i="1"/>
  <c r="AK591" i="1" s="1"/>
  <c r="L592" i="1" l="1"/>
  <c r="G592" i="1"/>
  <c r="D593" i="1" l="1"/>
  <c r="F593" i="1" s="1"/>
  <c r="AD592" i="1"/>
  <c r="AG592" i="1"/>
  <c r="AK592" i="1" s="1"/>
  <c r="H592" i="1"/>
  <c r="AF592" i="1"/>
  <c r="AE592" i="1"/>
  <c r="L593" i="1" l="1"/>
  <c r="G593" i="1"/>
  <c r="AG593" i="1" l="1"/>
  <c r="AK593" i="1" s="1"/>
  <c r="H593" i="1"/>
  <c r="AF593" i="1"/>
  <c r="D594" i="1"/>
  <c r="F594" i="1" s="1"/>
  <c r="AE593" i="1"/>
  <c r="AD593" i="1"/>
  <c r="G594" i="1" l="1"/>
  <c r="L594" i="1"/>
  <c r="AF594" i="1" l="1"/>
  <c r="AE594" i="1"/>
  <c r="AG594" i="1"/>
  <c r="AK594" i="1" s="1"/>
  <c r="AD594" i="1"/>
  <c r="D595" i="1"/>
  <c r="F595" i="1" s="1"/>
  <c r="H594" i="1"/>
  <c r="L595" i="1" l="1"/>
  <c r="G595" i="1"/>
  <c r="AE595" i="1" l="1"/>
  <c r="D596" i="1"/>
  <c r="F596" i="1" s="1"/>
  <c r="AD595" i="1"/>
  <c r="H595" i="1"/>
  <c r="AG595" i="1"/>
  <c r="AK595" i="1" s="1"/>
  <c r="AF595" i="1"/>
  <c r="L596" i="1" l="1"/>
  <c r="G596" i="1"/>
  <c r="D597" i="1" l="1"/>
  <c r="F597" i="1" s="1"/>
  <c r="AD596" i="1"/>
  <c r="AG596" i="1"/>
  <c r="AK596" i="1" s="1"/>
  <c r="H596" i="1"/>
  <c r="AF596" i="1"/>
  <c r="AE596" i="1"/>
  <c r="L597" i="1" l="1"/>
  <c r="G597" i="1"/>
  <c r="AG597" i="1" l="1"/>
  <c r="AK597" i="1" s="1"/>
  <c r="H597" i="1"/>
  <c r="AF597" i="1"/>
  <c r="D598" i="1"/>
  <c r="F598" i="1" s="1"/>
  <c r="AD597" i="1"/>
  <c r="AE597" i="1"/>
  <c r="G598" i="1" l="1"/>
  <c r="L598" i="1"/>
  <c r="AF598" i="1" l="1"/>
  <c r="AE598" i="1"/>
  <c r="AG598" i="1"/>
  <c r="AK598" i="1" s="1"/>
  <c r="AD598" i="1"/>
  <c r="H598" i="1"/>
  <c r="D599" i="1"/>
  <c r="F599" i="1" s="1"/>
  <c r="G599" i="1" l="1"/>
  <c r="L599" i="1"/>
  <c r="AE599" i="1" l="1"/>
  <c r="D600" i="1"/>
  <c r="F600" i="1" s="1"/>
  <c r="AD599" i="1"/>
  <c r="H599" i="1"/>
  <c r="AF599" i="1"/>
  <c r="AG599" i="1"/>
  <c r="AK599" i="1" s="1"/>
  <c r="L600" i="1" l="1"/>
  <c r="G600" i="1"/>
  <c r="D601" i="1" l="1"/>
  <c r="F601" i="1" s="1"/>
  <c r="AD600" i="1"/>
  <c r="AG600" i="1"/>
  <c r="AK600" i="1" s="1"/>
  <c r="H600" i="1"/>
  <c r="AF600" i="1"/>
  <c r="AE600" i="1"/>
  <c r="L601" i="1" l="1"/>
  <c r="G601" i="1"/>
  <c r="AG601" i="1" l="1"/>
  <c r="AK601" i="1" s="1"/>
  <c r="H601" i="1"/>
  <c r="AF601" i="1"/>
  <c r="D602" i="1"/>
  <c r="F602" i="1" s="1"/>
  <c r="AE601" i="1"/>
  <c r="AD601" i="1"/>
  <c r="G602" i="1" l="1"/>
  <c r="L602" i="1"/>
  <c r="AF602" i="1" l="1"/>
  <c r="AE602" i="1"/>
  <c r="AG602" i="1"/>
  <c r="AK602" i="1" s="1"/>
  <c r="AD602" i="1"/>
  <c r="D603" i="1"/>
  <c r="F603" i="1" s="1"/>
  <c r="H602" i="1"/>
  <c r="L603" i="1" l="1"/>
  <c r="G603" i="1"/>
  <c r="AE603" i="1" l="1"/>
  <c r="D604" i="1"/>
  <c r="F604" i="1" s="1"/>
  <c r="AD603" i="1"/>
  <c r="H603" i="1"/>
  <c r="AG603" i="1"/>
  <c r="AK603" i="1" s="1"/>
  <c r="AF603" i="1"/>
  <c r="L604" i="1" l="1"/>
  <c r="G604" i="1"/>
  <c r="D605" i="1" l="1"/>
  <c r="F605" i="1" s="1"/>
  <c r="AD604" i="1"/>
  <c r="AG604" i="1"/>
  <c r="AK604" i="1" s="1"/>
  <c r="H604" i="1"/>
  <c r="AF604" i="1"/>
  <c r="AE604" i="1"/>
  <c r="L605" i="1" l="1"/>
  <c r="G605" i="1"/>
  <c r="AG605" i="1" l="1"/>
  <c r="AK605" i="1" s="1"/>
  <c r="H605" i="1"/>
  <c r="AF605" i="1"/>
  <c r="D606" i="1"/>
  <c r="F606" i="1" s="1"/>
  <c r="AD605" i="1"/>
  <c r="AE605" i="1"/>
  <c r="G606" i="1" l="1"/>
  <c r="L606" i="1"/>
  <c r="AF606" i="1" l="1"/>
  <c r="AE606" i="1"/>
  <c r="AG606" i="1"/>
  <c r="AK606" i="1" s="1"/>
  <c r="AD606" i="1"/>
  <c r="H606" i="1"/>
  <c r="D607" i="1"/>
  <c r="F607" i="1" s="1"/>
  <c r="G607" i="1" l="1"/>
  <c r="L607" i="1"/>
  <c r="AE607" i="1" l="1"/>
  <c r="D608" i="1"/>
  <c r="F608" i="1" s="1"/>
  <c r="AD607" i="1"/>
  <c r="H607" i="1"/>
  <c r="AG607" i="1"/>
  <c r="AK607" i="1" s="1"/>
  <c r="AF607" i="1"/>
  <c r="L608" i="1" l="1"/>
  <c r="G608" i="1"/>
  <c r="D609" i="1" l="1"/>
  <c r="F609" i="1" s="1"/>
  <c r="AD608" i="1"/>
  <c r="AG608" i="1"/>
  <c r="AK608" i="1" s="1"/>
  <c r="H608" i="1"/>
  <c r="AF608" i="1"/>
  <c r="AE608" i="1"/>
  <c r="L609" i="1" l="1"/>
  <c r="G609" i="1"/>
  <c r="AG609" i="1" l="1"/>
  <c r="AK609" i="1" s="1"/>
  <c r="H609" i="1"/>
  <c r="AF609" i="1"/>
  <c r="D610" i="1"/>
  <c r="F610" i="1" s="1"/>
  <c r="AE609" i="1"/>
  <c r="AD609" i="1"/>
  <c r="G610" i="1" l="1"/>
  <c r="L610" i="1"/>
  <c r="AF610" i="1" l="1"/>
  <c r="AE610" i="1"/>
  <c r="AG610" i="1"/>
  <c r="AK610" i="1" s="1"/>
  <c r="AD610" i="1"/>
  <c r="D611" i="1"/>
  <c r="F611" i="1" s="1"/>
  <c r="H610" i="1"/>
  <c r="L611" i="1" l="1"/>
  <c r="G611" i="1"/>
  <c r="AE611" i="1" l="1"/>
  <c r="D612" i="1"/>
  <c r="F612" i="1" s="1"/>
  <c r="AD611" i="1"/>
  <c r="H611" i="1"/>
  <c r="AG611" i="1"/>
  <c r="AK611" i="1" s="1"/>
  <c r="AF611" i="1"/>
  <c r="L612" i="1" l="1"/>
  <c r="G612" i="1"/>
  <c r="D613" i="1" l="1"/>
  <c r="F613" i="1" s="1"/>
  <c r="AD612" i="1"/>
  <c r="AG612" i="1"/>
  <c r="AK612" i="1" s="1"/>
  <c r="H612" i="1"/>
  <c r="AF612" i="1"/>
  <c r="AE612" i="1"/>
  <c r="L613" i="1" l="1"/>
  <c r="G613" i="1"/>
  <c r="AG613" i="1" l="1"/>
  <c r="AK613" i="1" s="1"/>
  <c r="H613" i="1"/>
  <c r="AF613" i="1"/>
  <c r="D614" i="1"/>
  <c r="F614" i="1" s="1"/>
  <c r="AD613" i="1"/>
  <c r="AE613" i="1"/>
  <c r="G614" i="1" l="1"/>
  <c r="L614" i="1"/>
  <c r="AF614" i="1" l="1"/>
  <c r="AE614" i="1"/>
  <c r="AG614" i="1"/>
  <c r="AK614" i="1" s="1"/>
  <c r="AD614" i="1"/>
  <c r="H614" i="1"/>
  <c r="D615" i="1"/>
  <c r="F615" i="1" s="1"/>
  <c r="G615" i="1" l="1"/>
  <c r="L615" i="1"/>
  <c r="AE615" i="1" l="1"/>
  <c r="D616" i="1"/>
  <c r="F616" i="1" s="1"/>
  <c r="AD615" i="1"/>
  <c r="H615" i="1"/>
  <c r="AF615" i="1"/>
  <c r="AG615" i="1"/>
  <c r="AK615" i="1" s="1"/>
  <c r="L616" i="1" l="1"/>
  <c r="G616" i="1"/>
  <c r="D617" i="1" l="1"/>
  <c r="F617" i="1" s="1"/>
  <c r="AD616" i="1"/>
  <c r="AG616" i="1"/>
  <c r="AK616" i="1" s="1"/>
  <c r="H616" i="1"/>
  <c r="AF616" i="1"/>
  <c r="AE616" i="1"/>
  <c r="L617" i="1" l="1"/>
  <c r="G617" i="1"/>
  <c r="AG617" i="1" l="1"/>
  <c r="AK617" i="1" s="1"/>
  <c r="H617" i="1"/>
  <c r="AF617" i="1"/>
  <c r="D618" i="1"/>
  <c r="F618" i="1" s="1"/>
  <c r="AE617" i="1"/>
  <c r="AD617" i="1"/>
  <c r="G618" i="1" l="1"/>
  <c r="L618" i="1"/>
  <c r="AF618" i="1" l="1"/>
  <c r="AE618" i="1"/>
  <c r="AG618" i="1"/>
  <c r="AK618" i="1" s="1"/>
  <c r="AD618" i="1"/>
  <c r="D619" i="1"/>
  <c r="F619" i="1" s="1"/>
  <c r="H618" i="1"/>
  <c r="L619" i="1" l="1"/>
  <c r="G619" i="1"/>
  <c r="AE619" i="1" l="1"/>
  <c r="D620" i="1"/>
  <c r="F620" i="1" s="1"/>
  <c r="AD619" i="1"/>
  <c r="H619" i="1"/>
  <c r="AG619" i="1"/>
  <c r="AK619" i="1" s="1"/>
  <c r="AF619" i="1"/>
  <c r="L620" i="1" l="1"/>
  <c r="G620" i="1"/>
  <c r="D621" i="1" l="1"/>
  <c r="F621" i="1" s="1"/>
  <c r="AD620" i="1"/>
  <c r="AG620" i="1"/>
  <c r="AK620" i="1" s="1"/>
  <c r="H620" i="1"/>
  <c r="AF620" i="1"/>
  <c r="AE620" i="1"/>
  <c r="L621" i="1" l="1"/>
  <c r="G621" i="1"/>
  <c r="AG621" i="1" l="1"/>
  <c r="AK621" i="1" s="1"/>
  <c r="H621" i="1"/>
  <c r="AF621" i="1"/>
  <c r="D622" i="1"/>
  <c r="F622" i="1" s="1"/>
  <c r="AD621" i="1"/>
  <c r="AE621" i="1"/>
  <c r="G622" i="1" l="1"/>
  <c r="L622" i="1"/>
  <c r="AF622" i="1" l="1"/>
  <c r="AE622" i="1"/>
  <c r="AG622" i="1"/>
  <c r="AK622" i="1" s="1"/>
  <c r="AD622" i="1"/>
  <c r="H622" i="1"/>
  <c r="D623" i="1"/>
  <c r="F623" i="1" s="1"/>
  <c r="G623" i="1" l="1"/>
  <c r="L623" i="1"/>
  <c r="AE623" i="1" l="1"/>
  <c r="D624" i="1"/>
  <c r="F624" i="1" s="1"/>
  <c r="AD623" i="1"/>
  <c r="H623" i="1"/>
  <c r="AG623" i="1"/>
  <c r="AK623" i="1" s="1"/>
  <c r="AF623" i="1"/>
  <c r="L624" i="1" l="1"/>
  <c r="G624" i="1"/>
  <c r="D625" i="1" l="1"/>
  <c r="F625" i="1" s="1"/>
  <c r="AD624" i="1"/>
  <c r="AG624" i="1"/>
  <c r="AK624" i="1" s="1"/>
  <c r="H624" i="1"/>
  <c r="AF624" i="1"/>
  <c r="AE624" i="1"/>
  <c r="L625" i="1" l="1"/>
  <c r="G625" i="1"/>
  <c r="AG625" i="1" l="1"/>
  <c r="AK625" i="1" s="1"/>
  <c r="H625" i="1"/>
  <c r="AF625" i="1"/>
  <c r="D626" i="1"/>
  <c r="F626" i="1" s="1"/>
  <c r="AE625" i="1"/>
  <c r="AD625" i="1"/>
  <c r="G626" i="1" l="1"/>
  <c r="L626" i="1"/>
  <c r="AF626" i="1" l="1"/>
  <c r="AE626" i="1"/>
  <c r="AG626" i="1"/>
  <c r="AK626" i="1" s="1"/>
  <c r="AD626" i="1"/>
  <c r="D627" i="1"/>
  <c r="F627" i="1" s="1"/>
  <c r="H626" i="1"/>
  <c r="L627" i="1" l="1"/>
  <c r="G627" i="1"/>
  <c r="AE627" i="1" l="1"/>
  <c r="D628" i="1"/>
  <c r="F628" i="1" s="1"/>
  <c r="AD627" i="1"/>
  <c r="H627" i="1"/>
  <c r="AG627" i="1"/>
  <c r="AK627" i="1" s="1"/>
  <c r="AF627" i="1"/>
  <c r="L628" i="1" l="1"/>
  <c r="G628" i="1"/>
  <c r="D629" i="1" l="1"/>
  <c r="F629" i="1" s="1"/>
  <c r="AD628" i="1"/>
  <c r="AG628" i="1"/>
  <c r="AK628" i="1" s="1"/>
  <c r="H628" i="1"/>
  <c r="AF628" i="1"/>
  <c r="AE628" i="1"/>
  <c r="L629" i="1" l="1"/>
  <c r="G629" i="1"/>
  <c r="AG629" i="1" l="1"/>
  <c r="AK629" i="1" s="1"/>
  <c r="H629" i="1"/>
  <c r="AF629" i="1"/>
  <c r="D630" i="1"/>
  <c r="F630" i="1" s="1"/>
  <c r="AD629" i="1"/>
  <c r="AE629" i="1"/>
  <c r="G630" i="1" l="1"/>
  <c r="L630" i="1"/>
  <c r="AF630" i="1" l="1"/>
  <c r="AE630" i="1"/>
  <c r="AG630" i="1"/>
  <c r="AK630" i="1" s="1"/>
  <c r="AD630" i="1"/>
  <c r="H630" i="1"/>
  <c r="D631" i="1"/>
  <c r="F631" i="1" s="1"/>
  <c r="G631" i="1" l="1"/>
  <c r="L631" i="1"/>
  <c r="AE631" i="1" l="1"/>
  <c r="D632" i="1"/>
  <c r="F632" i="1" s="1"/>
  <c r="AD631" i="1"/>
  <c r="H631" i="1"/>
  <c r="AF631" i="1"/>
  <c r="AG631" i="1"/>
  <c r="AK631" i="1" s="1"/>
  <c r="L632" i="1" l="1"/>
  <c r="G632" i="1"/>
  <c r="D633" i="1" l="1"/>
  <c r="F633" i="1" s="1"/>
  <c r="AD632" i="1"/>
  <c r="AG632" i="1"/>
  <c r="AK632" i="1" s="1"/>
  <c r="H632" i="1"/>
  <c r="AF632" i="1"/>
  <c r="AE632" i="1"/>
  <c r="L633" i="1" l="1"/>
  <c r="G633" i="1"/>
  <c r="AG633" i="1" l="1"/>
  <c r="AK633" i="1" s="1"/>
  <c r="H633" i="1"/>
  <c r="AF633" i="1"/>
  <c r="D634" i="1"/>
  <c r="F634" i="1" s="1"/>
  <c r="AE633" i="1"/>
  <c r="AD633" i="1"/>
  <c r="G634" i="1" l="1"/>
  <c r="L634" i="1"/>
  <c r="AF634" i="1" l="1"/>
  <c r="AE634" i="1"/>
  <c r="AG634" i="1"/>
  <c r="AK634" i="1" s="1"/>
  <c r="AD634" i="1"/>
  <c r="D635" i="1"/>
  <c r="F635" i="1" s="1"/>
  <c r="H634" i="1"/>
  <c r="L635" i="1" l="1"/>
  <c r="G635" i="1"/>
  <c r="AE635" i="1" l="1"/>
  <c r="D636" i="1"/>
  <c r="F636" i="1" s="1"/>
  <c r="AD635" i="1"/>
  <c r="H635" i="1"/>
  <c r="AG635" i="1"/>
  <c r="AK635" i="1" s="1"/>
  <c r="AF635" i="1"/>
  <c r="L636" i="1" l="1"/>
  <c r="G636" i="1"/>
  <c r="D637" i="1" l="1"/>
  <c r="F637" i="1" s="1"/>
  <c r="AD636" i="1"/>
  <c r="AG636" i="1"/>
  <c r="AK636" i="1" s="1"/>
  <c r="H636" i="1"/>
  <c r="AF636" i="1"/>
  <c r="AE636" i="1"/>
  <c r="L637" i="1" l="1"/>
  <c r="G637" i="1"/>
  <c r="AG637" i="1" l="1"/>
  <c r="AK637" i="1" s="1"/>
  <c r="H637" i="1"/>
  <c r="AF637" i="1"/>
  <c r="D638" i="1"/>
  <c r="F638" i="1" s="1"/>
  <c r="AD637" i="1"/>
  <c r="AE637" i="1"/>
  <c r="G638" i="1" l="1"/>
  <c r="L638" i="1"/>
  <c r="AF638" i="1" l="1"/>
  <c r="AE638" i="1"/>
  <c r="AG638" i="1"/>
  <c r="AK638" i="1" s="1"/>
  <c r="AD638" i="1"/>
  <c r="H638" i="1"/>
  <c r="D639" i="1"/>
  <c r="F639" i="1" s="1"/>
  <c r="G639" i="1" l="1"/>
  <c r="L639" i="1"/>
  <c r="AE639" i="1" l="1"/>
  <c r="D640" i="1"/>
  <c r="F640" i="1" s="1"/>
  <c r="AD639" i="1"/>
  <c r="H639" i="1"/>
  <c r="AG639" i="1"/>
  <c r="AK639" i="1" s="1"/>
  <c r="AF639" i="1"/>
  <c r="L640" i="1" l="1"/>
  <c r="G640" i="1"/>
  <c r="D641" i="1" l="1"/>
  <c r="F641" i="1" s="1"/>
  <c r="AD640" i="1"/>
  <c r="AG640" i="1"/>
  <c r="AK640" i="1" s="1"/>
  <c r="H640" i="1"/>
  <c r="AF640" i="1"/>
  <c r="AE640" i="1"/>
  <c r="L641" i="1" l="1"/>
  <c r="G641" i="1"/>
  <c r="AG641" i="1" l="1"/>
  <c r="AK641" i="1" s="1"/>
  <c r="H641" i="1"/>
  <c r="AF641" i="1"/>
  <c r="D642" i="1"/>
  <c r="F642" i="1" s="1"/>
  <c r="AE641" i="1"/>
  <c r="AD641" i="1"/>
  <c r="G642" i="1" l="1"/>
  <c r="L642" i="1"/>
  <c r="AF642" i="1" l="1"/>
  <c r="AE642" i="1"/>
  <c r="AG642" i="1"/>
  <c r="AK642" i="1" s="1"/>
  <c r="AD642" i="1"/>
  <c r="D643" i="1"/>
  <c r="F643" i="1" s="1"/>
  <c r="H642" i="1"/>
  <c r="L643" i="1" l="1"/>
  <c r="G643" i="1"/>
  <c r="AE643" i="1" l="1"/>
  <c r="D644" i="1"/>
  <c r="F644" i="1" s="1"/>
  <c r="AD643" i="1"/>
  <c r="H643" i="1"/>
  <c r="AG643" i="1"/>
  <c r="AK643" i="1" s="1"/>
  <c r="AF643" i="1"/>
  <c r="L644" i="1" l="1"/>
  <c r="G644" i="1"/>
  <c r="D645" i="1" l="1"/>
  <c r="F645" i="1" s="1"/>
  <c r="AD644" i="1"/>
  <c r="AG644" i="1"/>
  <c r="AK644" i="1" s="1"/>
  <c r="H644" i="1"/>
  <c r="AF644" i="1"/>
  <c r="AE644" i="1"/>
  <c r="L645" i="1" l="1"/>
  <c r="G645" i="1"/>
  <c r="AG645" i="1" l="1"/>
  <c r="AK645" i="1" s="1"/>
  <c r="H645" i="1"/>
  <c r="AF645" i="1"/>
  <c r="D646" i="1"/>
  <c r="F646" i="1" s="1"/>
  <c r="AD645" i="1"/>
  <c r="AE645" i="1"/>
  <c r="G646" i="1" l="1"/>
  <c r="L646" i="1"/>
  <c r="AF646" i="1" l="1"/>
  <c r="AE646" i="1"/>
  <c r="AG646" i="1"/>
  <c r="AK646" i="1" s="1"/>
  <c r="AD646" i="1"/>
  <c r="H646" i="1"/>
  <c r="D647" i="1"/>
  <c r="F647" i="1" s="1"/>
  <c r="G647" i="1" l="1"/>
  <c r="L647" i="1"/>
  <c r="AE647" i="1" l="1"/>
  <c r="D648" i="1"/>
  <c r="F648" i="1" s="1"/>
  <c r="AD647" i="1"/>
  <c r="H647" i="1"/>
  <c r="AF647" i="1"/>
  <c r="AG647" i="1"/>
  <c r="AK647" i="1" s="1"/>
  <c r="L648" i="1" l="1"/>
  <c r="G648" i="1"/>
  <c r="D649" i="1" l="1"/>
  <c r="F649" i="1" s="1"/>
  <c r="AD648" i="1"/>
  <c r="AG648" i="1"/>
  <c r="AK648" i="1" s="1"/>
  <c r="H648" i="1"/>
  <c r="AF648" i="1"/>
  <c r="AE648" i="1"/>
  <c r="L649" i="1" l="1"/>
  <c r="G649" i="1"/>
  <c r="AG649" i="1" l="1"/>
  <c r="AK649" i="1" s="1"/>
  <c r="H649" i="1"/>
  <c r="AF649" i="1"/>
  <c r="D650" i="1"/>
  <c r="F650" i="1" s="1"/>
  <c r="AE649" i="1"/>
  <c r="AD649" i="1"/>
  <c r="G650" i="1" l="1"/>
  <c r="L650" i="1"/>
  <c r="AF650" i="1" l="1"/>
  <c r="AE650" i="1"/>
  <c r="AG650" i="1"/>
  <c r="AK650" i="1" s="1"/>
  <c r="AD650" i="1"/>
  <c r="D651" i="1"/>
  <c r="F651" i="1" s="1"/>
  <c r="H650" i="1"/>
  <c r="L651" i="1" l="1"/>
  <c r="G651" i="1"/>
  <c r="AE651" i="1" l="1"/>
  <c r="D652" i="1"/>
  <c r="F652" i="1" s="1"/>
  <c r="AD651" i="1"/>
  <c r="H651" i="1"/>
  <c r="AG651" i="1"/>
  <c r="AK651" i="1" s="1"/>
  <c r="AF651" i="1"/>
  <c r="L652" i="1" l="1"/>
  <c r="G652" i="1"/>
  <c r="D653" i="1" l="1"/>
  <c r="F653" i="1" s="1"/>
  <c r="AD652" i="1"/>
  <c r="AG652" i="1"/>
  <c r="AK652" i="1" s="1"/>
  <c r="H652" i="1"/>
  <c r="AF652" i="1"/>
  <c r="AE652" i="1"/>
  <c r="L653" i="1" l="1"/>
  <c r="G653" i="1"/>
  <c r="AG653" i="1" l="1"/>
  <c r="AK653" i="1" s="1"/>
  <c r="H653" i="1"/>
  <c r="AF653" i="1"/>
  <c r="D654" i="1"/>
  <c r="F654" i="1" s="1"/>
  <c r="AD653" i="1"/>
  <c r="AE653" i="1"/>
  <c r="G654" i="1" l="1"/>
  <c r="L654" i="1"/>
  <c r="AF654" i="1" l="1"/>
  <c r="AE654" i="1"/>
  <c r="AG654" i="1"/>
  <c r="AK654" i="1" s="1"/>
  <c r="AD654" i="1"/>
  <c r="H654" i="1"/>
  <c r="D655" i="1"/>
  <c r="F655" i="1" s="1"/>
  <c r="G655" i="1" l="1"/>
  <c r="L655" i="1"/>
  <c r="AE655" i="1" l="1"/>
  <c r="D656" i="1"/>
  <c r="F656" i="1" s="1"/>
  <c r="AD655" i="1"/>
  <c r="H655" i="1"/>
  <c r="AG655" i="1"/>
  <c r="AK655" i="1" s="1"/>
  <c r="AF655" i="1"/>
  <c r="L656" i="1" l="1"/>
  <c r="G656" i="1"/>
  <c r="D657" i="1" l="1"/>
  <c r="F657" i="1" s="1"/>
  <c r="AD656" i="1"/>
  <c r="AG656" i="1"/>
  <c r="AK656" i="1" s="1"/>
  <c r="H656" i="1"/>
  <c r="AF656" i="1"/>
  <c r="AE656" i="1"/>
  <c r="L657" i="1" l="1"/>
  <c r="G657" i="1"/>
  <c r="AG657" i="1" l="1"/>
  <c r="AK657" i="1" s="1"/>
  <c r="H657" i="1"/>
  <c r="AF657" i="1"/>
  <c r="D658" i="1"/>
  <c r="F658" i="1" s="1"/>
  <c r="AE657" i="1"/>
  <c r="AD657" i="1"/>
  <c r="G658" i="1" l="1"/>
  <c r="L658" i="1"/>
  <c r="AF658" i="1" l="1"/>
  <c r="AE658" i="1"/>
  <c r="AG658" i="1"/>
  <c r="AK658" i="1" s="1"/>
  <c r="AD658" i="1"/>
  <c r="D659" i="1"/>
  <c r="F659" i="1" s="1"/>
  <c r="H658" i="1"/>
  <c r="L659" i="1" l="1"/>
  <c r="G659" i="1"/>
  <c r="AE659" i="1" l="1"/>
  <c r="D660" i="1"/>
  <c r="F660" i="1" s="1"/>
  <c r="AD659" i="1"/>
  <c r="H659" i="1"/>
  <c r="AG659" i="1"/>
  <c r="AK659" i="1" s="1"/>
  <c r="AF659" i="1"/>
  <c r="L660" i="1" l="1"/>
  <c r="G660" i="1"/>
  <c r="D661" i="1" l="1"/>
  <c r="F661" i="1" s="1"/>
  <c r="AD660" i="1"/>
  <c r="AG660" i="1"/>
  <c r="AK660" i="1" s="1"/>
  <c r="H660" i="1"/>
  <c r="AF660" i="1"/>
  <c r="AE660" i="1"/>
  <c r="L661" i="1" l="1"/>
  <c r="G661" i="1"/>
  <c r="AG661" i="1" l="1"/>
  <c r="AK661" i="1" s="1"/>
  <c r="H661" i="1"/>
  <c r="AF661" i="1"/>
  <c r="D662" i="1"/>
  <c r="F662" i="1" s="1"/>
  <c r="AD661" i="1"/>
  <c r="AE661" i="1"/>
  <c r="G662" i="1" l="1"/>
  <c r="L662" i="1"/>
  <c r="AF662" i="1" l="1"/>
  <c r="AE662" i="1"/>
  <c r="AG662" i="1"/>
  <c r="AK662" i="1" s="1"/>
  <c r="AD662" i="1"/>
  <c r="H662" i="1"/>
  <c r="D663" i="1"/>
  <c r="F663" i="1" s="1"/>
  <c r="G663" i="1" l="1"/>
  <c r="L663" i="1"/>
  <c r="AE663" i="1" l="1"/>
  <c r="D664" i="1"/>
  <c r="F664" i="1" s="1"/>
  <c r="AD663" i="1"/>
  <c r="H663" i="1"/>
  <c r="AF663" i="1"/>
  <c r="AG663" i="1"/>
  <c r="AK663" i="1" s="1"/>
  <c r="L664" i="1" l="1"/>
  <c r="G664" i="1"/>
  <c r="D665" i="1" l="1"/>
  <c r="F665" i="1" s="1"/>
  <c r="AD664" i="1"/>
  <c r="AG664" i="1"/>
  <c r="AK664" i="1" s="1"/>
  <c r="H664" i="1"/>
  <c r="AF664" i="1"/>
  <c r="AE664" i="1"/>
  <c r="L665" i="1" l="1"/>
  <c r="G665" i="1"/>
  <c r="AG665" i="1" l="1"/>
  <c r="AK665" i="1" s="1"/>
  <c r="H665" i="1"/>
  <c r="AF665" i="1"/>
  <c r="D666" i="1"/>
  <c r="F666" i="1" s="1"/>
  <c r="AE665" i="1"/>
  <c r="AD665" i="1"/>
  <c r="G666" i="1" l="1"/>
  <c r="L666" i="1"/>
  <c r="AF666" i="1" l="1"/>
  <c r="AE666" i="1"/>
  <c r="AG666" i="1"/>
  <c r="AK666" i="1" s="1"/>
  <c r="AD666" i="1"/>
  <c r="D667" i="1"/>
  <c r="F667" i="1" s="1"/>
  <c r="H666" i="1"/>
  <c r="L667" i="1" l="1"/>
  <c r="G667" i="1"/>
  <c r="AE667" i="1" l="1"/>
  <c r="D668" i="1"/>
  <c r="F668" i="1" s="1"/>
  <c r="AD667" i="1"/>
  <c r="H667" i="1"/>
  <c r="AG667" i="1"/>
  <c r="AK667" i="1" s="1"/>
  <c r="AF667" i="1"/>
  <c r="L668" i="1" l="1"/>
  <c r="G668" i="1"/>
  <c r="D669" i="1" l="1"/>
  <c r="F669" i="1" s="1"/>
  <c r="AD668" i="1"/>
  <c r="AG668" i="1"/>
  <c r="AK668" i="1" s="1"/>
  <c r="H668" i="1"/>
  <c r="AF668" i="1"/>
  <c r="AE668" i="1"/>
  <c r="L669" i="1" l="1"/>
  <c r="G669" i="1"/>
  <c r="AG669" i="1" l="1"/>
  <c r="AK669" i="1" s="1"/>
  <c r="H669" i="1"/>
  <c r="AF669" i="1"/>
  <c r="D670" i="1"/>
  <c r="F670" i="1" s="1"/>
  <c r="AD669" i="1"/>
  <c r="AE669" i="1"/>
  <c r="G670" i="1" l="1"/>
  <c r="L670" i="1"/>
  <c r="AF670" i="1" l="1"/>
  <c r="AE670" i="1"/>
  <c r="AG670" i="1"/>
  <c r="AK670" i="1" s="1"/>
  <c r="AD670" i="1"/>
  <c r="H670" i="1"/>
  <c r="D671" i="1"/>
  <c r="F671" i="1" s="1"/>
  <c r="G671" i="1" l="1"/>
  <c r="L671" i="1"/>
  <c r="AE671" i="1" l="1"/>
  <c r="D672" i="1"/>
  <c r="F672" i="1" s="1"/>
  <c r="AD671" i="1"/>
  <c r="H671" i="1"/>
  <c r="AG671" i="1"/>
  <c r="AK671" i="1" s="1"/>
  <c r="AF671" i="1"/>
  <c r="L672" i="1" l="1"/>
  <c r="G672" i="1"/>
  <c r="D673" i="1" l="1"/>
  <c r="F673" i="1" s="1"/>
  <c r="AD672" i="1"/>
  <c r="AG672" i="1"/>
  <c r="AK672" i="1" s="1"/>
  <c r="H672" i="1"/>
  <c r="AF672" i="1"/>
  <c r="AE672" i="1"/>
  <c r="L673" i="1" l="1"/>
  <c r="G673" i="1"/>
  <c r="AG673" i="1" l="1"/>
  <c r="AK673" i="1" s="1"/>
  <c r="H673" i="1"/>
  <c r="AF673" i="1"/>
  <c r="D674" i="1"/>
  <c r="F674" i="1" s="1"/>
  <c r="AE673" i="1"/>
  <c r="AD673" i="1"/>
  <c r="G674" i="1" l="1"/>
  <c r="L674" i="1"/>
  <c r="AF674" i="1" l="1"/>
  <c r="AE674" i="1"/>
  <c r="AG674" i="1"/>
  <c r="AK674" i="1" s="1"/>
  <c r="AD674" i="1"/>
  <c r="D675" i="1"/>
  <c r="F675" i="1" s="1"/>
  <c r="H674" i="1"/>
  <c r="L675" i="1" l="1"/>
  <c r="G675" i="1"/>
  <c r="AE675" i="1" l="1"/>
  <c r="D676" i="1"/>
  <c r="F676" i="1" s="1"/>
  <c r="AD675" i="1"/>
  <c r="H675" i="1"/>
  <c r="AG675" i="1"/>
  <c r="AK675" i="1" s="1"/>
  <c r="AF675" i="1"/>
  <c r="L676" i="1" l="1"/>
  <c r="G676" i="1"/>
  <c r="D677" i="1" l="1"/>
  <c r="F677" i="1" s="1"/>
  <c r="AD676" i="1"/>
  <c r="AG676" i="1"/>
  <c r="AK676" i="1" s="1"/>
  <c r="H676" i="1"/>
  <c r="AF676" i="1"/>
  <c r="AE676" i="1"/>
  <c r="L677" i="1" l="1"/>
  <c r="G677" i="1"/>
  <c r="AG677" i="1" l="1"/>
  <c r="AK677" i="1" s="1"/>
  <c r="H677" i="1"/>
  <c r="AF677" i="1"/>
  <c r="D678" i="1"/>
  <c r="F678" i="1" s="1"/>
  <c r="AD677" i="1"/>
  <c r="AE677" i="1"/>
  <c r="G678" i="1" l="1"/>
  <c r="L678" i="1"/>
  <c r="AF678" i="1" l="1"/>
  <c r="AE678" i="1"/>
  <c r="AG678" i="1"/>
  <c r="AK678" i="1" s="1"/>
  <c r="AD678" i="1"/>
  <c r="H678" i="1"/>
  <c r="D679" i="1"/>
  <c r="F679" i="1" s="1"/>
  <c r="G679" i="1" l="1"/>
  <c r="L679" i="1"/>
  <c r="AE679" i="1" l="1"/>
  <c r="D680" i="1"/>
  <c r="F680" i="1" s="1"/>
  <c r="AD679" i="1"/>
  <c r="H679" i="1"/>
  <c r="AF679" i="1"/>
  <c r="AG679" i="1"/>
  <c r="AK679" i="1" s="1"/>
  <c r="L680" i="1" l="1"/>
  <c r="G680" i="1"/>
  <c r="D681" i="1" l="1"/>
  <c r="F681" i="1" s="1"/>
  <c r="AD680" i="1"/>
  <c r="AG680" i="1"/>
  <c r="AK680" i="1" s="1"/>
  <c r="H680" i="1"/>
  <c r="AF680" i="1"/>
  <c r="AE680" i="1"/>
  <c r="L681" i="1" l="1"/>
  <c r="G681" i="1"/>
  <c r="AG681" i="1" l="1"/>
  <c r="AK681" i="1" s="1"/>
  <c r="H681" i="1"/>
  <c r="AF681" i="1"/>
  <c r="D682" i="1"/>
  <c r="F682" i="1" s="1"/>
  <c r="AE681" i="1"/>
  <c r="AD681" i="1"/>
  <c r="G682" i="1" l="1"/>
  <c r="L682" i="1"/>
  <c r="AF682" i="1" l="1"/>
  <c r="AE682" i="1"/>
  <c r="AG682" i="1"/>
  <c r="AK682" i="1" s="1"/>
  <c r="AD682" i="1"/>
  <c r="D683" i="1"/>
  <c r="F683" i="1" s="1"/>
  <c r="H682" i="1"/>
  <c r="L683" i="1" l="1"/>
  <c r="G683" i="1"/>
  <c r="AE683" i="1" l="1"/>
  <c r="D684" i="1"/>
  <c r="F684" i="1" s="1"/>
  <c r="AD683" i="1"/>
  <c r="H683" i="1"/>
  <c r="AG683" i="1"/>
  <c r="AK683" i="1" s="1"/>
  <c r="AF683" i="1"/>
  <c r="L684" i="1" l="1"/>
  <c r="G684" i="1"/>
  <c r="D685" i="1" l="1"/>
  <c r="F685" i="1" s="1"/>
  <c r="AD684" i="1"/>
  <c r="AG684" i="1"/>
  <c r="AK684" i="1" s="1"/>
  <c r="H684" i="1"/>
  <c r="AF684" i="1"/>
  <c r="AE684" i="1"/>
  <c r="L685" i="1" l="1"/>
  <c r="G685" i="1"/>
  <c r="AG685" i="1" l="1"/>
  <c r="AK685" i="1" s="1"/>
  <c r="H685" i="1"/>
  <c r="AF685" i="1"/>
  <c r="D686" i="1"/>
  <c r="F686" i="1" s="1"/>
  <c r="AD685" i="1"/>
  <c r="AE685" i="1"/>
  <c r="G686" i="1" l="1"/>
  <c r="L686" i="1"/>
  <c r="AF686" i="1" l="1"/>
  <c r="AE686" i="1"/>
  <c r="AG686" i="1"/>
  <c r="AK686" i="1" s="1"/>
  <c r="AD686" i="1"/>
  <c r="H686" i="1"/>
  <c r="D687" i="1"/>
  <c r="F687" i="1" s="1"/>
  <c r="G687" i="1" l="1"/>
  <c r="L687" i="1"/>
  <c r="AE687" i="1" l="1"/>
  <c r="D688" i="1"/>
  <c r="F688" i="1" s="1"/>
  <c r="AD687" i="1"/>
  <c r="H687" i="1"/>
  <c r="AG687" i="1"/>
  <c r="AK687" i="1" s="1"/>
  <c r="AF687" i="1"/>
  <c r="L688" i="1" l="1"/>
  <c r="G688" i="1"/>
  <c r="D689" i="1" l="1"/>
  <c r="F689" i="1" s="1"/>
  <c r="AD688" i="1"/>
  <c r="AG688" i="1"/>
  <c r="AK688" i="1" s="1"/>
  <c r="H688" i="1"/>
  <c r="AF688" i="1"/>
  <c r="AE688" i="1"/>
  <c r="L689" i="1" l="1"/>
  <c r="G689" i="1"/>
  <c r="AG689" i="1" l="1"/>
  <c r="AK689" i="1" s="1"/>
  <c r="H689" i="1"/>
  <c r="AF689" i="1"/>
  <c r="D690" i="1"/>
  <c r="F690" i="1" s="1"/>
  <c r="AE689" i="1"/>
  <c r="AD689" i="1"/>
  <c r="G690" i="1" l="1"/>
  <c r="L690" i="1"/>
  <c r="AF690" i="1" l="1"/>
  <c r="AE690" i="1"/>
  <c r="AG690" i="1"/>
  <c r="AK690" i="1" s="1"/>
  <c r="AD690" i="1"/>
  <c r="D691" i="1"/>
  <c r="F691" i="1" s="1"/>
  <c r="H690" i="1"/>
  <c r="L691" i="1" l="1"/>
  <c r="G691" i="1"/>
  <c r="AE691" i="1" l="1"/>
  <c r="D692" i="1"/>
  <c r="F692" i="1" s="1"/>
  <c r="AD691" i="1"/>
  <c r="H691" i="1"/>
  <c r="AG691" i="1"/>
  <c r="AK691" i="1" s="1"/>
  <c r="AF691" i="1"/>
  <c r="L692" i="1" l="1"/>
  <c r="G692" i="1"/>
  <c r="D693" i="1" l="1"/>
  <c r="F693" i="1" s="1"/>
  <c r="AD692" i="1"/>
  <c r="AG692" i="1"/>
  <c r="AK692" i="1" s="1"/>
  <c r="H692" i="1"/>
  <c r="AF692" i="1"/>
  <c r="AE692" i="1"/>
  <c r="L693" i="1" l="1"/>
  <c r="G693" i="1"/>
  <c r="AG693" i="1" l="1"/>
  <c r="AK693" i="1" s="1"/>
  <c r="H693" i="1"/>
  <c r="AF693" i="1"/>
  <c r="D694" i="1"/>
  <c r="F694" i="1" s="1"/>
  <c r="AD693" i="1"/>
  <c r="AE693" i="1"/>
  <c r="G694" i="1" l="1"/>
  <c r="L694" i="1"/>
  <c r="AF694" i="1" l="1"/>
  <c r="AE694" i="1"/>
  <c r="AG694" i="1"/>
  <c r="AK694" i="1" s="1"/>
  <c r="AD694" i="1"/>
  <c r="H694" i="1"/>
  <c r="D695" i="1"/>
  <c r="F695" i="1" s="1"/>
  <c r="G695" i="1" l="1"/>
  <c r="L695" i="1"/>
  <c r="AE695" i="1" l="1"/>
  <c r="D696" i="1"/>
  <c r="F696" i="1" s="1"/>
  <c r="AD695" i="1"/>
  <c r="H695" i="1"/>
  <c r="AF695" i="1"/>
  <c r="AG695" i="1"/>
  <c r="AK695" i="1" s="1"/>
  <c r="L696" i="1" l="1"/>
  <c r="G696" i="1"/>
  <c r="D697" i="1" l="1"/>
  <c r="F697" i="1" s="1"/>
  <c r="AD696" i="1"/>
  <c r="AG696" i="1"/>
  <c r="AK696" i="1" s="1"/>
  <c r="H696" i="1"/>
  <c r="AF696" i="1"/>
  <c r="AE696" i="1"/>
  <c r="L697" i="1" l="1"/>
  <c r="G697" i="1"/>
  <c r="AG697" i="1" l="1"/>
  <c r="AK697" i="1" s="1"/>
  <c r="H697" i="1"/>
  <c r="AF697" i="1"/>
  <c r="D698" i="1"/>
  <c r="F698" i="1" s="1"/>
  <c r="AE697" i="1"/>
  <c r="AD697" i="1"/>
  <c r="G698" i="1" l="1"/>
  <c r="L698" i="1"/>
  <c r="AF698" i="1" l="1"/>
  <c r="AE698" i="1"/>
  <c r="AG698" i="1"/>
  <c r="AK698" i="1" s="1"/>
  <c r="AD698" i="1"/>
  <c r="D699" i="1"/>
  <c r="F699" i="1" s="1"/>
  <c r="H698" i="1"/>
  <c r="L699" i="1" l="1"/>
  <c r="G699" i="1"/>
  <c r="AE699" i="1" l="1"/>
  <c r="D700" i="1"/>
  <c r="F700" i="1" s="1"/>
  <c r="AD699" i="1"/>
  <c r="H699" i="1"/>
  <c r="AG699" i="1"/>
  <c r="AK699" i="1" s="1"/>
  <c r="AF699" i="1"/>
  <c r="L700" i="1" l="1"/>
  <c r="G700" i="1"/>
  <c r="D701" i="1" l="1"/>
  <c r="F701" i="1" s="1"/>
  <c r="AD700" i="1"/>
  <c r="AG700" i="1"/>
  <c r="AK700" i="1" s="1"/>
  <c r="H700" i="1"/>
  <c r="AF700" i="1"/>
  <c r="AE700" i="1"/>
  <c r="L701" i="1" l="1"/>
  <c r="G701" i="1"/>
  <c r="AG701" i="1" l="1"/>
  <c r="AK701" i="1" s="1"/>
  <c r="H701" i="1"/>
  <c r="AF701" i="1"/>
  <c r="D702" i="1"/>
  <c r="F702" i="1" s="1"/>
  <c r="AD701" i="1"/>
  <c r="AE701" i="1"/>
  <c r="G702" i="1" l="1"/>
  <c r="L702" i="1"/>
  <c r="AF702" i="1" l="1"/>
  <c r="AE702" i="1"/>
  <c r="AG702" i="1"/>
  <c r="AK702" i="1" s="1"/>
  <c r="AD702" i="1"/>
  <c r="H702" i="1"/>
  <c r="D703" i="1"/>
  <c r="F703" i="1" s="1"/>
  <c r="G703" i="1" l="1"/>
  <c r="L703" i="1"/>
  <c r="AE703" i="1" l="1"/>
  <c r="D704" i="1"/>
  <c r="F704" i="1" s="1"/>
  <c r="AD703" i="1"/>
  <c r="H703" i="1"/>
  <c r="AG703" i="1"/>
  <c r="AK703" i="1" s="1"/>
  <c r="AF703" i="1"/>
  <c r="L704" i="1" l="1"/>
  <c r="G704" i="1"/>
  <c r="D705" i="1" l="1"/>
  <c r="F705" i="1" s="1"/>
  <c r="AD704" i="1"/>
  <c r="AG704" i="1"/>
  <c r="AK704" i="1" s="1"/>
  <c r="H704" i="1"/>
  <c r="AF704" i="1"/>
  <c r="AE704" i="1"/>
  <c r="L705" i="1" l="1"/>
  <c r="G705" i="1"/>
  <c r="AG705" i="1" l="1"/>
  <c r="AK705" i="1" s="1"/>
  <c r="H705" i="1"/>
  <c r="AF705" i="1"/>
  <c r="D706" i="1"/>
  <c r="F706" i="1" s="1"/>
  <c r="AE705" i="1"/>
  <c r="AD705" i="1"/>
  <c r="G706" i="1" l="1"/>
  <c r="L706" i="1"/>
  <c r="AF706" i="1" l="1"/>
  <c r="AE706" i="1"/>
  <c r="AG706" i="1"/>
  <c r="AK706" i="1" s="1"/>
  <c r="AD706" i="1"/>
  <c r="D707" i="1"/>
  <c r="F707" i="1" s="1"/>
  <c r="H706" i="1"/>
  <c r="L707" i="1" l="1"/>
  <c r="G707" i="1"/>
  <c r="AE707" i="1" l="1"/>
  <c r="D708" i="1"/>
  <c r="F708" i="1" s="1"/>
  <c r="AD707" i="1"/>
  <c r="H707" i="1"/>
  <c r="AG707" i="1"/>
  <c r="AK707" i="1" s="1"/>
  <c r="AF707" i="1"/>
  <c r="L708" i="1" l="1"/>
  <c r="G708" i="1"/>
  <c r="D709" i="1" l="1"/>
  <c r="F709" i="1" s="1"/>
  <c r="AD708" i="1"/>
  <c r="AG708" i="1"/>
  <c r="AK708" i="1" s="1"/>
  <c r="H708" i="1"/>
  <c r="AF708" i="1"/>
  <c r="AE708" i="1"/>
  <c r="L709" i="1" l="1"/>
  <c r="G709" i="1"/>
  <c r="AG709" i="1" l="1"/>
  <c r="AK709" i="1" s="1"/>
  <c r="H709" i="1"/>
  <c r="AF709" i="1"/>
  <c r="D710" i="1"/>
  <c r="F710" i="1" s="1"/>
  <c r="AD709" i="1"/>
  <c r="AE709" i="1"/>
  <c r="G710" i="1" l="1"/>
  <c r="L710" i="1"/>
  <c r="AF710" i="1" l="1"/>
  <c r="AE710" i="1"/>
  <c r="AG710" i="1"/>
  <c r="AK710" i="1" s="1"/>
  <c r="AD710" i="1"/>
  <c r="H710" i="1"/>
  <c r="D711" i="1"/>
  <c r="F711" i="1" s="1"/>
  <c r="G711" i="1" l="1"/>
  <c r="L711" i="1"/>
  <c r="AE711" i="1" l="1"/>
  <c r="D712" i="1"/>
  <c r="F712" i="1" s="1"/>
  <c r="AD711" i="1"/>
  <c r="H711" i="1"/>
  <c r="AF711" i="1"/>
  <c r="AG711" i="1"/>
  <c r="AK711" i="1" s="1"/>
  <c r="L712" i="1" l="1"/>
  <c r="G712" i="1"/>
  <c r="D713" i="1" l="1"/>
  <c r="F713" i="1" s="1"/>
  <c r="AD712" i="1"/>
  <c r="AG712" i="1"/>
  <c r="AK712" i="1" s="1"/>
  <c r="H712" i="1"/>
  <c r="AF712" i="1"/>
  <c r="AE712" i="1"/>
  <c r="L713" i="1" l="1"/>
  <c r="G713" i="1"/>
  <c r="AG713" i="1" l="1"/>
  <c r="AK713" i="1" s="1"/>
  <c r="H713" i="1"/>
  <c r="AF713" i="1"/>
  <c r="D714" i="1"/>
  <c r="F714" i="1" s="1"/>
  <c r="AE713" i="1"/>
  <c r="AD713" i="1"/>
  <c r="G714" i="1" l="1"/>
  <c r="L714" i="1"/>
  <c r="AF714" i="1" l="1"/>
  <c r="AE714" i="1"/>
  <c r="AG714" i="1"/>
  <c r="AK714" i="1" s="1"/>
  <c r="AD714" i="1"/>
  <c r="H714" i="1"/>
  <c r="D715" i="1"/>
  <c r="F715" i="1" s="1"/>
  <c r="L715" i="1" l="1"/>
  <c r="G715" i="1"/>
  <c r="AE715" i="1" l="1"/>
  <c r="D716" i="1"/>
  <c r="F716" i="1" s="1"/>
  <c r="AD715" i="1"/>
  <c r="H715" i="1"/>
  <c r="AG715" i="1"/>
  <c r="AK715" i="1" s="1"/>
  <c r="AF715" i="1"/>
  <c r="L716" i="1" l="1"/>
  <c r="G716" i="1"/>
  <c r="D717" i="1" l="1"/>
  <c r="F717" i="1" s="1"/>
  <c r="AD716" i="1"/>
  <c r="AG716" i="1"/>
  <c r="AK716" i="1" s="1"/>
  <c r="H716" i="1"/>
  <c r="AF716" i="1"/>
  <c r="AE716" i="1"/>
  <c r="L717" i="1" l="1"/>
  <c r="G717" i="1"/>
  <c r="AG717" i="1" l="1"/>
  <c r="AK717" i="1" s="1"/>
  <c r="H717" i="1"/>
  <c r="AF717" i="1"/>
  <c r="D718" i="1"/>
  <c r="F718" i="1" s="1"/>
  <c r="AD717" i="1"/>
  <c r="AE717" i="1"/>
  <c r="G718" i="1" l="1"/>
  <c r="L718" i="1"/>
  <c r="AF718" i="1" l="1"/>
  <c r="AE718" i="1"/>
  <c r="AG718" i="1"/>
  <c r="AK718" i="1" s="1"/>
  <c r="AD718" i="1"/>
  <c r="H718" i="1"/>
  <c r="D719" i="1"/>
  <c r="F719" i="1" s="1"/>
  <c r="G719" i="1" l="1"/>
  <c r="L719" i="1"/>
  <c r="AE719" i="1" l="1"/>
  <c r="D720" i="1"/>
  <c r="F720" i="1" s="1"/>
  <c r="AD719" i="1"/>
  <c r="H719" i="1"/>
  <c r="AG719" i="1"/>
  <c r="AK719" i="1" s="1"/>
  <c r="AF719" i="1"/>
  <c r="L720" i="1" l="1"/>
  <c r="G720" i="1"/>
  <c r="D721" i="1" l="1"/>
  <c r="F721" i="1" s="1"/>
  <c r="AD720" i="1"/>
  <c r="AG720" i="1"/>
  <c r="AK720" i="1" s="1"/>
  <c r="H720" i="1"/>
  <c r="AF720" i="1"/>
  <c r="AE720" i="1"/>
  <c r="L721" i="1" l="1"/>
  <c r="G721" i="1"/>
  <c r="AG721" i="1" l="1"/>
  <c r="AK721" i="1" s="1"/>
  <c r="H721" i="1"/>
  <c r="AF721" i="1"/>
  <c r="D722" i="1"/>
  <c r="F722" i="1" s="1"/>
  <c r="AE721" i="1"/>
  <c r="AD721" i="1"/>
  <c r="G722" i="1" l="1"/>
  <c r="L722" i="1"/>
  <c r="AF722" i="1" l="1"/>
  <c r="AE722" i="1"/>
  <c r="AG722" i="1"/>
  <c r="AK722" i="1" s="1"/>
  <c r="AD722" i="1"/>
  <c r="D723" i="1"/>
  <c r="F723" i="1" s="1"/>
  <c r="H722" i="1"/>
  <c r="L723" i="1" l="1"/>
  <c r="G723" i="1"/>
  <c r="AE723" i="1" l="1"/>
  <c r="D724" i="1"/>
  <c r="F724" i="1" s="1"/>
  <c r="AD723" i="1"/>
  <c r="H723" i="1"/>
  <c r="AG723" i="1"/>
  <c r="AK723" i="1" s="1"/>
  <c r="AF723" i="1"/>
  <c r="L724" i="1" l="1"/>
  <c r="G724" i="1"/>
  <c r="D725" i="1" l="1"/>
  <c r="F725" i="1" s="1"/>
  <c r="AD724" i="1"/>
  <c r="AG724" i="1"/>
  <c r="AK724" i="1" s="1"/>
  <c r="H724" i="1"/>
  <c r="AF724" i="1"/>
  <c r="AE724" i="1"/>
  <c r="L725" i="1" l="1"/>
  <c r="G725" i="1"/>
  <c r="AG725" i="1" l="1"/>
  <c r="AK725" i="1" s="1"/>
  <c r="H725" i="1"/>
  <c r="AF725" i="1"/>
  <c r="D726" i="1"/>
  <c r="F726" i="1" s="1"/>
  <c r="AD725" i="1"/>
  <c r="AE725" i="1"/>
  <c r="G726" i="1" l="1"/>
  <c r="L726" i="1"/>
  <c r="AF726" i="1" l="1"/>
  <c r="AE726" i="1"/>
  <c r="AG726" i="1"/>
  <c r="AK726" i="1" s="1"/>
  <c r="AD726" i="1"/>
  <c r="H726" i="1"/>
  <c r="D727" i="1"/>
  <c r="F727" i="1" s="1"/>
  <c r="G727" i="1" l="1"/>
  <c r="L727" i="1"/>
  <c r="AE727" i="1" l="1"/>
  <c r="D728" i="1"/>
  <c r="F728" i="1" s="1"/>
  <c r="AD727" i="1"/>
  <c r="H727" i="1"/>
  <c r="AF727" i="1"/>
  <c r="AG727" i="1"/>
  <c r="AK727" i="1" s="1"/>
  <c r="L728" i="1" l="1"/>
  <c r="G728" i="1"/>
  <c r="D729" i="1" l="1"/>
  <c r="F729" i="1" s="1"/>
  <c r="AD728" i="1"/>
  <c r="AG728" i="1"/>
  <c r="AK728" i="1" s="1"/>
  <c r="H728" i="1"/>
  <c r="AF728" i="1"/>
  <c r="AE728" i="1"/>
  <c r="L729" i="1" l="1"/>
  <c r="G729" i="1"/>
  <c r="AG729" i="1" l="1"/>
  <c r="AK729" i="1" s="1"/>
  <c r="H729" i="1"/>
  <c r="AF729" i="1"/>
  <c r="D730" i="1"/>
  <c r="F730" i="1" s="1"/>
  <c r="AE729" i="1"/>
  <c r="AD729" i="1"/>
  <c r="G730" i="1" l="1"/>
  <c r="L730" i="1"/>
  <c r="AF730" i="1" l="1"/>
  <c r="AE730" i="1"/>
  <c r="AG730" i="1"/>
  <c r="AK730" i="1" s="1"/>
  <c r="AD730" i="1"/>
  <c r="D731" i="1"/>
  <c r="F731" i="1" s="1"/>
  <c r="H730" i="1"/>
  <c r="L731" i="1" l="1"/>
  <c r="G731" i="1"/>
  <c r="AE731" i="1" l="1"/>
  <c r="D732" i="1"/>
  <c r="F732" i="1" s="1"/>
  <c r="AD731" i="1"/>
  <c r="H731" i="1"/>
  <c r="AG731" i="1"/>
  <c r="AK731" i="1" s="1"/>
  <c r="AF731" i="1"/>
  <c r="L732" i="1" l="1"/>
  <c r="G732" i="1"/>
  <c r="D733" i="1" l="1"/>
  <c r="F733" i="1" s="1"/>
  <c r="AD732" i="1"/>
  <c r="AG732" i="1"/>
  <c r="AK732" i="1" s="1"/>
  <c r="H732" i="1"/>
  <c r="AF732" i="1"/>
  <c r="AE732" i="1"/>
  <c r="L733" i="1" l="1"/>
  <c r="G733" i="1"/>
  <c r="AG733" i="1" l="1"/>
  <c r="AK733" i="1" s="1"/>
  <c r="H733" i="1"/>
  <c r="AF733" i="1"/>
  <c r="D734" i="1"/>
  <c r="F734" i="1" s="1"/>
  <c r="AD733" i="1"/>
  <c r="AE733" i="1"/>
  <c r="G734" i="1" l="1"/>
  <c r="L734" i="1"/>
  <c r="AF734" i="1" l="1"/>
  <c r="AE734" i="1"/>
  <c r="AG734" i="1"/>
  <c r="AK734" i="1" s="1"/>
  <c r="AD734" i="1"/>
  <c r="H734" i="1"/>
  <c r="D735" i="1"/>
  <c r="F735" i="1" s="1"/>
  <c r="G735" i="1" l="1"/>
  <c r="L735" i="1"/>
  <c r="AE735" i="1" l="1"/>
  <c r="D736" i="1"/>
  <c r="F736" i="1" s="1"/>
  <c r="AD735" i="1"/>
  <c r="H735" i="1"/>
  <c r="AG735" i="1"/>
  <c r="AK735" i="1" s="1"/>
  <c r="AF735" i="1"/>
  <c r="L736" i="1" l="1"/>
  <c r="G736" i="1"/>
  <c r="AE736" i="1" l="1"/>
  <c r="AD736" i="1"/>
  <c r="H736" i="1"/>
  <c r="AG736" i="1"/>
  <c r="AK736" i="1" s="1"/>
  <c r="D737" i="1"/>
  <c r="F737" i="1" s="1"/>
  <c r="AF736" i="1"/>
  <c r="L737" i="1" l="1"/>
  <c r="G737" i="1"/>
  <c r="D738" i="1" l="1"/>
  <c r="F738" i="1" s="1"/>
  <c r="AD737" i="1"/>
  <c r="AG737" i="1"/>
  <c r="AK737" i="1" s="1"/>
  <c r="AE737" i="1"/>
  <c r="H737" i="1"/>
  <c r="AF737" i="1"/>
  <c r="L738" i="1" l="1"/>
  <c r="G738" i="1"/>
  <c r="AG738" i="1" l="1"/>
  <c r="AK738" i="1" s="1"/>
  <c r="H738" i="1"/>
  <c r="AF738" i="1"/>
  <c r="D739" i="1"/>
  <c r="F739" i="1" s="1"/>
  <c r="AE738" i="1"/>
  <c r="AD738" i="1"/>
  <c r="G739" i="1" l="1"/>
  <c r="L739" i="1"/>
  <c r="AF739" i="1" l="1"/>
  <c r="AE739" i="1"/>
  <c r="AD739" i="1"/>
  <c r="AG739" i="1"/>
  <c r="AK739" i="1" s="1"/>
  <c r="H739" i="1"/>
  <c r="D740" i="1"/>
  <c r="F740" i="1" s="1"/>
  <c r="G740" i="1" l="1"/>
  <c r="L740" i="1"/>
  <c r="AE740" i="1" l="1"/>
  <c r="D741" i="1"/>
  <c r="F741" i="1" s="1"/>
  <c r="AD740" i="1"/>
  <c r="H740" i="1"/>
  <c r="AG740" i="1"/>
  <c r="AK740" i="1" s="1"/>
  <c r="AF740" i="1"/>
  <c r="L741" i="1" l="1"/>
  <c r="G741" i="1"/>
  <c r="D742" i="1" l="1"/>
  <c r="F742" i="1" s="1"/>
  <c r="AD741" i="1"/>
  <c r="AG741" i="1"/>
  <c r="AK741" i="1" s="1"/>
  <c r="H741" i="1"/>
  <c r="AE741" i="1"/>
  <c r="AF741" i="1"/>
  <c r="L742" i="1" l="1"/>
  <c r="G742" i="1"/>
  <c r="AG742" i="1" l="1"/>
  <c r="AK742" i="1" s="1"/>
  <c r="H742" i="1"/>
  <c r="AF742" i="1"/>
  <c r="D743" i="1"/>
  <c r="F743" i="1" s="1"/>
  <c r="AE742" i="1"/>
  <c r="AD742" i="1"/>
  <c r="G743" i="1" l="1"/>
  <c r="L743" i="1"/>
  <c r="AF743" i="1" l="1"/>
  <c r="AE743" i="1"/>
  <c r="AD743" i="1"/>
  <c r="D744" i="1"/>
  <c r="F744" i="1" s="1"/>
  <c r="AG743" i="1"/>
  <c r="AK743" i="1" s="1"/>
  <c r="H743" i="1"/>
  <c r="G744" i="1" l="1"/>
  <c r="L744" i="1"/>
  <c r="AE744" i="1" l="1"/>
  <c r="D745" i="1"/>
  <c r="F745" i="1" s="1"/>
  <c r="AD744" i="1"/>
  <c r="H744" i="1"/>
  <c r="AG744" i="1"/>
  <c r="AK744" i="1" s="1"/>
  <c r="AF744" i="1"/>
  <c r="L745" i="1" l="1"/>
  <c r="G745" i="1"/>
  <c r="D746" i="1" l="1"/>
  <c r="F746" i="1" s="1"/>
  <c r="AD745" i="1"/>
  <c r="AG745" i="1"/>
  <c r="AK745" i="1" s="1"/>
  <c r="H745" i="1"/>
  <c r="AE745" i="1"/>
  <c r="AF745" i="1"/>
  <c r="L746" i="1" l="1"/>
  <c r="G746" i="1"/>
  <c r="AG746" i="1" l="1"/>
  <c r="AK746" i="1" s="1"/>
  <c r="H746" i="1"/>
  <c r="AF746" i="1"/>
  <c r="D747" i="1"/>
  <c r="F747" i="1" s="1"/>
  <c r="AE746" i="1"/>
  <c r="AD746" i="1"/>
  <c r="G747" i="1" l="1"/>
  <c r="L747" i="1"/>
  <c r="AF747" i="1" l="1"/>
  <c r="AE747" i="1"/>
  <c r="AD747" i="1"/>
  <c r="AG747" i="1"/>
  <c r="AK747" i="1" s="1"/>
  <c r="H747" i="1"/>
  <c r="D748" i="1"/>
  <c r="F748" i="1" s="1"/>
  <c r="G748" i="1" l="1"/>
  <c r="L748" i="1"/>
  <c r="AE748" i="1" l="1"/>
  <c r="D749" i="1"/>
  <c r="F749" i="1" s="1"/>
  <c r="AD748" i="1"/>
  <c r="H748" i="1"/>
  <c r="AG748" i="1"/>
  <c r="AK748" i="1" s="1"/>
  <c r="AF748" i="1"/>
  <c r="L749" i="1" l="1"/>
  <c r="G749" i="1"/>
  <c r="D750" i="1" l="1"/>
  <c r="F750" i="1" s="1"/>
  <c r="AD749" i="1"/>
  <c r="AG749" i="1"/>
  <c r="AK749" i="1" s="1"/>
  <c r="H749" i="1"/>
  <c r="AE749" i="1"/>
  <c r="AF749" i="1"/>
  <c r="L750" i="1" l="1"/>
  <c r="G750" i="1"/>
  <c r="AG750" i="1" l="1"/>
  <c r="AK750" i="1" s="1"/>
  <c r="H750" i="1"/>
  <c r="AF750" i="1"/>
  <c r="D751" i="1"/>
  <c r="F751" i="1" s="1"/>
  <c r="AE750" i="1"/>
  <c r="AD750" i="1"/>
  <c r="G751" i="1" l="1"/>
  <c r="L751" i="1"/>
  <c r="AF751" i="1" l="1"/>
  <c r="AE751" i="1"/>
  <c r="AD751" i="1"/>
  <c r="D752" i="1"/>
  <c r="F752" i="1" s="1"/>
  <c r="AG751" i="1"/>
  <c r="AK751" i="1" s="1"/>
  <c r="H751" i="1"/>
  <c r="G752" i="1" l="1"/>
  <c r="L752" i="1"/>
  <c r="AE752" i="1" l="1"/>
  <c r="D753" i="1"/>
  <c r="F753" i="1" s="1"/>
  <c r="AD752" i="1"/>
  <c r="H752" i="1"/>
  <c r="AG752" i="1"/>
  <c r="AK752" i="1" s="1"/>
  <c r="AF752" i="1"/>
  <c r="L753" i="1" l="1"/>
  <c r="G753" i="1"/>
  <c r="D754" i="1" l="1"/>
  <c r="F754" i="1" s="1"/>
  <c r="AD753" i="1"/>
  <c r="AG753" i="1"/>
  <c r="AK753" i="1" s="1"/>
  <c r="H753" i="1"/>
  <c r="AE753" i="1"/>
  <c r="AF753" i="1"/>
  <c r="L754" i="1" l="1"/>
  <c r="G754" i="1"/>
  <c r="AG754" i="1" l="1"/>
  <c r="AK754" i="1" s="1"/>
  <c r="H754" i="1"/>
  <c r="AF754" i="1"/>
  <c r="D755" i="1"/>
  <c r="F755" i="1" s="1"/>
  <c r="AE754" i="1"/>
  <c r="AD754" i="1"/>
  <c r="G755" i="1" l="1"/>
  <c r="L755" i="1"/>
  <c r="AF755" i="1" l="1"/>
  <c r="AE755" i="1"/>
  <c r="AD755" i="1"/>
  <c r="AG755" i="1"/>
  <c r="AK755" i="1" s="1"/>
  <c r="H755" i="1"/>
  <c r="D756" i="1"/>
  <c r="F756" i="1" s="1"/>
  <c r="G756" i="1" l="1"/>
  <c r="L756" i="1"/>
  <c r="AE756" i="1" l="1"/>
  <c r="D757" i="1"/>
  <c r="F757" i="1" s="1"/>
  <c r="AD756" i="1"/>
  <c r="H756" i="1"/>
  <c r="AG756" i="1"/>
  <c r="AK756" i="1" s="1"/>
  <c r="AF756" i="1"/>
  <c r="L757" i="1" l="1"/>
  <c r="G757" i="1"/>
  <c r="D758" i="1" l="1"/>
  <c r="F758" i="1" s="1"/>
  <c r="AD757" i="1"/>
  <c r="AG757" i="1"/>
  <c r="AK757" i="1" s="1"/>
  <c r="H757" i="1"/>
  <c r="AE757" i="1"/>
  <c r="AF757" i="1"/>
  <c r="L758" i="1" l="1"/>
  <c r="G758" i="1"/>
  <c r="AG758" i="1" l="1"/>
  <c r="AK758" i="1" s="1"/>
  <c r="H758" i="1"/>
  <c r="AF758" i="1"/>
  <c r="D759" i="1"/>
  <c r="F759" i="1" s="1"/>
  <c r="AE758" i="1"/>
  <c r="AD758" i="1"/>
  <c r="G759" i="1" l="1"/>
  <c r="L759" i="1"/>
  <c r="AF759" i="1" l="1"/>
  <c r="AE759" i="1"/>
  <c r="AD759" i="1"/>
  <c r="D760" i="1"/>
  <c r="F760" i="1" s="1"/>
  <c r="AG759" i="1"/>
  <c r="AK759" i="1" s="1"/>
  <c r="H759" i="1"/>
  <c r="G760" i="1" l="1"/>
  <c r="L760" i="1"/>
  <c r="AE760" i="1" l="1"/>
  <c r="D761" i="1"/>
  <c r="F761" i="1" s="1"/>
  <c r="AD760" i="1"/>
  <c r="H760" i="1"/>
  <c r="AG760" i="1"/>
  <c r="AK760" i="1" s="1"/>
  <c r="AF760" i="1"/>
  <c r="L761" i="1" l="1"/>
  <c r="G761" i="1"/>
  <c r="D762" i="1" l="1"/>
  <c r="F762" i="1" s="1"/>
  <c r="AD761" i="1"/>
  <c r="AG761" i="1"/>
  <c r="AK761" i="1" s="1"/>
  <c r="H761" i="1"/>
  <c r="AE761" i="1"/>
  <c r="AF761" i="1"/>
  <c r="L762" i="1" l="1"/>
  <c r="G762" i="1"/>
  <c r="AG762" i="1" l="1"/>
  <c r="AK762" i="1" s="1"/>
  <c r="H762" i="1"/>
  <c r="AF762" i="1"/>
  <c r="D763" i="1"/>
  <c r="F763" i="1" s="1"/>
  <c r="AE762" i="1"/>
  <c r="AD762" i="1"/>
  <c r="G763" i="1" l="1"/>
  <c r="L763" i="1"/>
  <c r="AF763" i="1" l="1"/>
  <c r="AE763" i="1"/>
  <c r="AD763" i="1"/>
  <c r="AG763" i="1"/>
  <c r="AK763" i="1" s="1"/>
  <c r="H763" i="1"/>
  <c r="D764" i="1"/>
  <c r="F764" i="1" s="1"/>
  <c r="G764" i="1" l="1"/>
  <c r="L764" i="1"/>
  <c r="AE764" i="1" l="1"/>
  <c r="D765" i="1"/>
  <c r="F765" i="1" s="1"/>
  <c r="AD764" i="1"/>
  <c r="H764" i="1"/>
  <c r="AG764" i="1"/>
  <c r="AK764" i="1" s="1"/>
  <c r="AF764" i="1"/>
  <c r="L765" i="1" l="1"/>
  <c r="G765" i="1"/>
  <c r="D766" i="1" l="1"/>
  <c r="F766" i="1" s="1"/>
  <c r="AD765" i="1"/>
  <c r="AG765" i="1"/>
  <c r="AK765" i="1" s="1"/>
  <c r="H765" i="1"/>
  <c r="AE765" i="1"/>
  <c r="AF765" i="1"/>
  <c r="L766" i="1" l="1"/>
  <c r="G766" i="1"/>
  <c r="AG766" i="1" l="1"/>
  <c r="AK766" i="1" s="1"/>
  <c r="H766" i="1"/>
  <c r="AF766" i="1"/>
  <c r="D767" i="1"/>
  <c r="F767" i="1" s="1"/>
  <c r="AE766" i="1"/>
  <c r="AD766" i="1"/>
  <c r="G767" i="1" l="1"/>
  <c r="L767" i="1"/>
  <c r="AF767" i="1" l="1"/>
  <c r="AE767" i="1"/>
  <c r="AD767" i="1"/>
  <c r="D768" i="1"/>
  <c r="F768" i="1" s="1"/>
  <c r="AG767" i="1"/>
  <c r="AK767" i="1" s="1"/>
  <c r="H767" i="1"/>
  <c r="G768" i="1" l="1"/>
  <c r="L768" i="1"/>
  <c r="AE768" i="1" l="1"/>
  <c r="D769" i="1"/>
  <c r="F769" i="1" s="1"/>
  <c r="AD768" i="1"/>
  <c r="H768" i="1"/>
  <c r="AG768" i="1"/>
  <c r="AK768" i="1" s="1"/>
  <c r="AF768" i="1"/>
  <c r="L769" i="1" l="1"/>
  <c r="G769" i="1"/>
  <c r="D770" i="1" l="1"/>
  <c r="F770" i="1" s="1"/>
  <c r="AD769" i="1"/>
  <c r="AG769" i="1"/>
  <c r="AK769" i="1" s="1"/>
  <c r="H769" i="1"/>
  <c r="AE769" i="1"/>
  <c r="AF769" i="1"/>
  <c r="L770" i="1" l="1"/>
  <c r="G770" i="1"/>
  <c r="AG770" i="1" l="1"/>
  <c r="AK770" i="1" s="1"/>
  <c r="H770" i="1"/>
  <c r="AF770" i="1"/>
  <c r="D771" i="1"/>
  <c r="F771" i="1" s="1"/>
  <c r="AE770" i="1"/>
  <c r="AD770" i="1"/>
  <c r="G771" i="1" l="1"/>
  <c r="L771" i="1"/>
  <c r="AF771" i="1" l="1"/>
  <c r="AE771" i="1"/>
  <c r="AD771" i="1"/>
  <c r="AG771" i="1"/>
  <c r="AK771" i="1" s="1"/>
  <c r="H771" i="1"/>
  <c r="D772" i="1"/>
  <c r="F772" i="1" s="1"/>
  <c r="G772" i="1" l="1"/>
  <c r="L772" i="1"/>
  <c r="AE772" i="1" l="1"/>
  <c r="D773" i="1"/>
  <c r="F773" i="1" s="1"/>
  <c r="AD772" i="1"/>
  <c r="H772" i="1"/>
  <c r="AG772" i="1"/>
  <c r="AK772" i="1" s="1"/>
  <c r="AF772" i="1"/>
  <c r="L773" i="1" l="1"/>
  <c r="G773" i="1"/>
  <c r="D774" i="1" l="1"/>
  <c r="F774" i="1" s="1"/>
  <c r="AD773" i="1"/>
  <c r="AG773" i="1"/>
  <c r="AK773" i="1" s="1"/>
  <c r="H773" i="1"/>
  <c r="AE773" i="1"/>
  <c r="AF773" i="1"/>
  <c r="L774" i="1" l="1"/>
  <c r="G774" i="1"/>
  <c r="AG774" i="1" l="1"/>
  <c r="AK774" i="1" s="1"/>
  <c r="H774" i="1"/>
  <c r="AF774" i="1"/>
  <c r="D775" i="1"/>
  <c r="F775" i="1" s="1"/>
  <c r="AE774" i="1"/>
  <c r="AD774" i="1"/>
  <c r="G775" i="1" l="1"/>
  <c r="L775" i="1"/>
  <c r="AF775" i="1" l="1"/>
  <c r="AE775" i="1"/>
  <c r="AD775" i="1"/>
  <c r="D776" i="1"/>
  <c r="F776" i="1" s="1"/>
  <c r="AG775" i="1"/>
  <c r="AK775" i="1" s="1"/>
  <c r="H775" i="1"/>
  <c r="G776" i="1" l="1"/>
  <c r="L776" i="1"/>
  <c r="AE776" i="1" l="1"/>
  <c r="D777" i="1"/>
  <c r="F777" i="1" s="1"/>
  <c r="AD776" i="1"/>
  <c r="H776" i="1"/>
  <c r="AG776" i="1"/>
  <c r="AK776" i="1" s="1"/>
  <c r="AF776" i="1"/>
  <c r="L777" i="1" l="1"/>
  <c r="G777" i="1"/>
  <c r="D778" i="1" l="1"/>
  <c r="F778" i="1" s="1"/>
  <c r="AD777" i="1"/>
  <c r="AG777" i="1"/>
  <c r="AK777" i="1" s="1"/>
  <c r="H777" i="1"/>
  <c r="AE777" i="1"/>
  <c r="AF777" i="1"/>
  <c r="L778" i="1" l="1"/>
  <c r="G778" i="1"/>
  <c r="AG778" i="1" l="1"/>
  <c r="AK778" i="1" s="1"/>
  <c r="H778" i="1"/>
  <c r="AF778" i="1"/>
  <c r="D779" i="1"/>
  <c r="F779" i="1" s="1"/>
  <c r="AE778" i="1"/>
  <c r="AD778" i="1"/>
  <c r="G779" i="1" l="1"/>
  <c r="L779" i="1"/>
  <c r="AF779" i="1" l="1"/>
  <c r="AE779" i="1"/>
  <c r="AD779" i="1"/>
  <c r="AG779" i="1"/>
  <c r="AK779" i="1" s="1"/>
  <c r="H779" i="1"/>
  <c r="D780" i="1"/>
  <c r="F780" i="1" s="1"/>
  <c r="G780" i="1" l="1"/>
  <c r="L780" i="1"/>
  <c r="AE780" i="1" l="1"/>
  <c r="D781" i="1"/>
  <c r="F781" i="1" s="1"/>
  <c r="AD780" i="1"/>
  <c r="H780" i="1"/>
  <c r="AG780" i="1"/>
  <c r="AK780" i="1" s="1"/>
  <c r="AF780" i="1"/>
  <c r="L781" i="1" l="1"/>
  <c r="G781" i="1"/>
  <c r="D782" i="1" l="1"/>
  <c r="F782" i="1" s="1"/>
  <c r="AD781" i="1"/>
  <c r="AG781" i="1"/>
  <c r="AK781" i="1" s="1"/>
  <c r="H781" i="1"/>
  <c r="AE781" i="1"/>
  <c r="AF781" i="1"/>
  <c r="L782" i="1" l="1"/>
  <c r="G782" i="1"/>
  <c r="AG782" i="1" l="1"/>
  <c r="AK782" i="1" s="1"/>
  <c r="H782" i="1"/>
  <c r="AF782" i="1"/>
  <c r="D783" i="1"/>
  <c r="F783" i="1" s="1"/>
  <c r="AE782" i="1"/>
  <c r="AD782" i="1"/>
  <c r="G783" i="1" l="1"/>
  <c r="L783" i="1"/>
  <c r="AF783" i="1" l="1"/>
  <c r="AE783" i="1"/>
  <c r="AD783" i="1"/>
  <c r="D784" i="1"/>
  <c r="F784" i="1" s="1"/>
  <c r="AG783" i="1"/>
  <c r="AK783" i="1" s="1"/>
  <c r="H783" i="1"/>
  <c r="G784" i="1" l="1"/>
  <c r="L784" i="1"/>
  <c r="AE784" i="1" l="1"/>
  <c r="D785" i="1"/>
  <c r="F785" i="1" s="1"/>
  <c r="AD784" i="1"/>
  <c r="H784" i="1"/>
  <c r="AG784" i="1"/>
  <c r="AK784" i="1" s="1"/>
  <c r="AF784" i="1"/>
  <c r="L785" i="1" l="1"/>
  <c r="G785" i="1"/>
  <c r="D786" i="1" l="1"/>
  <c r="F786" i="1" s="1"/>
  <c r="AD785" i="1"/>
  <c r="AG785" i="1"/>
  <c r="AK785" i="1" s="1"/>
  <c r="H785" i="1"/>
  <c r="AE785" i="1"/>
  <c r="AF785" i="1"/>
  <c r="L786" i="1" l="1"/>
  <c r="G786" i="1"/>
  <c r="AG786" i="1" l="1"/>
  <c r="AK786" i="1" s="1"/>
  <c r="H786" i="1"/>
  <c r="AF786" i="1"/>
  <c r="D787" i="1"/>
  <c r="F787" i="1" s="1"/>
  <c r="AE786" i="1"/>
  <c r="AD786" i="1"/>
  <c r="G787" i="1" l="1"/>
  <c r="L787" i="1"/>
  <c r="AF787" i="1" l="1"/>
  <c r="AE787" i="1"/>
  <c r="AD787" i="1"/>
  <c r="AG787" i="1"/>
  <c r="AK787" i="1" s="1"/>
  <c r="H787" i="1"/>
  <c r="D788" i="1"/>
  <c r="F788" i="1" s="1"/>
  <c r="G788" i="1" l="1"/>
  <c r="L788" i="1"/>
  <c r="AE788" i="1" l="1"/>
  <c r="D789" i="1"/>
  <c r="F789" i="1" s="1"/>
  <c r="AD788" i="1"/>
  <c r="H788" i="1"/>
  <c r="AG788" i="1"/>
  <c r="AK788" i="1" s="1"/>
  <c r="AF788" i="1"/>
  <c r="L789" i="1" l="1"/>
  <c r="G789" i="1"/>
  <c r="D790" i="1" l="1"/>
  <c r="F790" i="1" s="1"/>
  <c r="AD789" i="1"/>
  <c r="AG789" i="1"/>
  <c r="AK789" i="1" s="1"/>
  <c r="H789" i="1"/>
  <c r="AE789" i="1"/>
  <c r="AF789" i="1"/>
  <c r="L790" i="1" l="1"/>
  <c r="G790" i="1"/>
  <c r="AG790" i="1" l="1"/>
  <c r="AK790" i="1" s="1"/>
  <c r="H790" i="1"/>
  <c r="AF790" i="1"/>
  <c r="D791" i="1"/>
  <c r="F791" i="1" s="1"/>
  <c r="AE790" i="1"/>
  <c r="AD790" i="1"/>
  <c r="G791" i="1" l="1"/>
  <c r="L791" i="1"/>
  <c r="AF791" i="1" l="1"/>
  <c r="AE791" i="1"/>
  <c r="AD791" i="1"/>
  <c r="D792" i="1"/>
  <c r="F792" i="1" s="1"/>
  <c r="AG791" i="1"/>
  <c r="AK791" i="1" s="1"/>
  <c r="H791" i="1"/>
  <c r="G792" i="1" l="1"/>
  <c r="L792" i="1"/>
  <c r="AE792" i="1" l="1"/>
  <c r="D793" i="1"/>
  <c r="F793" i="1" s="1"/>
  <c r="AD792" i="1"/>
  <c r="H792" i="1"/>
  <c r="AG792" i="1"/>
  <c r="AK792" i="1" s="1"/>
  <c r="AF792" i="1"/>
  <c r="L793" i="1" l="1"/>
  <c r="G793" i="1"/>
  <c r="D794" i="1" l="1"/>
  <c r="F794" i="1" s="1"/>
  <c r="AD793" i="1"/>
  <c r="AG793" i="1"/>
  <c r="AK793" i="1" s="1"/>
  <c r="H793" i="1"/>
  <c r="AE793" i="1"/>
  <c r="AF793" i="1"/>
  <c r="L794" i="1" l="1"/>
  <c r="G794" i="1"/>
  <c r="AG794" i="1" l="1"/>
  <c r="AK794" i="1" s="1"/>
  <c r="H794" i="1"/>
  <c r="AF794" i="1"/>
  <c r="D795" i="1"/>
  <c r="F795" i="1" s="1"/>
  <c r="AE794" i="1"/>
  <c r="AD794" i="1"/>
  <c r="G795" i="1" l="1"/>
  <c r="L795" i="1"/>
  <c r="AF795" i="1" l="1"/>
  <c r="AE795" i="1"/>
  <c r="AD795" i="1"/>
  <c r="AG795" i="1"/>
  <c r="AK795" i="1" s="1"/>
  <c r="H795" i="1"/>
  <c r="D796" i="1"/>
  <c r="F796" i="1" s="1"/>
  <c r="G796" i="1" l="1"/>
  <c r="L796" i="1"/>
  <c r="AE796" i="1" l="1"/>
  <c r="D797" i="1"/>
  <c r="F797" i="1" s="1"/>
  <c r="AD796" i="1"/>
  <c r="H796" i="1"/>
  <c r="AG796" i="1"/>
  <c r="AK796" i="1" s="1"/>
  <c r="AF796" i="1"/>
  <c r="L797" i="1" l="1"/>
  <c r="G797" i="1"/>
  <c r="D798" i="1" l="1"/>
  <c r="F798" i="1" s="1"/>
  <c r="AD797" i="1"/>
  <c r="AG797" i="1"/>
  <c r="AK797" i="1" s="1"/>
  <c r="H797" i="1"/>
  <c r="AE797" i="1"/>
  <c r="AF797" i="1"/>
  <c r="L798" i="1" l="1"/>
  <c r="G798" i="1"/>
  <c r="AF798" i="1" l="1"/>
  <c r="H798" i="1"/>
  <c r="AG798" i="1"/>
  <c r="AK798" i="1" s="1"/>
  <c r="D799" i="1"/>
  <c r="F799" i="1" s="1"/>
  <c r="AE798" i="1"/>
  <c r="AD798" i="1"/>
  <c r="G799" i="1" l="1"/>
  <c r="L799" i="1"/>
  <c r="AE799" i="1" l="1"/>
  <c r="D800" i="1"/>
  <c r="F800" i="1" s="1"/>
  <c r="AD799" i="1"/>
  <c r="AG799" i="1"/>
  <c r="AK799" i="1" s="1"/>
  <c r="AF799" i="1"/>
  <c r="H799" i="1"/>
  <c r="L800" i="1" l="1"/>
  <c r="G800" i="1"/>
  <c r="D801" i="1" l="1"/>
  <c r="F801" i="1" s="1"/>
  <c r="AD800" i="1"/>
  <c r="AG800" i="1"/>
  <c r="AK800" i="1" s="1"/>
  <c r="H800" i="1"/>
  <c r="AF800" i="1"/>
  <c r="AE800" i="1"/>
  <c r="L801" i="1" l="1"/>
  <c r="G801" i="1"/>
  <c r="AG801" i="1" l="1"/>
  <c r="AK801" i="1" s="1"/>
  <c r="H801" i="1"/>
  <c r="AF801" i="1"/>
  <c r="AE801" i="1"/>
  <c r="AD801" i="1"/>
  <c r="D802" i="1"/>
  <c r="F802" i="1" s="1"/>
  <c r="G802" i="1" l="1"/>
  <c r="L802" i="1"/>
  <c r="AF802" i="1" l="1"/>
  <c r="AE802" i="1"/>
  <c r="D803" i="1"/>
  <c r="F803" i="1" s="1"/>
  <c r="H802" i="1"/>
  <c r="AG802" i="1"/>
  <c r="AK802" i="1" s="1"/>
  <c r="AD802" i="1"/>
  <c r="G803" i="1" l="1"/>
  <c r="L803" i="1"/>
  <c r="AE803" i="1" l="1"/>
  <c r="D804" i="1"/>
  <c r="F804" i="1" s="1"/>
  <c r="AD803" i="1"/>
  <c r="AG803" i="1"/>
  <c r="AK803" i="1" s="1"/>
  <c r="AF803" i="1"/>
  <c r="H803" i="1"/>
  <c r="L804" i="1" l="1"/>
  <c r="G804" i="1"/>
  <c r="D805" i="1" l="1"/>
  <c r="F805" i="1" s="1"/>
  <c r="AD804" i="1"/>
  <c r="AG804" i="1"/>
  <c r="AK804" i="1" s="1"/>
  <c r="H804" i="1"/>
  <c r="AF804" i="1"/>
  <c r="AE804" i="1"/>
  <c r="L805" i="1" l="1"/>
  <c r="G805" i="1"/>
  <c r="AG805" i="1" l="1"/>
  <c r="AK805" i="1" s="1"/>
  <c r="H805" i="1"/>
  <c r="AF805" i="1"/>
  <c r="AE805" i="1"/>
  <c r="AD805" i="1"/>
  <c r="D806" i="1"/>
  <c r="F806" i="1" s="1"/>
  <c r="G806" i="1" l="1"/>
  <c r="L806" i="1"/>
  <c r="AF806" i="1" l="1"/>
  <c r="AE806" i="1"/>
  <c r="D807" i="1"/>
  <c r="F807" i="1" s="1"/>
  <c r="H806" i="1"/>
  <c r="AD806" i="1"/>
  <c r="AG806" i="1"/>
  <c r="AK806" i="1" s="1"/>
  <c r="G807" i="1" l="1"/>
  <c r="L807" i="1"/>
  <c r="AE807" i="1" l="1"/>
  <c r="D808" i="1"/>
  <c r="F808" i="1" s="1"/>
  <c r="AD807" i="1"/>
  <c r="AG807" i="1"/>
  <c r="AK807" i="1" s="1"/>
  <c r="AF807" i="1"/>
  <c r="H807" i="1"/>
  <c r="L808" i="1" l="1"/>
  <c r="G808" i="1"/>
  <c r="D809" i="1" l="1"/>
  <c r="F809" i="1" s="1"/>
  <c r="AD808" i="1"/>
  <c r="AG808" i="1"/>
  <c r="AK808" i="1" s="1"/>
  <c r="H808" i="1"/>
  <c r="AE808" i="1"/>
  <c r="AF808" i="1"/>
  <c r="L809" i="1" l="1"/>
  <c r="G809" i="1"/>
  <c r="AG809" i="1" l="1"/>
  <c r="AK809" i="1" s="1"/>
  <c r="H809" i="1"/>
  <c r="AF809" i="1"/>
  <c r="AE809" i="1"/>
  <c r="AD809" i="1"/>
  <c r="D810" i="1"/>
  <c r="F810" i="1" s="1"/>
  <c r="G810" i="1" l="1"/>
  <c r="L810" i="1"/>
  <c r="AF810" i="1" l="1"/>
  <c r="AE810" i="1"/>
  <c r="D811" i="1"/>
  <c r="F811" i="1" s="1"/>
  <c r="H810" i="1"/>
  <c r="AG810" i="1"/>
  <c r="AK810" i="1" s="1"/>
  <c r="AD810" i="1"/>
  <c r="G811" i="1" l="1"/>
  <c r="L811" i="1"/>
  <c r="AE811" i="1" l="1"/>
  <c r="D812" i="1"/>
  <c r="F812" i="1" s="1"/>
  <c r="AD811" i="1"/>
  <c r="AG811" i="1"/>
  <c r="AK811" i="1" s="1"/>
  <c r="AF811" i="1"/>
  <c r="H811" i="1"/>
  <c r="L812" i="1" l="1"/>
  <c r="G812" i="1"/>
  <c r="D813" i="1" l="1"/>
  <c r="F813" i="1" s="1"/>
  <c r="AD812" i="1"/>
  <c r="AG812" i="1"/>
  <c r="AK812" i="1" s="1"/>
  <c r="H812" i="1"/>
  <c r="AF812" i="1"/>
  <c r="AE812" i="1"/>
  <c r="L813" i="1" l="1"/>
  <c r="G813" i="1"/>
  <c r="AG813" i="1" l="1"/>
  <c r="AK813" i="1" s="1"/>
  <c r="H813" i="1"/>
  <c r="AF813" i="1"/>
  <c r="AE813" i="1"/>
  <c r="AD813" i="1"/>
  <c r="D814" i="1"/>
  <c r="F814" i="1" s="1"/>
  <c r="G814" i="1" l="1"/>
  <c r="L814" i="1"/>
  <c r="AF814" i="1" l="1"/>
  <c r="AE814" i="1"/>
  <c r="D815" i="1"/>
  <c r="F815" i="1" s="1"/>
  <c r="H814" i="1"/>
  <c r="AD814" i="1"/>
  <c r="AG814" i="1"/>
  <c r="AK814" i="1" s="1"/>
  <c r="G815" i="1" l="1"/>
  <c r="L815" i="1"/>
  <c r="AE815" i="1" l="1"/>
  <c r="D816" i="1"/>
  <c r="F816" i="1" s="1"/>
  <c r="AD815" i="1"/>
  <c r="AG815" i="1"/>
  <c r="AK815" i="1" s="1"/>
  <c r="AF815" i="1"/>
  <c r="H815" i="1"/>
  <c r="L816" i="1" l="1"/>
  <c r="G816" i="1"/>
  <c r="D817" i="1" l="1"/>
  <c r="F817" i="1" s="1"/>
  <c r="AD816" i="1"/>
  <c r="AG816" i="1"/>
  <c r="AK816" i="1" s="1"/>
  <c r="H816" i="1"/>
  <c r="AF816" i="1"/>
  <c r="AE816" i="1"/>
  <c r="L817" i="1" l="1"/>
  <c r="G817" i="1"/>
  <c r="AG817" i="1" l="1"/>
  <c r="AK817" i="1" s="1"/>
  <c r="H817" i="1"/>
  <c r="AF817" i="1"/>
  <c r="AE817" i="1"/>
  <c r="AD817" i="1"/>
  <c r="D818" i="1"/>
  <c r="F818" i="1" s="1"/>
  <c r="G818" i="1" l="1"/>
  <c r="L818" i="1"/>
  <c r="AF818" i="1" l="1"/>
  <c r="AE818" i="1"/>
  <c r="D819" i="1"/>
  <c r="F819" i="1" s="1"/>
  <c r="H818" i="1"/>
  <c r="AG818" i="1"/>
  <c r="AK818" i="1" s="1"/>
  <c r="AD818" i="1"/>
  <c r="G819" i="1" l="1"/>
  <c r="L819" i="1"/>
  <c r="AE819" i="1" l="1"/>
  <c r="D820" i="1"/>
  <c r="F820" i="1" s="1"/>
  <c r="AD819" i="1"/>
  <c r="AG819" i="1"/>
  <c r="AK819" i="1" s="1"/>
  <c r="AF819" i="1"/>
  <c r="H819" i="1"/>
  <c r="L820" i="1" l="1"/>
  <c r="G820" i="1"/>
  <c r="D821" i="1" l="1"/>
  <c r="F821" i="1" s="1"/>
  <c r="AD820" i="1"/>
  <c r="AG820" i="1"/>
  <c r="AK820" i="1" s="1"/>
  <c r="H820" i="1"/>
  <c r="AF820" i="1"/>
  <c r="AE820" i="1"/>
  <c r="L821" i="1" l="1"/>
  <c r="G821" i="1"/>
  <c r="AG821" i="1" l="1"/>
  <c r="AK821" i="1" s="1"/>
  <c r="H821" i="1"/>
  <c r="AF821" i="1"/>
  <c r="AE821" i="1"/>
  <c r="AD821" i="1"/>
  <c r="D822" i="1"/>
  <c r="F822" i="1" s="1"/>
  <c r="G822" i="1" l="1"/>
  <c r="L822" i="1"/>
  <c r="AF822" i="1" l="1"/>
  <c r="AE822" i="1"/>
  <c r="D823" i="1"/>
  <c r="F823" i="1" s="1"/>
  <c r="H822" i="1"/>
  <c r="AD822" i="1"/>
  <c r="AG822" i="1"/>
  <c r="AK822" i="1" s="1"/>
  <c r="G823" i="1" l="1"/>
  <c r="L823" i="1"/>
  <c r="AE823" i="1" l="1"/>
  <c r="D824" i="1"/>
  <c r="F824" i="1" s="1"/>
  <c r="AD823" i="1"/>
  <c r="AG823" i="1"/>
  <c r="AK823" i="1" s="1"/>
  <c r="AF823" i="1"/>
  <c r="H823" i="1"/>
  <c r="L824" i="1" l="1"/>
  <c r="G824" i="1"/>
  <c r="D825" i="1" l="1"/>
  <c r="F825" i="1" s="1"/>
  <c r="AD824" i="1"/>
  <c r="AG824" i="1"/>
  <c r="AK824" i="1" s="1"/>
  <c r="H824" i="1"/>
  <c r="AE824" i="1"/>
  <c r="AF824" i="1"/>
  <c r="L825" i="1" l="1"/>
  <c r="G825" i="1"/>
  <c r="AG825" i="1" l="1"/>
  <c r="AK825" i="1" s="1"/>
  <c r="H825" i="1"/>
  <c r="AF825" i="1"/>
  <c r="AE825" i="1"/>
  <c r="AD825" i="1"/>
  <c r="D826" i="1"/>
  <c r="F826" i="1" s="1"/>
  <c r="G826" i="1" l="1"/>
  <c r="L826" i="1"/>
  <c r="AF826" i="1" l="1"/>
  <c r="AE826" i="1"/>
  <c r="D827" i="1"/>
  <c r="F827" i="1" s="1"/>
  <c r="H826" i="1"/>
  <c r="AG826" i="1"/>
  <c r="AK826" i="1" s="1"/>
  <c r="AD826" i="1"/>
  <c r="G827" i="1" l="1"/>
  <c r="L827" i="1"/>
  <c r="AE827" i="1" l="1"/>
  <c r="D828" i="1"/>
  <c r="F828" i="1" s="1"/>
  <c r="AD827" i="1"/>
  <c r="AG827" i="1"/>
  <c r="AK827" i="1" s="1"/>
  <c r="AF827" i="1"/>
  <c r="H827" i="1"/>
  <c r="L828" i="1" l="1"/>
  <c r="G828" i="1"/>
  <c r="D829" i="1" l="1"/>
  <c r="F829" i="1" s="1"/>
  <c r="AD828" i="1"/>
  <c r="AG828" i="1"/>
  <c r="AK828" i="1" s="1"/>
  <c r="H828" i="1"/>
  <c r="AF828" i="1"/>
  <c r="AE828" i="1"/>
  <c r="L829" i="1" l="1"/>
  <c r="G829" i="1"/>
  <c r="AG829" i="1" l="1"/>
  <c r="AK829" i="1" s="1"/>
  <c r="H829" i="1"/>
  <c r="AF829" i="1"/>
  <c r="AE829" i="1"/>
  <c r="AD829" i="1"/>
  <c r="D830" i="1"/>
  <c r="F830" i="1" s="1"/>
  <c r="G830" i="1" l="1"/>
  <c r="L830" i="1"/>
  <c r="AF830" i="1" l="1"/>
  <c r="AE830" i="1"/>
  <c r="D831" i="1"/>
  <c r="F831" i="1" s="1"/>
  <c r="H830" i="1"/>
  <c r="AD830" i="1"/>
  <c r="AG830" i="1"/>
  <c r="AK830" i="1" s="1"/>
  <c r="G831" i="1" l="1"/>
  <c r="L831" i="1"/>
  <c r="AE831" i="1" l="1"/>
  <c r="D832" i="1"/>
  <c r="F832" i="1" s="1"/>
  <c r="AD831" i="1"/>
  <c r="AG831" i="1"/>
  <c r="AK831" i="1" s="1"/>
  <c r="AF831" i="1"/>
  <c r="H831" i="1"/>
  <c r="L832" i="1" l="1"/>
  <c r="G832" i="1"/>
  <c r="D833" i="1" l="1"/>
  <c r="F833" i="1" s="1"/>
  <c r="AD832" i="1"/>
  <c r="AG832" i="1"/>
  <c r="AK832" i="1" s="1"/>
  <c r="H832" i="1"/>
  <c r="AF832" i="1"/>
  <c r="AE832" i="1"/>
  <c r="L833" i="1" l="1"/>
  <c r="G833" i="1"/>
  <c r="AG833" i="1" l="1"/>
  <c r="AK833" i="1" s="1"/>
  <c r="H833" i="1"/>
  <c r="AF833" i="1"/>
  <c r="AE833" i="1"/>
  <c r="AD833" i="1"/>
  <c r="D834" i="1"/>
  <c r="F834" i="1" s="1"/>
  <c r="G834" i="1" l="1"/>
  <c r="L834" i="1"/>
  <c r="AF834" i="1" l="1"/>
  <c r="AE834" i="1"/>
  <c r="D835" i="1"/>
  <c r="F835" i="1" s="1"/>
  <c r="H834" i="1"/>
  <c r="AG834" i="1"/>
  <c r="AK834" i="1" s="1"/>
  <c r="AD834" i="1"/>
  <c r="G835" i="1" l="1"/>
  <c r="L835" i="1"/>
  <c r="AE835" i="1" l="1"/>
  <c r="D836" i="1"/>
  <c r="F836" i="1" s="1"/>
  <c r="AD835" i="1"/>
  <c r="AG835" i="1"/>
  <c r="AK835" i="1" s="1"/>
  <c r="AF835" i="1"/>
  <c r="H835" i="1"/>
  <c r="L836" i="1" l="1"/>
  <c r="G836" i="1"/>
  <c r="D837" i="1" l="1"/>
  <c r="F837" i="1" s="1"/>
  <c r="AD836" i="1"/>
  <c r="AG836" i="1"/>
  <c r="AK836" i="1" s="1"/>
  <c r="H836" i="1"/>
  <c r="AF836" i="1"/>
  <c r="AE836" i="1"/>
  <c r="L837" i="1" l="1"/>
  <c r="G837" i="1"/>
  <c r="AG837" i="1" l="1"/>
  <c r="AK837" i="1" s="1"/>
  <c r="H837" i="1"/>
  <c r="AF837" i="1"/>
  <c r="AE837" i="1"/>
  <c r="AD837" i="1"/>
  <c r="D838" i="1"/>
  <c r="F838" i="1" s="1"/>
  <c r="G838" i="1" l="1"/>
  <c r="L838" i="1"/>
  <c r="AF838" i="1" l="1"/>
  <c r="AE838" i="1"/>
  <c r="D839" i="1"/>
  <c r="F839" i="1" s="1"/>
  <c r="H838" i="1"/>
  <c r="AD838" i="1"/>
  <c r="AG838" i="1"/>
  <c r="AK838" i="1" s="1"/>
  <c r="G839" i="1" l="1"/>
  <c r="L839" i="1"/>
  <c r="AE839" i="1" l="1"/>
  <c r="D840" i="1"/>
  <c r="F840" i="1" s="1"/>
  <c r="AD839" i="1"/>
  <c r="AG839" i="1"/>
  <c r="AK839" i="1" s="1"/>
  <c r="AF839" i="1"/>
  <c r="H839" i="1"/>
  <c r="L840" i="1" l="1"/>
  <c r="G840" i="1"/>
  <c r="D841" i="1" l="1"/>
  <c r="F841" i="1" s="1"/>
  <c r="AD840" i="1"/>
  <c r="AG840" i="1"/>
  <c r="AK840" i="1" s="1"/>
  <c r="H840" i="1"/>
  <c r="AE840" i="1"/>
  <c r="AF840" i="1"/>
  <c r="L841" i="1" l="1"/>
  <c r="G841" i="1"/>
  <c r="AG841" i="1" l="1"/>
  <c r="AK841" i="1" s="1"/>
  <c r="H841" i="1"/>
  <c r="AF841" i="1"/>
  <c r="AE841" i="1"/>
  <c r="AD841" i="1"/>
  <c r="D842" i="1"/>
  <c r="F842" i="1" s="1"/>
  <c r="G842" i="1" l="1"/>
  <c r="L842" i="1"/>
  <c r="AF842" i="1" l="1"/>
  <c r="AE842" i="1"/>
  <c r="D843" i="1"/>
  <c r="F843" i="1" s="1"/>
  <c r="H842" i="1"/>
  <c r="AG842" i="1"/>
  <c r="AK842" i="1" s="1"/>
  <c r="AD842" i="1"/>
  <c r="G843" i="1" l="1"/>
  <c r="L843" i="1"/>
  <c r="AE843" i="1" l="1"/>
  <c r="D844" i="1"/>
  <c r="F844" i="1" s="1"/>
  <c r="AD843" i="1"/>
  <c r="AG843" i="1"/>
  <c r="AK843" i="1" s="1"/>
  <c r="AF843" i="1"/>
  <c r="H843" i="1"/>
  <c r="L844" i="1" l="1"/>
  <c r="G844" i="1"/>
  <c r="D845" i="1" l="1"/>
  <c r="F845" i="1" s="1"/>
  <c r="AD844" i="1"/>
  <c r="AG844" i="1"/>
  <c r="AK844" i="1" s="1"/>
  <c r="H844" i="1"/>
  <c r="AF844" i="1"/>
  <c r="AE844" i="1"/>
  <c r="L845" i="1" l="1"/>
  <c r="G845" i="1"/>
  <c r="AG845" i="1" l="1"/>
  <c r="AK845" i="1" s="1"/>
  <c r="H845" i="1"/>
  <c r="AF845" i="1"/>
  <c r="AE845" i="1"/>
  <c r="AD845" i="1"/>
  <c r="D846" i="1"/>
  <c r="F846" i="1" s="1"/>
  <c r="G846" i="1" l="1"/>
  <c r="L846" i="1"/>
  <c r="AF846" i="1" l="1"/>
  <c r="AE846" i="1"/>
  <c r="D847" i="1"/>
  <c r="F847" i="1" s="1"/>
  <c r="H846" i="1"/>
  <c r="AD846" i="1"/>
  <c r="AG846" i="1"/>
  <c r="AK846" i="1" s="1"/>
  <c r="G847" i="1" l="1"/>
  <c r="L847" i="1"/>
  <c r="AE847" i="1" l="1"/>
  <c r="D848" i="1"/>
  <c r="F848" i="1" s="1"/>
  <c r="AD847" i="1"/>
  <c r="AG847" i="1"/>
  <c r="AK847" i="1" s="1"/>
  <c r="AF847" i="1"/>
  <c r="H847" i="1"/>
  <c r="L848" i="1" l="1"/>
  <c r="G848" i="1"/>
  <c r="D849" i="1" l="1"/>
  <c r="F849" i="1" s="1"/>
  <c r="AD848" i="1"/>
  <c r="AG848" i="1"/>
  <c r="AK848" i="1" s="1"/>
  <c r="H848" i="1"/>
  <c r="AF848" i="1"/>
  <c r="AE848" i="1"/>
  <c r="L849" i="1" l="1"/>
  <c r="G849" i="1"/>
  <c r="AG849" i="1" l="1"/>
  <c r="AK849" i="1" s="1"/>
  <c r="H849" i="1"/>
  <c r="AF849" i="1"/>
  <c r="AE849" i="1"/>
  <c r="AD849" i="1"/>
  <c r="D850" i="1"/>
  <c r="F850" i="1" s="1"/>
  <c r="G850" i="1" l="1"/>
  <c r="L850" i="1"/>
  <c r="AF850" i="1" l="1"/>
  <c r="AE850" i="1"/>
  <c r="D851" i="1"/>
  <c r="F851" i="1" s="1"/>
  <c r="H850" i="1"/>
  <c r="AG850" i="1"/>
  <c r="AK850" i="1" s="1"/>
  <c r="AD850" i="1"/>
  <c r="G851" i="1" l="1"/>
  <c r="L851" i="1"/>
  <c r="AE851" i="1" l="1"/>
  <c r="D852" i="1"/>
  <c r="F852" i="1" s="1"/>
  <c r="AD851" i="1"/>
  <c r="AG851" i="1"/>
  <c r="AK851" i="1" s="1"/>
  <c r="AF851" i="1"/>
  <c r="H851" i="1"/>
  <c r="L852" i="1" l="1"/>
  <c r="G852" i="1"/>
  <c r="D853" i="1" l="1"/>
  <c r="F853" i="1" s="1"/>
  <c r="AD852" i="1"/>
  <c r="AG852" i="1"/>
  <c r="AK852" i="1" s="1"/>
  <c r="H852" i="1"/>
  <c r="AF852" i="1"/>
  <c r="AE852" i="1"/>
  <c r="L853" i="1" l="1"/>
  <c r="G853" i="1"/>
  <c r="AG853" i="1" l="1"/>
  <c r="AK853" i="1" s="1"/>
  <c r="H853" i="1"/>
  <c r="AF853" i="1"/>
  <c r="AE853" i="1"/>
  <c r="AD853" i="1"/>
  <c r="D854" i="1"/>
  <c r="F854" i="1" s="1"/>
  <c r="G854" i="1" l="1"/>
  <c r="L854" i="1"/>
  <c r="AF854" i="1" l="1"/>
  <c r="AE854" i="1"/>
  <c r="D855" i="1"/>
  <c r="F855" i="1" s="1"/>
  <c r="H854" i="1"/>
  <c r="AD854" i="1"/>
  <c r="AG854" i="1"/>
  <c r="AK854" i="1" s="1"/>
  <c r="G855" i="1" l="1"/>
  <c r="L855" i="1"/>
  <c r="AE855" i="1" l="1"/>
  <c r="D856" i="1"/>
  <c r="F856" i="1" s="1"/>
  <c r="AD855" i="1"/>
  <c r="AG855" i="1"/>
  <c r="AK855" i="1" s="1"/>
  <c r="AF855" i="1"/>
  <c r="H855" i="1"/>
  <c r="L856" i="1" l="1"/>
  <c r="G856" i="1"/>
  <c r="D857" i="1" l="1"/>
  <c r="F857" i="1" s="1"/>
  <c r="AD856" i="1"/>
  <c r="AG856" i="1"/>
  <c r="AK856" i="1" s="1"/>
  <c r="H856" i="1"/>
  <c r="AE856" i="1"/>
  <c r="AF856" i="1"/>
  <c r="L857" i="1" l="1"/>
  <c r="G857" i="1"/>
  <c r="AG857" i="1" l="1"/>
  <c r="AK857" i="1" s="1"/>
  <c r="H857" i="1"/>
  <c r="AF857" i="1"/>
  <c r="AE857" i="1"/>
  <c r="AD857" i="1"/>
  <c r="D858" i="1"/>
  <c r="F858" i="1" s="1"/>
  <c r="G858" i="1" l="1"/>
  <c r="L858" i="1"/>
  <c r="AF858" i="1" l="1"/>
  <c r="AE858" i="1"/>
  <c r="D859" i="1"/>
  <c r="F859" i="1" s="1"/>
  <c r="H858" i="1"/>
  <c r="AG858" i="1"/>
  <c r="AK858" i="1" s="1"/>
  <c r="AD858" i="1"/>
  <c r="G859" i="1" l="1"/>
  <c r="L859" i="1"/>
  <c r="AE859" i="1" l="1"/>
  <c r="D860" i="1"/>
  <c r="F860" i="1" s="1"/>
  <c r="AD859" i="1"/>
  <c r="AG859" i="1"/>
  <c r="AK859" i="1" s="1"/>
  <c r="AF859" i="1"/>
  <c r="H859" i="1"/>
  <c r="L860" i="1" l="1"/>
  <c r="G860" i="1"/>
  <c r="D861" i="1" l="1"/>
  <c r="F861" i="1" s="1"/>
  <c r="AD860" i="1"/>
  <c r="AG860" i="1"/>
  <c r="AK860" i="1" s="1"/>
  <c r="H860" i="1"/>
  <c r="AF860" i="1"/>
  <c r="AE860" i="1"/>
  <c r="L861" i="1" l="1"/>
  <c r="G861" i="1"/>
  <c r="AG861" i="1" l="1"/>
  <c r="AK861" i="1" s="1"/>
  <c r="H861" i="1"/>
  <c r="AF861" i="1"/>
  <c r="AE861" i="1"/>
  <c r="AD861" i="1"/>
  <c r="D862" i="1"/>
  <c r="F862" i="1" s="1"/>
  <c r="G862" i="1" l="1"/>
  <c r="L862" i="1"/>
  <c r="AF862" i="1" l="1"/>
  <c r="AE862" i="1"/>
  <c r="D863" i="1"/>
  <c r="F863" i="1" s="1"/>
  <c r="H862" i="1"/>
  <c r="AD862" i="1"/>
  <c r="AG862" i="1"/>
  <c r="AK862" i="1" s="1"/>
  <c r="G863" i="1" l="1"/>
  <c r="L863" i="1"/>
  <c r="AE863" i="1" l="1"/>
  <c r="D864" i="1"/>
  <c r="F864" i="1" s="1"/>
  <c r="AD863" i="1"/>
  <c r="AG863" i="1"/>
  <c r="AK863" i="1" s="1"/>
  <c r="AF863" i="1"/>
  <c r="H863" i="1"/>
  <c r="L864" i="1" l="1"/>
  <c r="G864" i="1"/>
  <c r="D865" i="1" l="1"/>
  <c r="F865" i="1" s="1"/>
  <c r="AD864" i="1"/>
  <c r="AG864" i="1"/>
  <c r="AK864" i="1" s="1"/>
  <c r="H864" i="1"/>
  <c r="AF864" i="1"/>
  <c r="AE864" i="1"/>
  <c r="L865" i="1" l="1"/>
  <c r="G865" i="1"/>
  <c r="AG865" i="1" l="1"/>
  <c r="AK865" i="1" s="1"/>
  <c r="H865" i="1"/>
  <c r="AF865" i="1"/>
  <c r="AE865" i="1"/>
  <c r="AD865" i="1"/>
  <c r="D866" i="1"/>
  <c r="F866" i="1" s="1"/>
  <c r="G866" i="1" l="1"/>
  <c r="L866" i="1"/>
  <c r="AF866" i="1" l="1"/>
  <c r="AE866" i="1"/>
  <c r="D867" i="1"/>
  <c r="F867" i="1" s="1"/>
  <c r="H866" i="1"/>
  <c r="AG866" i="1"/>
  <c r="AK866" i="1" s="1"/>
  <c r="AD866" i="1"/>
  <c r="G867" i="1" l="1"/>
  <c r="L867" i="1"/>
  <c r="AE867" i="1" l="1"/>
  <c r="D868" i="1"/>
  <c r="F868" i="1" s="1"/>
  <c r="AD867" i="1"/>
  <c r="AG867" i="1"/>
  <c r="AK867" i="1" s="1"/>
  <c r="AF867" i="1"/>
  <c r="H867" i="1"/>
  <c r="L868" i="1" l="1"/>
  <c r="G868" i="1"/>
  <c r="D869" i="1" l="1"/>
  <c r="F869" i="1" s="1"/>
  <c r="AD868" i="1"/>
  <c r="AG868" i="1"/>
  <c r="AK868" i="1" s="1"/>
  <c r="H868" i="1"/>
  <c r="AF868" i="1"/>
  <c r="AE868" i="1"/>
  <c r="L869" i="1" l="1"/>
  <c r="G869" i="1"/>
  <c r="AG869" i="1" l="1"/>
  <c r="AK869" i="1" s="1"/>
  <c r="H869" i="1"/>
  <c r="AF869" i="1"/>
  <c r="AE869" i="1"/>
  <c r="AD869" i="1"/>
  <c r="D870" i="1"/>
  <c r="F870" i="1" s="1"/>
  <c r="G870" i="1" l="1"/>
  <c r="L870" i="1"/>
  <c r="AF870" i="1" l="1"/>
  <c r="AE870" i="1"/>
  <c r="D871" i="1"/>
  <c r="F871" i="1" s="1"/>
  <c r="H870" i="1"/>
  <c r="AD870" i="1"/>
  <c r="AG870" i="1"/>
  <c r="AK870" i="1" s="1"/>
  <c r="G871" i="1" l="1"/>
  <c r="L871" i="1"/>
  <c r="AE871" i="1" l="1"/>
  <c r="D872" i="1"/>
  <c r="F872" i="1" s="1"/>
  <c r="AD871" i="1"/>
  <c r="AG871" i="1"/>
  <c r="AK871" i="1" s="1"/>
  <c r="AF871" i="1"/>
  <c r="H871" i="1"/>
  <c r="L872" i="1" l="1"/>
  <c r="G872" i="1"/>
  <c r="D873" i="1" l="1"/>
  <c r="F873" i="1" s="1"/>
  <c r="AD872" i="1"/>
  <c r="AG872" i="1"/>
  <c r="AK872" i="1" s="1"/>
  <c r="H872" i="1"/>
  <c r="AE872" i="1"/>
  <c r="AF872" i="1"/>
  <c r="L873" i="1" l="1"/>
  <c r="G873" i="1"/>
  <c r="AG873" i="1" l="1"/>
  <c r="AK873" i="1" s="1"/>
  <c r="H873" i="1"/>
  <c r="AF873" i="1"/>
  <c r="AE873" i="1"/>
  <c r="AD873" i="1"/>
  <c r="D874" i="1"/>
  <c r="F874" i="1" s="1"/>
  <c r="G874" i="1" l="1"/>
  <c r="L874" i="1"/>
  <c r="AF874" i="1" l="1"/>
  <c r="AE874" i="1"/>
  <c r="D875" i="1"/>
  <c r="F875" i="1" s="1"/>
  <c r="H874" i="1"/>
  <c r="AG874" i="1"/>
  <c r="AK874" i="1" s="1"/>
  <c r="AD874" i="1"/>
  <c r="G875" i="1" l="1"/>
  <c r="L875" i="1"/>
  <c r="AE875" i="1" l="1"/>
  <c r="D876" i="1"/>
  <c r="F876" i="1" s="1"/>
  <c r="AD875" i="1"/>
  <c r="AG875" i="1"/>
  <c r="AK875" i="1" s="1"/>
  <c r="AF875" i="1"/>
  <c r="H875" i="1"/>
  <c r="L876" i="1" l="1"/>
  <c r="G876" i="1"/>
  <c r="D877" i="1" l="1"/>
  <c r="F877" i="1" s="1"/>
  <c r="AD876" i="1"/>
  <c r="AG876" i="1"/>
  <c r="AK876" i="1" s="1"/>
  <c r="H876" i="1"/>
  <c r="AF876" i="1"/>
  <c r="AE876" i="1"/>
  <c r="L877" i="1" l="1"/>
  <c r="G877" i="1"/>
  <c r="AG877" i="1" l="1"/>
  <c r="AK877" i="1" s="1"/>
  <c r="H877" i="1"/>
  <c r="AF877" i="1"/>
  <c r="AE877" i="1"/>
  <c r="AD877" i="1"/>
  <c r="D878" i="1"/>
  <c r="F878" i="1" s="1"/>
  <c r="G878" i="1" l="1"/>
  <c r="L878" i="1"/>
  <c r="AF878" i="1" l="1"/>
  <c r="AE878" i="1"/>
  <c r="D879" i="1"/>
  <c r="F879" i="1" s="1"/>
  <c r="H878" i="1"/>
  <c r="AD878" i="1"/>
  <c r="AG878" i="1"/>
  <c r="AK878" i="1" s="1"/>
  <c r="G879" i="1" l="1"/>
  <c r="L879" i="1"/>
  <c r="AE879" i="1" l="1"/>
  <c r="D880" i="1"/>
  <c r="F880" i="1" s="1"/>
  <c r="AD879" i="1"/>
  <c r="AG879" i="1"/>
  <c r="AK879" i="1" s="1"/>
  <c r="AF879" i="1"/>
  <c r="H879" i="1"/>
  <c r="L880" i="1" l="1"/>
  <c r="G880" i="1"/>
  <c r="D881" i="1" l="1"/>
  <c r="F881" i="1" s="1"/>
  <c r="AD880" i="1"/>
  <c r="AG880" i="1"/>
  <c r="AK880" i="1" s="1"/>
  <c r="H880" i="1"/>
  <c r="AF880" i="1"/>
  <c r="AE880" i="1"/>
  <c r="L881" i="1" l="1"/>
  <c r="G881" i="1"/>
  <c r="AG881" i="1" l="1"/>
  <c r="AK881" i="1" s="1"/>
  <c r="H881" i="1"/>
  <c r="AF881" i="1"/>
  <c r="AE881" i="1"/>
  <c r="AD881" i="1"/>
  <c r="D882" i="1"/>
  <c r="F882" i="1" s="1"/>
  <c r="G882" i="1" l="1"/>
  <c r="L882" i="1"/>
  <c r="AF882" i="1" l="1"/>
  <c r="AE882" i="1"/>
  <c r="D883" i="1"/>
  <c r="F883" i="1" s="1"/>
  <c r="H882" i="1"/>
  <c r="AG882" i="1"/>
  <c r="AK882" i="1" s="1"/>
  <c r="AD882" i="1"/>
  <c r="G883" i="1" l="1"/>
  <c r="L883" i="1"/>
  <c r="AE883" i="1" l="1"/>
  <c r="D884" i="1"/>
  <c r="F884" i="1" s="1"/>
  <c r="AD883" i="1"/>
  <c r="AG883" i="1"/>
  <c r="AK883" i="1" s="1"/>
  <c r="AF883" i="1"/>
  <c r="H883" i="1"/>
  <c r="L884" i="1" l="1"/>
  <c r="G884" i="1"/>
  <c r="D885" i="1" l="1"/>
  <c r="F885" i="1" s="1"/>
  <c r="AD884" i="1"/>
  <c r="AG884" i="1"/>
  <c r="AK884" i="1" s="1"/>
  <c r="H884" i="1"/>
  <c r="AF884" i="1"/>
  <c r="AE884" i="1"/>
  <c r="L885" i="1" l="1"/>
  <c r="G885" i="1"/>
  <c r="AG885" i="1" l="1"/>
  <c r="AK885" i="1" s="1"/>
  <c r="H885" i="1"/>
  <c r="AF885" i="1"/>
  <c r="AE885" i="1"/>
  <c r="AD885" i="1"/>
  <c r="D886" i="1"/>
  <c r="F886" i="1" s="1"/>
  <c r="G886" i="1" l="1"/>
  <c r="L886" i="1"/>
  <c r="AF886" i="1" l="1"/>
  <c r="AE886" i="1"/>
  <c r="D887" i="1"/>
  <c r="F887" i="1" s="1"/>
  <c r="H886" i="1"/>
  <c r="AD886" i="1"/>
  <c r="AG886" i="1"/>
  <c r="AK886" i="1" s="1"/>
  <c r="G887" i="1" l="1"/>
  <c r="L887" i="1"/>
  <c r="AE887" i="1" l="1"/>
  <c r="D888" i="1"/>
  <c r="F888" i="1" s="1"/>
  <c r="AD887" i="1"/>
  <c r="AG887" i="1"/>
  <c r="AK887" i="1" s="1"/>
  <c r="AF887" i="1"/>
  <c r="H887" i="1"/>
  <c r="L888" i="1" l="1"/>
  <c r="G888" i="1"/>
  <c r="D889" i="1" l="1"/>
  <c r="F889" i="1" s="1"/>
  <c r="AD888" i="1"/>
  <c r="AG888" i="1"/>
  <c r="AK888" i="1" s="1"/>
  <c r="H888" i="1"/>
  <c r="AE888" i="1"/>
  <c r="AF888" i="1"/>
  <c r="L889" i="1" l="1"/>
  <c r="G889" i="1"/>
  <c r="AG889" i="1" l="1"/>
  <c r="AK889" i="1" s="1"/>
  <c r="H889" i="1"/>
  <c r="AF889" i="1"/>
  <c r="AE889" i="1"/>
  <c r="AD889" i="1"/>
  <c r="D890" i="1"/>
  <c r="F890" i="1" s="1"/>
  <c r="G890" i="1" l="1"/>
  <c r="L890" i="1"/>
  <c r="D891" i="1" l="1"/>
  <c r="F891" i="1" s="1"/>
  <c r="AG890" i="1"/>
  <c r="AK890" i="1" s="1"/>
  <c r="AF890" i="1"/>
  <c r="AE890" i="1"/>
  <c r="H890" i="1"/>
  <c r="AD890" i="1"/>
  <c r="L891" i="1" l="1"/>
  <c r="G891" i="1"/>
  <c r="AG891" i="1" l="1"/>
  <c r="AK891" i="1" s="1"/>
  <c r="H891" i="1"/>
  <c r="AF891" i="1"/>
  <c r="AE891" i="1"/>
  <c r="AD891" i="1"/>
  <c r="D892" i="1"/>
  <c r="F892" i="1" s="1"/>
  <c r="G892" i="1" l="1"/>
  <c r="L892" i="1"/>
  <c r="AF892" i="1" l="1"/>
  <c r="AE892" i="1"/>
  <c r="D893" i="1"/>
  <c r="F893" i="1" s="1"/>
  <c r="H892" i="1"/>
  <c r="AG892" i="1"/>
  <c r="AK892" i="1" s="1"/>
  <c r="AD892" i="1"/>
  <c r="G893" i="1" l="1"/>
  <c r="L893" i="1"/>
  <c r="AE893" i="1" l="1"/>
  <c r="D894" i="1"/>
  <c r="F894" i="1" s="1"/>
  <c r="AD893" i="1"/>
  <c r="AG893" i="1"/>
  <c r="AK893" i="1" s="1"/>
  <c r="AF893" i="1"/>
  <c r="H893" i="1"/>
  <c r="L894" i="1" l="1"/>
  <c r="G894" i="1"/>
  <c r="D895" i="1" l="1"/>
  <c r="F895" i="1" s="1"/>
  <c r="AD894" i="1"/>
  <c r="AG894" i="1"/>
  <c r="AK894" i="1" s="1"/>
  <c r="H894" i="1"/>
  <c r="AE894" i="1"/>
  <c r="AF894" i="1"/>
  <c r="L895" i="1" l="1"/>
  <c r="G895" i="1"/>
  <c r="AG895" i="1" l="1"/>
  <c r="AK895" i="1" s="1"/>
  <c r="H895" i="1"/>
  <c r="AF895" i="1"/>
  <c r="AE895" i="1"/>
  <c r="AD895" i="1"/>
  <c r="D896" i="1"/>
  <c r="F896" i="1" s="1"/>
  <c r="G896" i="1" l="1"/>
  <c r="L896" i="1"/>
  <c r="AF896" i="1" l="1"/>
  <c r="AE896" i="1"/>
  <c r="D897" i="1"/>
  <c r="F897" i="1" s="1"/>
  <c r="H896" i="1"/>
  <c r="AD896" i="1"/>
  <c r="AG896" i="1"/>
  <c r="AK896" i="1" s="1"/>
  <c r="G897" i="1" l="1"/>
  <c r="L897" i="1"/>
  <c r="AE897" i="1" l="1"/>
  <c r="D898" i="1"/>
  <c r="F898" i="1" s="1"/>
  <c r="AD897" i="1"/>
  <c r="AG897" i="1"/>
  <c r="AK897" i="1" s="1"/>
  <c r="AF897" i="1"/>
  <c r="H897" i="1"/>
  <c r="L898" i="1" l="1"/>
  <c r="G898" i="1"/>
  <c r="D899" i="1" l="1"/>
  <c r="F899" i="1" s="1"/>
  <c r="AD898" i="1"/>
  <c r="AG898" i="1"/>
  <c r="AK898" i="1" s="1"/>
  <c r="H898" i="1"/>
  <c r="AF898" i="1"/>
  <c r="AE898" i="1"/>
  <c r="L899" i="1" l="1"/>
  <c r="G899" i="1"/>
  <c r="AG899" i="1" l="1"/>
  <c r="AK899" i="1" s="1"/>
  <c r="H899" i="1"/>
  <c r="AF899" i="1"/>
  <c r="AE899" i="1"/>
  <c r="AD899" i="1"/>
  <c r="D900" i="1"/>
  <c r="F900" i="1" s="1"/>
  <c r="G900" i="1" l="1"/>
  <c r="L900" i="1"/>
  <c r="AF900" i="1" l="1"/>
  <c r="AE900" i="1"/>
  <c r="D901" i="1"/>
  <c r="F901" i="1" s="1"/>
  <c r="H900" i="1"/>
  <c r="AG900" i="1"/>
  <c r="AK900" i="1" s="1"/>
  <c r="AD900" i="1"/>
  <c r="G901" i="1" l="1"/>
  <c r="L901" i="1"/>
  <c r="AE901" i="1" l="1"/>
  <c r="D902" i="1"/>
  <c r="F902" i="1" s="1"/>
  <c r="AD901" i="1"/>
  <c r="AG901" i="1"/>
  <c r="AK901" i="1" s="1"/>
  <c r="AF901" i="1"/>
  <c r="H901" i="1"/>
  <c r="L902" i="1" l="1"/>
  <c r="G902" i="1"/>
  <c r="D903" i="1" l="1"/>
  <c r="F903" i="1" s="1"/>
  <c r="AD902" i="1"/>
  <c r="AG902" i="1"/>
  <c r="AK902" i="1" s="1"/>
  <c r="H902" i="1"/>
  <c r="AE902" i="1"/>
  <c r="AF902" i="1"/>
  <c r="L903" i="1" l="1"/>
  <c r="G903" i="1"/>
  <c r="AG903" i="1" l="1"/>
  <c r="AK903" i="1" s="1"/>
  <c r="H903" i="1"/>
  <c r="AF903" i="1"/>
  <c r="AE903" i="1"/>
  <c r="AD903" i="1"/>
  <c r="D904" i="1"/>
  <c r="F904" i="1" s="1"/>
  <c r="G904" i="1" l="1"/>
  <c r="L904" i="1"/>
  <c r="AF904" i="1" l="1"/>
  <c r="AE904" i="1"/>
  <c r="D905" i="1"/>
  <c r="F905" i="1" s="1"/>
  <c r="H904" i="1"/>
  <c r="AG904" i="1"/>
  <c r="AK904" i="1" s="1"/>
  <c r="AD904" i="1"/>
  <c r="G905" i="1" l="1"/>
  <c r="L905" i="1"/>
  <c r="AE905" i="1" l="1"/>
  <c r="D906" i="1"/>
  <c r="F906" i="1" s="1"/>
  <c r="AD905" i="1"/>
  <c r="AG905" i="1"/>
  <c r="AK905" i="1" s="1"/>
  <c r="AF905" i="1"/>
  <c r="H905" i="1"/>
  <c r="L906" i="1" l="1"/>
  <c r="G906" i="1"/>
  <c r="D907" i="1" l="1"/>
  <c r="F907" i="1" s="1"/>
  <c r="AD906" i="1"/>
  <c r="AG906" i="1"/>
  <c r="AK906" i="1" s="1"/>
  <c r="H906" i="1"/>
  <c r="AF906" i="1"/>
  <c r="AE906" i="1"/>
  <c r="L907" i="1" l="1"/>
  <c r="G907" i="1"/>
  <c r="AG907" i="1" l="1"/>
  <c r="AK907" i="1" s="1"/>
  <c r="H907" i="1"/>
  <c r="AF907" i="1"/>
  <c r="AE907" i="1"/>
  <c r="AD907" i="1"/>
  <c r="D908" i="1"/>
  <c r="F908" i="1" s="1"/>
  <c r="G908" i="1" l="1"/>
  <c r="L908" i="1"/>
  <c r="AF908" i="1" l="1"/>
  <c r="AE908" i="1"/>
  <c r="D909" i="1"/>
  <c r="F909" i="1" s="1"/>
  <c r="H908" i="1"/>
  <c r="AG908" i="1"/>
  <c r="AK908" i="1" s="1"/>
  <c r="AD908" i="1"/>
  <c r="G909" i="1" l="1"/>
  <c r="L909" i="1"/>
  <c r="AE909" i="1" l="1"/>
  <c r="D910" i="1"/>
  <c r="F910" i="1" s="1"/>
  <c r="AD909" i="1"/>
  <c r="AG909" i="1"/>
  <c r="AK909" i="1" s="1"/>
  <c r="AF909" i="1"/>
  <c r="H909" i="1"/>
  <c r="L910" i="1" l="1"/>
  <c r="G910" i="1"/>
  <c r="D911" i="1" l="1"/>
  <c r="F911" i="1" s="1"/>
  <c r="AD910" i="1"/>
  <c r="AG910" i="1"/>
  <c r="AK910" i="1" s="1"/>
  <c r="H910" i="1"/>
  <c r="AE910" i="1"/>
  <c r="AF910" i="1"/>
  <c r="L911" i="1" l="1"/>
  <c r="G911" i="1"/>
  <c r="AG911" i="1" l="1"/>
  <c r="AK911" i="1" s="1"/>
  <c r="H911" i="1"/>
  <c r="AF911" i="1"/>
  <c r="AE911" i="1"/>
  <c r="AD911" i="1"/>
  <c r="D912" i="1"/>
  <c r="F912" i="1" s="1"/>
  <c r="G912" i="1" l="1"/>
  <c r="L912" i="1"/>
  <c r="AF912" i="1" l="1"/>
  <c r="AE912" i="1"/>
  <c r="D913" i="1"/>
  <c r="F913" i="1" s="1"/>
  <c r="H912" i="1"/>
  <c r="AG912" i="1"/>
  <c r="AK912" i="1" s="1"/>
  <c r="AD912" i="1"/>
  <c r="G913" i="1" l="1"/>
  <c r="L913" i="1"/>
  <c r="AE913" i="1" l="1"/>
  <c r="D914" i="1"/>
  <c r="F914" i="1" s="1"/>
  <c r="AD913" i="1"/>
  <c r="AG913" i="1"/>
  <c r="AK913" i="1" s="1"/>
  <c r="AF913" i="1"/>
  <c r="H913" i="1"/>
  <c r="L914" i="1" l="1"/>
  <c r="G914" i="1"/>
  <c r="D915" i="1" l="1"/>
  <c r="F915" i="1" s="1"/>
  <c r="AD914" i="1"/>
  <c r="AG914" i="1"/>
  <c r="AK914" i="1" s="1"/>
  <c r="H914" i="1"/>
  <c r="AF914" i="1"/>
  <c r="AE914" i="1"/>
  <c r="L915" i="1" l="1"/>
  <c r="G915" i="1"/>
  <c r="AG915" i="1" l="1"/>
  <c r="AK915" i="1" s="1"/>
  <c r="H915" i="1"/>
  <c r="AF915" i="1"/>
  <c r="AE915" i="1"/>
  <c r="AD915" i="1"/>
  <c r="D916" i="1"/>
  <c r="F916" i="1" s="1"/>
  <c r="G916" i="1" l="1"/>
  <c r="L916" i="1"/>
  <c r="AF916" i="1" l="1"/>
  <c r="AE916" i="1"/>
  <c r="D917" i="1"/>
  <c r="F917" i="1" s="1"/>
  <c r="H916" i="1"/>
  <c r="AG916" i="1"/>
  <c r="AK916" i="1" s="1"/>
  <c r="AD916" i="1"/>
  <c r="G917" i="1" l="1"/>
  <c r="L917" i="1"/>
  <c r="AE917" i="1" l="1"/>
  <c r="D918" i="1"/>
  <c r="F918" i="1" s="1"/>
  <c r="AD917" i="1"/>
  <c r="AG917" i="1"/>
  <c r="AK917" i="1" s="1"/>
  <c r="AF917" i="1"/>
  <c r="H917" i="1"/>
  <c r="L918" i="1" l="1"/>
  <c r="G918" i="1"/>
  <c r="D919" i="1" l="1"/>
  <c r="F919" i="1" s="1"/>
  <c r="AD918" i="1"/>
  <c r="AG918" i="1"/>
  <c r="AK918" i="1" s="1"/>
  <c r="H918" i="1"/>
  <c r="AE918" i="1"/>
  <c r="AF918" i="1"/>
  <c r="L919" i="1" l="1"/>
  <c r="G919" i="1"/>
  <c r="AG919" i="1" l="1"/>
  <c r="AK919" i="1" s="1"/>
  <c r="H919" i="1"/>
  <c r="AF919" i="1"/>
  <c r="AE919" i="1"/>
  <c r="AD919" i="1"/>
  <c r="D920" i="1"/>
  <c r="F920" i="1" s="1"/>
  <c r="G920" i="1" l="1"/>
  <c r="L920" i="1"/>
  <c r="AF920" i="1" l="1"/>
  <c r="AE920" i="1"/>
  <c r="D921" i="1"/>
  <c r="F921" i="1" s="1"/>
  <c r="H920" i="1"/>
  <c r="AG920" i="1"/>
  <c r="AK920" i="1" s="1"/>
  <c r="AD920" i="1"/>
  <c r="G921" i="1" l="1"/>
  <c r="L921" i="1"/>
  <c r="AE921" i="1" l="1"/>
  <c r="D922" i="1"/>
  <c r="F922" i="1" s="1"/>
  <c r="AD921" i="1"/>
  <c r="AG921" i="1"/>
  <c r="AK921" i="1" s="1"/>
  <c r="AF921" i="1"/>
  <c r="H921" i="1"/>
  <c r="L922" i="1" l="1"/>
  <c r="G922" i="1"/>
  <c r="AF922" i="1" l="1"/>
  <c r="AE922" i="1"/>
  <c r="D923" i="1"/>
  <c r="F923" i="1" s="1"/>
  <c r="H922" i="1"/>
  <c r="AG922" i="1"/>
  <c r="AK922" i="1" s="1"/>
  <c r="AD922" i="1"/>
  <c r="G923" i="1" l="1"/>
  <c r="L923" i="1"/>
  <c r="AE923" i="1" l="1"/>
  <c r="D924" i="1"/>
  <c r="F924" i="1" s="1"/>
  <c r="AD923" i="1"/>
  <c r="AG923" i="1"/>
  <c r="AK923" i="1" s="1"/>
  <c r="AF923" i="1"/>
  <c r="H923" i="1"/>
  <c r="L924" i="1" l="1"/>
  <c r="G924" i="1"/>
  <c r="D925" i="1" l="1"/>
  <c r="F925" i="1" s="1"/>
  <c r="AD924" i="1"/>
  <c r="AG924" i="1"/>
  <c r="AK924" i="1" s="1"/>
  <c r="H924" i="1"/>
  <c r="AE924" i="1"/>
  <c r="AF924" i="1"/>
  <c r="L925" i="1" l="1"/>
  <c r="G925" i="1"/>
  <c r="AG925" i="1" l="1"/>
  <c r="AK925" i="1" s="1"/>
  <c r="H925" i="1"/>
  <c r="AF925" i="1"/>
  <c r="AE925" i="1"/>
  <c r="AD925" i="1"/>
  <c r="D926" i="1"/>
  <c r="F926" i="1" s="1"/>
  <c r="G926" i="1" l="1"/>
  <c r="L926" i="1"/>
  <c r="AF926" i="1" l="1"/>
  <c r="AE926" i="1"/>
  <c r="D927" i="1"/>
  <c r="F927" i="1" s="1"/>
  <c r="H926" i="1"/>
  <c r="AD926" i="1"/>
  <c r="AG926" i="1"/>
  <c r="AK926" i="1" s="1"/>
  <c r="G927" i="1" l="1"/>
  <c r="L927" i="1"/>
  <c r="AE927" i="1" l="1"/>
  <c r="D928" i="1"/>
  <c r="F928" i="1" s="1"/>
  <c r="AD927" i="1"/>
  <c r="AG927" i="1"/>
  <c r="AK927" i="1" s="1"/>
  <c r="AF927" i="1"/>
  <c r="H927" i="1"/>
  <c r="L928" i="1" l="1"/>
  <c r="G928" i="1"/>
  <c r="D929" i="1" l="1"/>
  <c r="F929" i="1" s="1"/>
  <c r="AD928" i="1"/>
  <c r="AG928" i="1"/>
  <c r="AK928" i="1" s="1"/>
  <c r="H928" i="1"/>
  <c r="AF928" i="1"/>
  <c r="AE928" i="1"/>
  <c r="L929" i="1" l="1"/>
  <c r="G929" i="1"/>
  <c r="AG929" i="1" l="1"/>
  <c r="AK929" i="1" s="1"/>
  <c r="H929" i="1"/>
  <c r="AF929" i="1"/>
  <c r="AE929" i="1"/>
  <c r="AD929" i="1"/>
  <c r="D930" i="1"/>
  <c r="F930" i="1" s="1"/>
  <c r="G930" i="1" l="1"/>
  <c r="L930" i="1"/>
  <c r="AF930" i="1" l="1"/>
  <c r="AE930" i="1"/>
  <c r="D931" i="1"/>
  <c r="F931" i="1" s="1"/>
  <c r="H930" i="1"/>
  <c r="AG930" i="1"/>
  <c r="AK930" i="1" s="1"/>
  <c r="AD930" i="1"/>
  <c r="G931" i="1" l="1"/>
  <c r="L931" i="1"/>
  <c r="AE931" i="1" l="1"/>
  <c r="D932" i="1"/>
  <c r="F932" i="1" s="1"/>
  <c r="AD931" i="1"/>
  <c r="AG931" i="1"/>
  <c r="AK931" i="1" s="1"/>
  <c r="AF931" i="1"/>
  <c r="H931" i="1"/>
  <c r="L932" i="1" l="1"/>
  <c r="G932" i="1"/>
  <c r="D933" i="1" l="1"/>
  <c r="F933" i="1" s="1"/>
  <c r="AD932" i="1"/>
  <c r="AG932" i="1"/>
  <c r="AK932" i="1" s="1"/>
  <c r="H932" i="1"/>
  <c r="AE932" i="1"/>
  <c r="AF932" i="1"/>
  <c r="L933" i="1" l="1"/>
  <c r="G933" i="1"/>
  <c r="AG933" i="1" l="1"/>
  <c r="AK933" i="1" s="1"/>
  <c r="H933" i="1"/>
  <c r="AF933" i="1"/>
  <c r="AE933" i="1"/>
  <c r="AD933" i="1"/>
  <c r="D934" i="1"/>
  <c r="F934" i="1" s="1"/>
  <c r="G934" i="1" l="1"/>
  <c r="L934" i="1"/>
  <c r="AF934" i="1" l="1"/>
  <c r="AE934" i="1"/>
  <c r="D935" i="1"/>
  <c r="F935" i="1" s="1"/>
  <c r="H934" i="1"/>
  <c r="AG934" i="1"/>
  <c r="AK934" i="1" s="1"/>
  <c r="AD934" i="1"/>
  <c r="G935" i="1" l="1"/>
  <c r="L935" i="1"/>
  <c r="AE935" i="1" l="1"/>
  <c r="D936" i="1"/>
  <c r="F936" i="1" s="1"/>
  <c r="AD935" i="1"/>
  <c r="AG935" i="1"/>
  <c r="AK935" i="1" s="1"/>
  <c r="AF935" i="1"/>
  <c r="H935" i="1"/>
  <c r="L936" i="1" l="1"/>
  <c r="G936" i="1"/>
  <c r="D937" i="1" l="1"/>
  <c r="F937" i="1" s="1"/>
  <c r="AD936" i="1"/>
  <c r="AG936" i="1"/>
  <c r="AK936" i="1" s="1"/>
  <c r="H936" i="1"/>
  <c r="AF936" i="1"/>
  <c r="AE936" i="1"/>
  <c r="L937" i="1" l="1"/>
  <c r="G937" i="1"/>
  <c r="AG937" i="1" l="1"/>
  <c r="AK937" i="1" s="1"/>
  <c r="H937" i="1"/>
  <c r="AF937" i="1"/>
  <c r="AE937" i="1"/>
  <c r="AD937" i="1"/>
  <c r="D938" i="1"/>
  <c r="F938" i="1" s="1"/>
  <c r="G938" i="1" l="1"/>
  <c r="L938" i="1"/>
  <c r="AF938" i="1" l="1"/>
  <c r="AE938" i="1"/>
  <c r="D939" i="1"/>
  <c r="F939" i="1" s="1"/>
  <c r="H938" i="1"/>
  <c r="AG938" i="1"/>
  <c r="AK938" i="1" s="1"/>
  <c r="AD938" i="1"/>
  <c r="G939" i="1" l="1"/>
  <c r="L939" i="1"/>
  <c r="AE939" i="1" l="1"/>
  <c r="D940" i="1"/>
  <c r="F940" i="1" s="1"/>
  <c r="AD939" i="1"/>
  <c r="AG939" i="1"/>
  <c r="AK939" i="1" s="1"/>
  <c r="AF939" i="1"/>
  <c r="H939" i="1"/>
  <c r="L940" i="1" l="1"/>
  <c r="G940" i="1"/>
  <c r="D941" i="1" l="1"/>
  <c r="F941" i="1" s="1"/>
  <c r="AD940" i="1"/>
  <c r="AG940" i="1"/>
  <c r="AK940" i="1" s="1"/>
  <c r="H940" i="1"/>
  <c r="AE940" i="1"/>
  <c r="AF940" i="1"/>
  <c r="L941" i="1" l="1"/>
  <c r="G941" i="1"/>
  <c r="AG941" i="1" l="1"/>
  <c r="AK941" i="1" s="1"/>
  <c r="H941" i="1"/>
  <c r="AF941" i="1"/>
  <c r="AE941" i="1"/>
  <c r="AD941" i="1"/>
  <c r="D942" i="1"/>
  <c r="F942" i="1" s="1"/>
  <c r="G942" i="1" l="1"/>
  <c r="L942" i="1"/>
  <c r="AF942" i="1" l="1"/>
  <c r="AE942" i="1"/>
  <c r="D943" i="1"/>
  <c r="F943" i="1" s="1"/>
  <c r="H942" i="1"/>
  <c r="AD942" i="1"/>
  <c r="AG942" i="1"/>
  <c r="AK942" i="1" s="1"/>
  <c r="G943" i="1" l="1"/>
  <c r="L943" i="1"/>
  <c r="AE943" i="1" l="1"/>
  <c r="D944" i="1"/>
  <c r="F944" i="1" s="1"/>
  <c r="AD943" i="1"/>
  <c r="AG943" i="1"/>
  <c r="AK943" i="1" s="1"/>
  <c r="AF943" i="1"/>
  <c r="H943" i="1"/>
  <c r="L944" i="1" l="1"/>
  <c r="G944" i="1"/>
  <c r="D945" i="1" l="1"/>
  <c r="F945" i="1" s="1"/>
  <c r="AD944" i="1"/>
  <c r="AG944" i="1"/>
  <c r="AK944" i="1" s="1"/>
  <c r="H944" i="1"/>
  <c r="AF944" i="1"/>
  <c r="AE944" i="1"/>
  <c r="L945" i="1" l="1"/>
  <c r="G945" i="1"/>
  <c r="AG945" i="1" l="1"/>
  <c r="AK945" i="1" s="1"/>
  <c r="H945" i="1"/>
  <c r="AF945" i="1"/>
  <c r="AE945" i="1"/>
  <c r="AD945" i="1"/>
  <c r="D946" i="1"/>
  <c r="F946" i="1" s="1"/>
  <c r="G946" i="1" l="1"/>
  <c r="L946" i="1"/>
  <c r="AF946" i="1" l="1"/>
  <c r="AE946" i="1"/>
  <c r="D947" i="1"/>
  <c r="F947" i="1" s="1"/>
  <c r="H946" i="1"/>
  <c r="AG946" i="1"/>
  <c r="AK946" i="1" s="1"/>
  <c r="AD946" i="1"/>
  <c r="G947" i="1" l="1"/>
  <c r="L947" i="1"/>
  <c r="AE947" i="1" l="1"/>
  <c r="D948" i="1"/>
  <c r="F948" i="1" s="1"/>
  <c r="AD947" i="1"/>
  <c r="AG947" i="1"/>
  <c r="AK947" i="1" s="1"/>
  <c r="AF947" i="1"/>
  <c r="H947" i="1"/>
  <c r="L948" i="1" l="1"/>
  <c r="G948" i="1"/>
  <c r="D949" i="1" l="1"/>
  <c r="F949" i="1" s="1"/>
  <c r="AD948" i="1"/>
  <c r="AG948" i="1"/>
  <c r="AK948" i="1" s="1"/>
  <c r="H948" i="1"/>
  <c r="AE948" i="1"/>
  <c r="AF948" i="1"/>
  <c r="L949" i="1" l="1"/>
  <c r="G949" i="1"/>
  <c r="AG949" i="1" l="1"/>
  <c r="AK949" i="1" s="1"/>
  <c r="H949" i="1"/>
  <c r="AF949" i="1"/>
  <c r="AE949" i="1"/>
  <c r="AD949" i="1"/>
  <c r="D950" i="1"/>
  <c r="F950" i="1" s="1"/>
  <c r="G950" i="1" l="1"/>
  <c r="L950" i="1"/>
  <c r="AF950" i="1" l="1"/>
  <c r="AE950" i="1"/>
  <c r="D951" i="1"/>
  <c r="F951" i="1" s="1"/>
  <c r="H950" i="1"/>
  <c r="AG950" i="1"/>
  <c r="AK950" i="1" s="1"/>
  <c r="AD950" i="1"/>
  <c r="G951" i="1" l="1"/>
  <c r="L951" i="1"/>
  <c r="AE951" i="1" l="1"/>
  <c r="D952" i="1"/>
  <c r="F952" i="1" s="1"/>
  <c r="AD951" i="1"/>
  <c r="AG951" i="1"/>
  <c r="AK951" i="1" s="1"/>
  <c r="AF951" i="1"/>
  <c r="H951" i="1"/>
  <c r="L952" i="1" l="1"/>
  <c r="G952" i="1"/>
  <c r="D953" i="1" l="1"/>
  <c r="F953" i="1" s="1"/>
  <c r="AD952" i="1"/>
  <c r="AG952" i="1"/>
  <c r="AK952" i="1" s="1"/>
  <c r="H952" i="1"/>
  <c r="AF952" i="1"/>
  <c r="AE952" i="1"/>
  <c r="L953" i="1" l="1"/>
  <c r="G953" i="1"/>
  <c r="AG953" i="1" l="1"/>
  <c r="AK953" i="1" s="1"/>
  <c r="H953" i="1"/>
  <c r="AF953" i="1"/>
  <c r="AE953" i="1"/>
  <c r="AD953" i="1"/>
  <c r="D954" i="1"/>
  <c r="F954" i="1" s="1"/>
  <c r="G954" i="1" l="1"/>
  <c r="L954" i="1"/>
  <c r="AF954" i="1" l="1"/>
  <c r="AE954" i="1"/>
  <c r="D955" i="1"/>
  <c r="F955" i="1" s="1"/>
  <c r="H954" i="1"/>
  <c r="AG954" i="1"/>
  <c r="AK954" i="1" s="1"/>
  <c r="AD954" i="1"/>
  <c r="G955" i="1" l="1"/>
  <c r="L955" i="1"/>
  <c r="AE955" i="1" l="1"/>
  <c r="D956" i="1"/>
  <c r="F956" i="1" s="1"/>
  <c r="AD955" i="1"/>
  <c r="AG955" i="1"/>
  <c r="AK955" i="1" s="1"/>
  <c r="AF955" i="1"/>
  <c r="H955" i="1"/>
  <c r="L956" i="1" l="1"/>
  <c r="G956" i="1"/>
  <c r="D957" i="1" l="1"/>
  <c r="F957" i="1" s="1"/>
  <c r="AD956" i="1"/>
  <c r="AG956" i="1"/>
  <c r="AK956" i="1" s="1"/>
  <c r="H956" i="1"/>
  <c r="AE956" i="1"/>
  <c r="AF956" i="1"/>
  <c r="L957" i="1" l="1"/>
  <c r="G957" i="1"/>
  <c r="AG957" i="1" l="1"/>
  <c r="AK957" i="1" s="1"/>
  <c r="H957" i="1"/>
  <c r="AF957" i="1"/>
  <c r="AE957" i="1"/>
  <c r="AD957" i="1"/>
  <c r="D958" i="1"/>
  <c r="F958" i="1" s="1"/>
  <c r="G958" i="1" l="1"/>
  <c r="L958" i="1"/>
  <c r="AF958" i="1" l="1"/>
  <c r="AE958" i="1"/>
  <c r="D959" i="1"/>
  <c r="F959" i="1" s="1"/>
  <c r="H958" i="1"/>
  <c r="AD958" i="1"/>
  <c r="AG958" i="1"/>
  <c r="AK958" i="1" s="1"/>
  <c r="G959" i="1" l="1"/>
  <c r="L959" i="1"/>
  <c r="AE959" i="1" l="1"/>
  <c r="D960" i="1"/>
  <c r="F960" i="1" s="1"/>
  <c r="AD959" i="1"/>
  <c r="AG959" i="1"/>
  <c r="AK959" i="1" s="1"/>
  <c r="AF959" i="1"/>
  <c r="H959" i="1"/>
  <c r="L960" i="1" l="1"/>
  <c r="G960" i="1"/>
  <c r="D961" i="1" l="1"/>
  <c r="F961" i="1" s="1"/>
  <c r="AD960" i="1"/>
  <c r="AG960" i="1"/>
  <c r="AK960" i="1" s="1"/>
  <c r="H960" i="1"/>
  <c r="AF960" i="1"/>
  <c r="AE960" i="1"/>
  <c r="L961" i="1" l="1"/>
  <c r="G961" i="1"/>
  <c r="AG961" i="1" l="1"/>
  <c r="AK961" i="1" s="1"/>
  <c r="H961" i="1"/>
  <c r="AF961" i="1"/>
  <c r="AE961" i="1"/>
  <c r="AD961" i="1"/>
  <c r="D962" i="1"/>
  <c r="F962" i="1" s="1"/>
  <c r="G962" i="1" l="1"/>
  <c r="L962" i="1"/>
  <c r="AF962" i="1" l="1"/>
  <c r="AE962" i="1"/>
  <c r="D963" i="1"/>
  <c r="F963" i="1" s="1"/>
  <c r="H962" i="1"/>
  <c r="AG962" i="1"/>
  <c r="AK962" i="1" s="1"/>
  <c r="AD962" i="1"/>
  <c r="G963" i="1" l="1"/>
  <c r="L963" i="1"/>
  <c r="AE963" i="1" l="1"/>
  <c r="D964" i="1"/>
  <c r="F964" i="1" s="1"/>
  <c r="AD963" i="1"/>
  <c r="AG963" i="1"/>
  <c r="AK963" i="1" s="1"/>
  <c r="AF963" i="1"/>
  <c r="H963" i="1"/>
  <c r="L964" i="1" l="1"/>
  <c r="G964" i="1"/>
  <c r="D965" i="1" l="1"/>
  <c r="F965" i="1" s="1"/>
  <c r="AD964" i="1"/>
  <c r="AG964" i="1"/>
  <c r="AK964" i="1" s="1"/>
  <c r="H964" i="1"/>
  <c r="AE964" i="1"/>
  <c r="AF964" i="1"/>
  <c r="L965" i="1" l="1"/>
  <c r="G965" i="1"/>
  <c r="AG965" i="1" l="1"/>
  <c r="AK965" i="1" s="1"/>
  <c r="H965" i="1"/>
  <c r="AF965" i="1"/>
  <c r="AE965" i="1"/>
  <c r="AD965" i="1"/>
  <c r="D966" i="1"/>
  <c r="F966" i="1" s="1"/>
  <c r="G966" i="1" l="1"/>
  <c r="L966" i="1"/>
  <c r="AF966" i="1" l="1"/>
  <c r="AE966" i="1"/>
  <c r="D967" i="1"/>
  <c r="F967" i="1" s="1"/>
  <c r="H966" i="1"/>
  <c r="AG966" i="1"/>
  <c r="AK966" i="1" s="1"/>
  <c r="AD966" i="1"/>
  <c r="G967" i="1" l="1"/>
  <c r="L967" i="1"/>
  <c r="AE967" i="1" l="1"/>
  <c r="D968" i="1"/>
  <c r="F968" i="1" s="1"/>
  <c r="AD967" i="1"/>
  <c r="AG967" i="1"/>
  <c r="AK967" i="1" s="1"/>
  <c r="AF967" i="1"/>
  <c r="H967" i="1"/>
  <c r="L968" i="1" l="1"/>
  <c r="G968" i="1"/>
  <c r="AD968" i="1" l="1"/>
  <c r="AG968" i="1"/>
  <c r="AK968" i="1" s="1"/>
  <c r="H968" i="1"/>
  <c r="AF968" i="1"/>
  <c r="D969" i="1"/>
  <c r="F969" i="1" s="1"/>
  <c r="AE968" i="1"/>
  <c r="L969" i="1" l="1"/>
  <c r="G969" i="1"/>
  <c r="AE969" i="1" l="1"/>
  <c r="D970" i="1"/>
  <c r="F970" i="1" s="1"/>
  <c r="AD969" i="1"/>
  <c r="AF969" i="1"/>
  <c r="AG969" i="1"/>
  <c r="AK969" i="1" s="1"/>
  <c r="H969" i="1"/>
  <c r="L970" i="1" l="1"/>
  <c r="G970" i="1"/>
  <c r="D971" i="1" l="1"/>
  <c r="F971" i="1" s="1"/>
  <c r="AD970" i="1"/>
  <c r="AG970" i="1"/>
  <c r="AK970" i="1" s="1"/>
  <c r="H970" i="1"/>
  <c r="AF970" i="1"/>
  <c r="AE970" i="1"/>
  <c r="L971" i="1" l="1"/>
  <c r="G971" i="1"/>
  <c r="AG971" i="1" l="1"/>
  <c r="AK971" i="1" s="1"/>
  <c r="H971" i="1"/>
  <c r="AF971" i="1"/>
  <c r="AD971" i="1"/>
  <c r="D972" i="1"/>
  <c r="F972" i="1" s="1"/>
  <c r="AE971" i="1"/>
  <c r="G972" i="1" l="1"/>
  <c r="L972" i="1"/>
  <c r="AF972" i="1" l="1"/>
  <c r="AE972" i="1"/>
  <c r="D973" i="1"/>
  <c r="F973" i="1" s="1"/>
  <c r="H972" i="1"/>
  <c r="AG972" i="1"/>
  <c r="AK972" i="1" s="1"/>
  <c r="AD972" i="1"/>
  <c r="L973" i="1" l="1"/>
  <c r="G973" i="1"/>
  <c r="AE973" i="1" l="1"/>
  <c r="D974" i="1"/>
  <c r="F974" i="1" s="1"/>
  <c r="AD973" i="1"/>
  <c r="AF973" i="1"/>
  <c r="AG973" i="1"/>
  <c r="AK973" i="1" s="1"/>
  <c r="H973" i="1"/>
  <c r="L974" i="1" l="1"/>
  <c r="G974" i="1"/>
  <c r="D975" i="1" l="1"/>
  <c r="F975" i="1" s="1"/>
  <c r="AD974" i="1"/>
  <c r="AG974" i="1"/>
  <c r="AK974" i="1" s="1"/>
  <c r="H974" i="1"/>
  <c r="AF974" i="1"/>
  <c r="AE974" i="1"/>
  <c r="L975" i="1" l="1"/>
  <c r="G975" i="1"/>
  <c r="AG975" i="1" l="1"/>
  <c r="AK975" i="1" s="1"/>
  <c r="H975" i="1"/>
  <c r="AF975" i="1"/>
  <c r="AD975" i="1"/>
  <c r="AE975" i="1"/>
  <c r="D976" i="1"/>
  <c r="F976" i="1" s="1"/>
  <c r="G976" i="1" l="1"/>
  <c r="L976" i="1"/>
  <c r="AF976" i="1" l="1"/>
  <c r="AE976" i="1"/>
  <c r="D977" i="1"/>
  <c r="F977" i="1" s="1"/>
  <c r="H976" i="1"/>
  <c r="AG976" i="1"/>
  <c r="AK976" i="1" s="1"/>
  <c r="AD976" i="1"/>
  <c r="L977" i="1" l="1"/>
  <c r="G977" i="1"/>
  <c r="AE977" i="1" l="1"/>
  <c r="D978" i="1"/>
  <c r="F978" i="1" s="1"/>
  <c r="AD977" i="1"/>
  <c r="AF977" i="1"/>
  <c r="AG977" i="1"/>
  <c r="AK977" i="1" s="1"/>
  <c r="H977" i="1"/>
  <c r="L978" i="1" l="1"/>
  <c r="G978" i="1"/>
  <c r="D979" i="1" l="1"/>
  <c r="F979" i="1" s="1"/>
  <c r="AD978" i="1"/>
  <c r="AG978" i="1"/>
  <c r="AK978" i="1" s="1"/>
  <c r="H978" i="1"/>
  <c r="AF978" i="1"/>
  <c r="AE978" i="1"/>
  <c r="L979" i="1" l="1"/>
  <c r="G979" i="1"/>
  <c r="AG979" i="1" l="1"/>
  <c r="AK979" i="1" s="1"/>
  <c r="H979" i="1"/>
  <c r="AF979" i="1"/>
  <c r="AD979" i="1"/>
  <c r="D980" i="1"/>
  <c r="F980" i="1" s="1"/>
  <c r="AE979" i="1"/>
  <c r="G980" i="1" l="1"/>
  <c r="L980" i="1"/>
  <c r="AF980" i="1" l="1"/>
  <c r="AE980" i="1"/>
  <c r="D981" i="1"/>
  <c r="F981" i="1" s="1"/>
  <c r="H980" i="1"/>
  <c r="AG980" i="1"/>
  <c r="AK980" i="1" s="1"/>
  <c r="AD980" i="1"/>
  <c r="L981" i="1" l="1"/>
  <c r="G981" i="1"/>
  <c r="AE981" i="1" l="1"/>
  <c r="D982" i="1"/>
  <c r="F982" i="1" s="1"/>
  <c r="AD981" i="1"/>
  <c r="AF981" i="1"/>
  <c r="AG981" i="1"/>
  <c r="AK981" i="1" s="1"/>
  <c r="H981" i="1"/>
  <c r="L982" i="1" l="1"/>
  <c r="G982" i="1"/>
  <c r="D983" i="1" l="1"/>
  <c r="F983" i="1" s="1"/>
  <c r="AD982" i="1"/>
  <c r="AG982" i="1"/>
  <c r="AK982" i="1" s="1"/>
  <c r="H982" i="1"/>
  <c r="AF982" i="1"/>
  <c r="AE982" i="1"/>
  <c r="L983" i="1" l="1"/>
  <c r="G983" i="1"/>
  <c r="AG983" i="1" l="1"/>
  <c r="AK983" i="1" s="1"/>
  <c r="AF983" i="1"/>
  <c r="H983" i="1"/>
  <c r="D984" i="1"/>
  <c r="F984" i="1" s="1"/>
  <c r="AD983" i="1"/>
  <c r="AE983" i="1"/>
  <c r="G984" i="1" l="1"/>
  <c r="L984" i="1"/>
  <c r="AF984" i="1" l="1"/>
  <c r="AE984" i="1"/>
  <c r="AG984" i="1"/>
  <c r="AK984" i="1" s="1"/>
  <c r="AD984" i="1"/>
  <c r="H984" i="1"/>
  <c r="D985" i="1"/>
  <c r="F985" i="1" s="1"/>
  <c r="G985" i="1" l="1"/>
  <c r="L985" i="1"/>
  <c r="AE985" i="1" l="1"/>
  <c r="D986" i="1"/>
  <c r="F986" i="1" s="1"/>
  <c r="AD985" i="1"/>
  <c r="H985" i="1"/>
  <c r="AG985" i="1"/>
  <c r="AK985" i="1" s="1"/>
  <c r="AF985" i="1"/>
  <c r="L986" i="1" l="1"/>
  <c r="G986" i="1"/>
  <c r="D987" i="1" l="1"/>
  <c r="F987" i="1" s="1"/>
  <c r="AD986" i="1"/>
  <c r="AG986" i="1"/>
  <c r="AK986" i="1" s="1"/>
  <c r="H986" i="1"/>
  <c r="AF986" i="1"/>
  <c r="AE986" i="1"/>
  <c r="L987" i="1" l="1"/>
  <c r="G987" i="1"/>
  <c r="AG987" i="1" l="1"/>
  <c r="AK987" i="1" s="1"/>
  <c r="H987" i="1"/>
  <c r="AF987" i="1"/>
  <c r="D988" i="1"/>
  <c r="F988" i="1" s="1"/>
  <c r="AE987" i="1"/>
  <c r="AD987" i="1"/>
  <c r="G988" i="1" l="1"/>
  <c r="L988" i="1"/>
  <c r="AF988" i="1" l="1"/>
  <c r="AE988" i="1"/>
  <c r="AG988" i="1"/>
  <c r="AK988" i="1" s="1"/>
  <c r="AD988" i="1"/>
  <c r="D989" i="1"/>
  <c r="F989" i="1" s="1"/>
  <c r="H988" i="1"/>
  <c r="L989" i="1" l="1"/>
  <c r="G989" i="1"/>
  <c r="AE989" i="1" l="1"/>
  <c r="D990" i="1"/>
  <c r="F990" i="1" s="1"/>
  <c r="AD989" i="1"/>
  <c r="H989" i="1"/>
  <c r="AG989" i="1"/>
  <c r="AK989" i="1" s="1"/>
  <c r="AF989" i="1"/>
  <c r="L990" i="1" l="1"/>
  <c r="G990" i="1"/>
  <c r="D991" i="1" l="1"/>
  <c r="F991" i="1" s="1"/>
  <c r="AD990" i="1"/>
  <c r="AG990" i="1"/>
  <c r="AK990" i="1" s="1"/>
  <c r="H990" i="1"/>
  <c r="AF990" i="1"/>
  <c r="AE990" i="1"/>
  <c r="L991" i="1" l="1"/>
  <c r="G991" i="1"/>
  <c r="AG991" i="1" l="1"/>
  <c r="AK991" i="1" s="1"/>
  <c r="H991" i="1"/>
  <c r="AF991" i="1"/>
  <c r="D992" i="1"/>
  <c r="F992" i="1" s="1"/>
  <c r="AD991" i="1"/>
  <c r="AE991" i="1"/>
  <c r="G992" i="1" l="1"/>
  <c r="L992" i="1"/>
  <c r="AF992" i="1" l="1"/>
  <c r="AE992" i="1"/>
  <c r="AG992" i="1"/>
  <c r="AK992" i="1" s="1"/>
  <c r="AD992" i="1"/>
  <c r="H992" i="1"/>
  <c r="D993" i="1"/>
  <c r="F993" i="1" s="1"/>
  <c r="G993" i="1" l="1"/>
  <c r="L993" i="1"/>
  <c r="AE993" i="1" l="1"/>
  <c r="D994" i="1"/>
  <c r="F994" i="1" s="1"/>
  <c r="AD993" i="1"/>
  <c r="H993" i="1"/>
  <c r="AG993" i="1"/>
  <c r="AK993" i="1" s="1"/>
  <c r="AF993" i="1"/>
  <c r="L994" i="1" l="1"/>
  <c r="G994" i="1"/>
  <c r="D995" i="1" l="1"/>
  <c r="F995" i="1" s="1"/>
  <c r="AD994" i="1"/>
  <c r="AG994" i="1"/>
  <c r="AK994" i="1" s="1"/>
  <c r="H994" i="1"/>
  <c r="AF994" i="1"/>
  <c r="AE994" i="1"/>
  <c r="L995" i="1" l="1"/>
  <c r="G995" i="1"/>
  <c r="AG995" i="1" l="1"/>
  <c r="AK995" i="1" s="1"/>
  <c r="H995" i="1"/>
  <c r="AF995" i="1"/>
  <c r="D996" i="1"/>
  <c r="F996" i="1" s="1"/>
  <c r="AE995" i="1"/>
  <c r="AD995" i="1"/>
  <c r="G996" i="1" l="1"/>
  <c r="L996" i="1"/>
  <c r="AF996" i="1" l="1"/>
  <c r="AE996" i="1"/>
  <c r="AG996" i="1"/>
  <c r="AK996" i="1" s="1"/>
  <c r="AD996" i="1"/>
  <c r="D997" i="1"/>
  <c r="F997" i="1" s="1"/>
  <c r="H996" i="1"/>
  <c r="L997" i="1" l="1"/>
  <c r="G997" i="1"/>
  <c r="AE997" i="1" l="1"/>
  <c r="D998" i="1"/>
  <c r="F998" i="1" s="1"/>
  <c r="AD997" i="1"/>
  <c r="H997" i="1"/>
  <c r="AG997" i="1"/>
  <c r="AK997" i="1" s="1"/>
  <c r="AF997" i="1"/>
  <c r="L998" i="1" l="1"/>
  <c r="G998" i="1"/>
  <c r="D999" i="1" l="1"/>
  <c r="F999" i="1" s="1"/>
  <c r="AD998" i="1"/>
  <c r="AG998" i="1"/>
  <c r="AK998" i="1" s="1"/>
  <c r="H998" i="1"/>
  <c r="AF998" i="1"/>
  <c r="AE998" i="1"/>
  <c r="L999" i="1" l="1"/>
  <c r="G999" i="1"/>
  <c r="AG999" i="1" l="1"/>
  <c r="AK999" i="1" s="1"/>
  <c r="H999" i="1"/>
  <c r="AF999" i="1"/>
  <c r="D1000" i="1"/>
  <c r="F1000" i="1" s="1"/>
  <c r="AD999" i="1"/>
  <c r="AE999" i="1"/>
  <c r="G1000" i="1" l="1"/>
  <c r="L1000" i="1"/>
  <c r="AF1000" i="1" l="1"/>
  <c r="AE1000" i="1"/>
  <c r="AG1000" i="1"/>
  <c r="AK1000" i="1" s="1"/>
  <c r="AD1000" i="1"/>
  <c r="H1000" i="1"/>
  <c r="D1001" i="1"/>
  <c r="F1001" i="1" s="1"/>
  <c r="G1001" i="1" l="1"/>
  <c r="L1001" i="1"/>
  <c r="AE1001" i="1" l="1"/>
  <c r="D1002" i="1"/>
  <c r="F1002" i="1" s="1"/>
  <c r="AD1001" i="1"/>
  <c r="H1001" i="1"/>
  <c r="AG1001" i="1"/>
  <c r="AK1001" i="1" s="1"/>
  <c r="AF1001" i="1"/>
  <c r="L1002" i="1" l="1"/>
  <c r="G1002" i="1"/>
  <c r="D1003" i="1" l="1"/>
  <c r="F1003" i="1" s="1"/>
  <c r="AD1002" i="1"/>
  <c r="AG1002" i="1"/>
  <c r="AK1002" i="1" s="1"/>
  <c r="H1002" i="1"/>
  <c r="AF1002" i="1"/>
  <c r="AE1002" i="1"/>
  <c r="L1003" i="1" l="1"/>
  <c r="G1003" i="1"/>
  <c r="AG1003" i="1" l="1"/>
  <c r="AK1003" i="1" s="1"/>
  <c r="H1003" i="1"/>
  <c r="AF1003" i="1"/>
  <c r="D1004" i="1"/>
  <c r="F1004" i="1" s="1"/>
  <c r="AE1003" i="1"/>
  <c r="AD1003" i="1"/>
  <c r="G1004" i="1" l="1"/>
  <c r="L1004" i="1"/>
  <c r="AF1004" i="1" l="1"/>
  <c r="AE1004" i="1"/>
  <c r="AG1004" i="1"/>
  <c r="AK1004" i="1" s="1"/>
  <c r="AD1004" i="1"/>
  <c r="D1005" i="1"/>
  <c r="F1005" i="1" s="1"/>
  <c r="H1004" i="1"/>
  <c r="L1005" i="1" l="1"/>
  <c r="G1005" i="1"/>
  <c r="AE1005" i="1" l="1"/>
  <c r="D1006" i="1"/>
  <c r="F1006" i="1" s="1"/>
  <c r="AD1005" i="1"/>
  <c r="H1005" i="1"/>
  <c r="AG1005" i="1"/>
  <c r="AK1005" i="1" s="1"/>
  <c r="AF1005" i="1"/>
  <c r="L1006" i="1" l="1"/>
  <c r="G1006" i="1"/>
  <c r="AE1006" i="1" l="1"/>
  <c r="D1007" i="1"/>
  <c r="F1007" i="1" s="1"/>
  <c r="AD1006" i="1"/>
  <c r="H1006" i="1"/>
  <c r="AG1006" i="1"/>
  <c r="AK1006" i="1" s="1"/>
  <c r="AF1006" i="1"/>
  <c r="L1007" i="1" l="1"/>
  <c r="G1007" i="1"/>
  <c r="D1008" i="1" l="1"/>
  <c r="F1008" i="1" s="1"/>
  <c r="AD1007" i="1"/>
  <c r="AG1007" i="1"/>
  <c r="AK1007" i="1" s="1"/>
  <c r="H1007" i="1"/>
  <c r="AE1007" i="1"/>
  <c r="AF1007" i="1"/>
  <c r="L1008" i="1" l="1"/>
  <c r="G1008" i="1"/>
  <c r="AG1008" i="1" l="1"/>
  <c r="AK1008" i="1" s="1"/>
  <c r="H1008" i="1"/>
  <c r="AF1008" i="1"/>
  <c r="D1009" i="1"/>
  <c r="F1009" i="1" s="1"/>
  <c r="AE1008" i="1"/>
  <c r="AD1008" i="1"/>
  <c r="G1009" i="1" l="1"/>
  <c r="L1009" i="1"/>
  <c r="AF1009" i="1" l="1"/>
  <c r="AE1009" i="1"/>
  <c r="AD1009" i="1"/>
  <c r="D1010" i="1"/>
  <c r="F1010" i="1" s="1"/>
  <c r="AG1009" i="1"/>
  <c r="AK1009" i="1" s="1"/>
  <c r="H1009" i="1"/>
  <c r="G1010" i="1" l="1"/>
  <c r="L1010" i="1"/>
  <c r="AE1010" i="1" l="1"/>
  <c r="D1011" i="1"/>
  <c r="F1011" i="1" s="1"/>
  <c r="AD1010" i="1"/>
  <c r="H1010" i="1"/>
  <c r="AG1010" i="1"/>
  <c r="AK1010" i="1" s="1"/>
  <c r="AF1010" i="1"/>
  <c r="L1011" i="1" l="1"/>
  <c r="G1011" i="1"/>
  <c r="D1012" i="1" l="1"/>
  <c r="F1012" i="1" s="1"/>
  <c r="AD1011" i="1"/>
  <c r="AG1011" i="1"/>
  <c r="AK1011" i="1" s="1"/>
  <c r="H1011" i="1"/>
  <c r="AE1011" i="1"/>
  <c r="AF1011" i="1"/>
  <c r="L1012" i="1" l="1"/>
  <c r="G1012" i="1"/>
  <c r="AG1012" i="1" l="1"/>
  <c r="AK1012" i="1" s="1"/>
  <c r="H1012" i="1"/>
  <c r="AF1012" i="1"/>
  <c r="D1013" i="1"/>
  <c r="F1013" i="1" s="1"/>
  <c r="AE1012" i="1"/>
  <c r="AD1012" i="1"/>
  <c r="G1013" i="1" l="1"/>
  <c r="L1013" i="1"/>
  <c r="AF1013" i="1" l="1"/>
  <c r="AE1013" i="1"/>
  <c r="AD1013" i="1"/>
  <c r="AG1013" i="1"/>
  <c r="AK1013" i="1" s="1"/>
  <c r="H1013" i="1"/>
  <c r="D1014" i="1"/>
  <c r="F1014" i="1" s="1"/>
  <c r="G1014" i="1" l="1"/>
  <c r="L1014" i="1"/>
  <c r="AE1014" i="1" l="1"/>
  <c r="D1015" i="1"/>
  <c r="F1015" i="1" s="1"/>
  <c r="AD1014" i="1"/>
  <c r="H1014" i="1"/>
  <c r="AG1014" i="1"/>
  <c r="AK1014" i="1" s="1"/>
  <c r="AF1014" i="1"/>
  <c r="L1015" i="1" l="1"/>
  <c r="G1015" i="1"/>
  <c r="D1016" i="1" l="1"/>
  <c r="F1016" i="1" s="1"/>
  <c r="AD1015" i="1"/>
  <c r="AG1015" i="1"/>
  <c r="AK1015" i="1" s="1"/>
  <c r="H1015" i="1"/>
  <c r="AE1015" i="1"/>
  <c r="AF1015" i="1"/>
  <c r="L1016" i="1" l="1"/>
  <c r="G1016" i="1"/>
  <c r="AF1016" i="1" l="1"/>
  <c r="H1016" i="1"/>
  <c r="AG1016" i="1"/>
  <c r="AK1016" i="1" s="1"/>
  <c r="D1017" i="1"/>
  <c r="F1017" i="1" s="1"/>
  <c r="AE1016" i="1"/>
  <c r="AD1016" i="1"/>
  <c r="G1017" i="1" l="1"/>
  <c r="L1017" i="1"/>
  <c r="AE1017" i="1" l="1"/>
  <c r="D1018" i="1"/>
  <c r="F1018" i="1" s="1"/>
  <c r="AD1017" i="1"/>
  <c r="H1017" i="1"/>
  <c r="AG1017" i="1"/>
  <c r="AK1017" i="1" s="1"/>
  <c r="AF1017" i="1"/>
  <c r="L1018" i="1" l="1"/>
  <c r="G1018" i="1"/>
  <c r="D1019" i="1" l="1"/>
  <c r="F1019" i="1" s="1"/>
  <c r="AD1018" i="1"/>
  <c r="AG1018" i="1"/>
  <c r="AK1018" i="1" s="1"/>
  <c r="H1018" i="1"/>
  <c r="AE1018" i="1"/>
  <c r="AF1018" i="1"/>
  <c r="L1019" i="1" l="1"/>
  <c r="G1019" i="1"/>
  <c r="AG1019" i="1" l="1"/>
  <c r="AK1019" i="1" s="1"/>
  <c r="H1019" i="1"/>
  <c r="AF1019" i="1"/>
  <c r="D1020" i="1"/>
  <c r="F1020" i="1" s="1"/>
  <c r="AE1019" i="1"/>
  <c r="AD1019" i="1"/>
  <c r="G1020" i="1" l="1"/>
  <c r="L1020" i="1"/>
  <c r="AF1020" i="1" l="1"/>
  <c r="AE1020" i="1"/>
  <c r="AD1020" i="1"/>
  <c r="D1021" i="1"/>
  <c r="F1021" i="1" s="1"/>
  <c r="AG1020" i="1"/>
  <c r="AK1020" i="1" s="1"/>
  <c r="H1020" i="1"/>
  <c r="G1021" i="1" l="1"/>
  <c r="L1021" i="1"/>
  <c r="AF1021" i="1" l="1"/>
  <c r="AE1021" i="1"/>
  <c r="D1022" i="1"/>
  <c r="F1022" i="1" s="1"/>
  <c r="AD1021" i="1"/>
  <c r="H1021" i="1"/>
  <c r="AG1021" i="1"/>
  <c r="AK1021" i="1" s="1"/>
  <c r="L1022" i="1" l="1"/>
  <c r="G1022" i="1"/>
  <c r="AE1022" i="1" l="1"/>
  <c r="D1023" i="1"/>
  <c r="F1023" i="1" s="1"/>
  <c r="AD1022" i="1"/>
  <c r="AG1022" i="1"/>
  <c r="AK1022" i="1" s="1"/>
  <c r="H1022" i="1"/>
  <c r="AF1022" i="1"/>
  <c r="L1023" i="1" l="1"/>
  <c r="G1023" i="1"/>
  <c r="D1024" i="1" l="1"/>
  <c r="F1024" i="1" s="1"/>
  <c r="AD1023" i="1"/>
  <c r="AG1023" i="1"/>
  <c r="AK1023" i="1" s="1"/>
  <c r="H1023" i="1"/>
  <c r="AF1023" i="1"/>
  <c r="AE1023" i="1"/>
  <c r="L1024" i="1" l="1"/>
  <c r="G1024" i="1"/>
  <c r="AG1024" i="1" l="1"/>
  <c r="AK1024" i="1" s="1"/>
  <c r="H1024" i="1"/>
  <c r="AF1024" i="1"/>
  <c r="AE1024" i="1"/>
  <c r="AD1024" i="1"/>
  <c r="D1025" i="1"/>
  <c r="F1025" i="1" s="1"/>
  <c r="G1025" i="1" l="1"/>
  <c r="L1025" i="1"/>
  <c r="AF1025" i="1" l="1"/>
  <c r="AE1025" i="1"/>
  <c r="D1026" i="1"/>
  <c r="F1026" i="1" s="1"/>
  <c r="AD1025" i="1"/>
  <c r="AG1025" i="1"/>
  <c r="AK1025" i="1" s="1"/>
  <c r="H1025" i="1"/>
  <c r="L1026" i="1" l="1"/>
  <c r="G1026" i="1"/>
  <c r="AE1026" i="1" l="1"/>
  <c r="D1027" i="1"/>
  <c r="F1027" i="1" s="1"/>
  <c r="AD1026" i="1"/>
  <c r="AG1026" i="1"/>
  <c r="AK1026" i="1" s="1"/>
  <c r="H1026" i="1"/>
  <c r="AF1026" i="1"/>
  <c r="L1027" i="1" l="1"/>
  <c r="G1027" i="1"/>
  <c r="D1028" i="1" l="1"/>
  <c r="F1028" i="1" s="1"/>
  <c r="AD1027" i="1"/>
  <c r="AG1027" i="1"/>
  <c r="AK1027" i="1" s="1"/>
  <c r="H1027" i="1"/>
  <c r="AF1027" i="1"/>
  <c r="AE1027" i="1"/>
  <c r="L1028" i="1" l="1"/>
  <c r="G1028" i="1"/>
  <c r="AG1028" i="1" l="1"/>
  <c r="AK1028" i="1" s="1"/>
  <c r="H1028" i="1"/>
  <c r="AF1028" i="1"/>
  <c r="AE1028" i="1"/>
  <c r="D1029" i="1"/>
  <c r="F1029" i="1" s="1"/>
  <c r="AD1028" i="1"/>
  <c r="G1029" i="1" l="1"/>
  <c r="L1029" i="1"/>
  <c r="AF1029" i="1" l="1"/>
  <c r="AE1029" i="1"/>
  <c r="D1030" i="1"/>
  <c r="F1030" i="1" s="1"/>
  <c r="AD1029" i="1"/>
  <c r="H1029" i="1"/>
  <c r="AG1029" i="1"/>
  <c r="AK1029" i="1" s="1"/>
  <c r="L1030" i="1" l="1"/>
  <c r="G1030" i="1"/>
  <c r="AE1030" i="1" l="1"/>
  <c r="D1031" i="1"/>
  <c r="F1031" i="1" s="1"/>
  <c r="AD1030" i="1"/>
  <c r="AG1030" i="1"/>
  <c r="AK1030" i="1" s="1"/>
  <c r="H1030" i="1"/>
  <c r="AF1030" i="1"/>
  <c r="L1031" i="1" l="1"/>
  <c r="G1031" i="1"/>
  <c r="AD1031" i="1" l="1"/>
  <c r="AG1031" i="1"/>
  <c r="H1031" i="1"/>
  <c r="AF1031" i="1"/>
  <c r="B28" i="1" s="1"/>
  <c r="AE1031" i="1"/>
  <c r="D28" i="1" l="1"/>
  <c r="AK1031" i="1"/>
  <c r="E28" i="1" s="1"/>
</calcChain>
</file>

<file path=xl/sharedStrings.xml><?xml version="1.0" encoding="utf-8"?>
<sst xmlns="http://schemas.openxmlformats.org/spreadsheetml/2006/main" count="98" uniqueCount="94">
  <si>
    <t>Rank</t>
  </si>
  <si>
    <t>Points Required</t>
  </si>
  <si>
    <t>Total Points</t>
  </si>
  <si>
    <t>Starting Points</t>
  </si>
  <si>
    <t>Loss</t>
  </si>
  <si>
    <t>Win 1</t>
  </si>
  <si>
    <t>Win 2</t>
  </si>
  <si>
    <t>Win 3</t>
  </si>
  <si>
    <t>Win 4</t>
  </si>
  <si>
    <t>Win 5+</t>
  </si>
  <si>
    <t>Weekly Bonus</t>
  </si>
  <si>
    <t>Guardian I</t>
  </si>
  <si>
    <t>Guardian II</t>
  </si>
  <si>
    <t>Guardian III</t>
  </si>
  <si>
    <t>Brave I</t>
  </si>
  <si>
    <t>Brave II</t>
  </si>
  <si>
    <t>Brave III</t>
  </si>
  <si>
    <t>Heroic I</t>
  </si>
  <si>
    <t>Heroic II</t>
  </si>
  <si>
    <t>Heroic III</t>
  </si>
  <si>
    <t>Fabled I</t>
  </si>
  <si>
    <t>Fabled II</t>
  </si>
  <si>
    <t>Fabled III</t>
  </si>
  <si>
    <t>Mythic I</t>
  </si>
  <si>
    <t>Mythic II</t>
  </si>
  <si>
    <t>Mythic III</t>
  </si>
  <si>
    <t>Legend</t>
  </si>
  <si>
    <t>Current Rank</t>
  </si>
  <si>
    <t>Current Win streak</t>
  </si>
  <si>
    <t>games per week</t>
  </si>
  <si>
    <t>projected wins/(loss+wins)</t>
  </si>
  <si>
    <t>season start</t>
  </si>
  <si>
    <t>seson end</t>
  </si>
  <si>
    <t>Note: Input starting glory points and current win streak into cells on left.</t>
  </si>
  <si>
    <t>0-5500</t>
  </si>
  <si>
    <t>0-∞</t>
  </si>
  <si>
    <t>&gt;3 and &lt;75</t>
  </si>
  <si>
    <t>0-1</t>
  </si>
  <si>
    <t>S7 - 6/4/2019</t>
  </si>
  <si>
    <t>S7-  9/17/2019</t>
  </si>
  <si>
    <t>Note: Input projected wins vs. Losses ex. Win/loss .33 = wins 1 for 2 losses and games per week(assuming same amount each week)</t>
  </si>
  <si>
    <t>only includes 1000 games</t>
  </si>
  <si>
    <t>Note: Score gain can be inconsistent, input manual score overide if there are discrepencies</t>
  </si>
  <si>
    <t>Note: Input W for win, L for Loss amd G for weekly bonus in the Manual W/L/G column below. ALL INPUTS MUST BE CAPITALIZED</t>
  </si>
  <si>
    <t>Automatic calculations are off press F9 to compute.</t>
  </si>
  <si>
    <t>games until 3500</t>
  </si>
  <si>
    <t>weeks to fabled</t>
  </si>
  <si>
    <t>games to fabled</t>
  </si>
  <si>
    <t xml:space="preserve"> weeks to Legend</t>
  </si>
  <si>
    <t>games to lengend</t>
  </si>
  <si>
    <t>available resets in a season</t>
  </si>
  <si>
    <t>total K/D</t>
  </si>
  <si>
    <t>Total (K+A)/D</t>
  </si>
  <si>
    <t>Total Wins %</t>
  </si>
  <si>
    <t>Clash %</t>
  </si>
  <si>
    <t>control %</t>
  </si>
  <si>
    <t>Count down %</t>
  </si>
  <si>
    <t>Survival %</t>
  </si>
  <si>
    <t>Work/IGNORE</t>
  </si>
  <si>
    <t>game number</t>
  </si>
  <si>
    <t>games in week</t>
  </si>
  <si>
    <t>projected Win/Loss</t>
  </si>
  <si>
    <t>Initial Points</t>
  </si>
  <si>
    <t>Win Streak</t>
  </si>
  <si>
    <t>Point Change</t>
  </si>
  <si>
    <t>Final Points</t>
  </si>
  <si>
    <t>Win sum</t>
  </si>
  <si>
    <t>Loss sum</t>
  </si>
  <si>
    <t>Win %</t>
  </si>
  <si>
    <t>total points</t>
  </si>
  <si>
    <t>Manual score</t>
  </si>
  <si>
    <t>manual- Projected</t>
  </si>
  <si>
    <t>actual W/L/G</t>
  </si>
  <si>
    <t>week of</t>
  </si>
  <si>
    <t>Game number</t>
  </si>
  <si>
    <t>win_loss</t>
  </si>
  <si>
    <t>Kills</t>
  </si>
  <si>
    <t>Assists</t>
  </si>
  <si>
    <t>Deaths</t>
  </si>
  <si>
    <t>game_date</t>
  </si>
  <si>
    <t>game_time</t>
  </si>
  <si>
    <t>K/D</t>
  </si>
  <si>
    <t>(K+A)/D</t>
  </si>
  <si>
    <t>game type</t>
  </si>
  <si>
    <t>fabled weeks switch</t>
  </si>
  <si>
    <t>Legend weeks switch</t>
  </si>
  <si>
    <t>fabled check</t>
  </si>
  <si>
    <t>legend check</t>
  </si>
  <si>
    <t>num weeks</t>
  </si>
  <si>
    <t>games to legend</t>
  </si>
  <si>
    <t>games to 3500</t>
  </si>
  <si>
    <t>Time is in UDT</t>
  </si>
  <si>
    <t>Glory Progress:</t>
  </si>
  <si>
    <t>1000 Games: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</si>
</sst>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h:mm\ AM/PM;@"/>
    <numFmt numFmtId="166" formatCode="yyyy\-mm\-dd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10" borderId="5"/>
  </cellStyleXfs>
  <cellXfs count="71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7" borderId="1" xfId="0" applyFont="1" applyFill="1" applyBorder="1" applyAlignment="1">
      <alignment horizontal="right" wrapText="1"/>
    </xf>
    <xf numFmtId="0" fontId="3" fillId="7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4" borderId="0" xfId="0" applyFont="1" applyFill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5" fillId="6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8" borderId="4" xfId="0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164" fontId="0" fillId="0" borderId="0" xfId="0" applyNumberFormat="1"/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9" borderId="3" xfId="0" applyFill="1" applyBorder="1"/>
    <xf numFmtId="10" fontId="0" fillId="0" borderId="3" xfId="0" applyNumberFormat="1" applyBorder="1"/>
    <xf numFmtId="14" fontId="3" fillId="0" borderId="0" xfId="0" applyNumberFormat="1" applyFont="1" applyAlignment="1">
      <alignment wrapText="1"/>
    </xf>
    <xf numFmtId="14" fontId="0" fillId="0" borderId="1" xfId="0" applyNumberFormat="1" applyBorder="1"/>
    <xf numFmtId="14" fontId="0" fillId="0" borderId="3" xfId="0" applyNumberFormat="1" applyBorder="1"/>
    <xf numFmtId="0" fontId="0" fillId="0" borderId="0" xfId="0" applyAlignment="1">
      <alignment horizontal="center" wrapText="1"/>
    </xf>
    <xf numFmtId="9" fontId="0" fillId="0" borderId="0" xfId="0" applyNumberFormat="1"/>
    <xf numFmtId="0" fontId="0" fillId="11" borderId="0" xfId="0" applyFill="1"/>
    <xf numFmtId="0" fontId="1" fillId="8" borderId="1" xfId="0" applyFont="1" applyFill="1" applyBorder="1" applyAlignment="1">
      <alignment wrapText="1"/>
    </xf>
    <xf numFmtId="14" fontId="0" fillId="3" borderId="1" xfId="0" applyNumberFormat="1" applyFill="1" applyBorder="1"/>
    <xf numFmtId="14" fontId="0" fillId="0" borderId="0" xfId="0" applyNumberFormat="1"/>
    <xf numFmtId="164" fontId="0" fillId="11" borderId="0" xfId="0" applyNumberFormat="1" applyFill="1"/>
    <xf numFmtId="165" fontId="0" fillId="11" borderId="0" xfId="0" applyNumberFormat="1" applyFill="1"/>
    <xf numFmtId="164" fontId="9" fillId="11" borderId="0" xfId="0" applyNumberFormat="1" applyFont="1" applyFill="1"/>
    <xf numFmtId="0" fontId="3" fillId="10" borderId="5" xfId="1" applyFont="1" applyAlignment="1">
      <alignment vertical="center" wrapText="1"/>
    </xf>
    <xf numFmtId="0" fontId="3" fillId="10" borderId="1" xfId="1" applyFont="1" applyBorder="1" applyAlignment="1">
      <alignment vertical="center" wrapText="1"/>
    </xf>
    <xf numFmtId="0" fontId="7" fillId="0" borderId="3" xfId="0" applyFont="1" applyBorder="1"/>
    <xf numFmtId="0" fontId="3" fillId="0" borderId="0" xfId="0" applyFont="1" applyAlignment="1">
      <alignment vertical="center" wrapText="1"/>
    </xf>
    <xf numFmtId="1" fontId="3" fillId="0" borderId="0" xfId="0" applyNumberFormat="1" applyFont="1" applyAlignment="1">
      <alignment wrapText="1"/>
    </xf>
    <xf numFmtId="1" fontId="0" fillId="0" borderId="0" xfId="0" applyNumberFormat="1"/>
    <xf numFmtId="1" fontId="0" fillId="0" borderId="3" xfId="0" applyNumberFormat="1" applyBorder="1"/>
    <xf numFmtId="14" fontId="1" fillId="8" borderId="1" xfId="0" applyNumberFormat="1" applyFont="1" applyFill="1" applyBorder="1" applyAlignment="1">
      <alignment wrapText="1"/>
    </xf>
    <xf numFmtId="1" fontId="1" fillId="8" borderId="1" xfId="0" applyNumberFormat="1" applyFont="1" applyFill="1" applyBorder="1" applyAlignment="1">
      <alignment wrapText="1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12" borderId="3" xfId="0" applyFill="1" applyBorder="1"/>
    <xf numFmtId="2" fontId="0" fillId="12" borderId="3" xfId="0" applyNumberFormat="1" applyFill="1" applyBorder="1"/>
    <xf numFmtId="10" fontId="0" fillId="12" borderId="3" xfId="0" applyNumberFormat="1" applyFill="1" applyBorder="1"/>
    <xf numFmtId="166" fontId="0" fillId="0" borderId="1" xfId="0" applyNumberFormat="1" applyBorder="1"/>
    <xf numFmtId="0" fontId="0" fillId="0" borderId="0" xfId="0"/>
    <xf numFmtId="165" fontId="0" fillId="0" borderId="0" xfId="0" applyNumberFormat="1"/>
    <xf numFmtId="165" fontId="1" fillId="8" borderId="1" xfId="0" applyNumberFormat="1" applyFont="1" applyFill="1" applyBorder="1" applyAlignment="1">
      <alignment wrapText="1"/>
    </xf>
    <xf numFmtId="165" fontId="0" fillId="0" borderId="1" xfId="0" applyNumberFormat="1" applyBorder="1"/>
    <xf numFmtId="0" fontId="0" fillId="0" borderId="1" xfId="0" applyFill="1" applyBorder="1"/>
    <xf numFmtId="0" fontId="0" fillId="0" borderId="3" xfId="0" applyFill="1" applyBorder="1"/>
    <xf numFmtId="0" fontId="0" fillId="12" borderId="3" xfId="0" applyNumberFormat="1" applyFill="1" applyBorder="1"/>
    <xf numFmtId="0" fontId="6" fillId="6" borderId="0" xfId="0" applyFont="1" applyFill="1" applyAlignment="1">
      <alignment horizontal="center"/>
    </xf>
    <xf numFmtId="0" fontId="0" fillId="0" borderId="0" xfId="0"/>
    <xf numFmtId="0" fontId="3" fillId="10" borderId="1" xfId="1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0" fillId="10" borderId="1" xfId="1" applyFont="1" applyBorder="1" applyAlignment="1">
      <alignment horizontal="center" vertical="center" wrapText="1"/>
    </xf>
    <xf numFmtId="0" fontId="0" fillId="10" borderId="1" xfId="1" applyFont="1" applyBorder="1" applyAlignment="1">
      <alignment horizontal="center" vertical="center"/>
    </xf>
    <xf numFmtId="0" fontId="8" fillId="10" borderId="8" xfId="1" applyBorder="1" applyAlignment="1">
      <alignment horizontal="center"/>
    </xf>
    <xf numFmtId="0" fontId="8" fillId="10" borderId="6" xfId="1" applyBorder="1" applyAlignment="1">
      <alignment horizontal="center"/>
    </xf>
    <xf numFmtId="0" fontId="8" fillId="10" borderId="7" xfId="1" applyBorder="1" applyAlignment="1">
      <alignment horizontal="center"/>
    </xf>
  </cellXfs>
  <cellStyles count="2">
    <cellStyle name="Normal" xfId="0" builtinId="0"/>
    <cellStyle name="Note" xfId="1" builtinId="10"/>
  </cellStyles>
  <dxfs count="6">
    <dxf>
      <fill>
        <patternFill>
          <bgColor theme="0" tint="-0.34998626667073579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993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32"/>
  <sheetViews>
    <sheetView tabSelected="1" topLeftCell="A22" zoomScale="79" workbookViewId="0">
      <selection activeCell="H29" sqref="H29"/>
    </sheetView>
  </sheetViews>
  <sheetFormatPr defaultRowHeight="14.4" x14ac:dyDescent="0.3"/>
  <cols>
    <col min="1" max="1" width="11.21875" style="54" customWidth="1"/>
    <col min="2" max="2" width="10.44140625" style="54" customWidth="1"/>
    <col min="3" max="3" width="9.109375" style="54" customWidth="1"/>
    <col min="4" max="4" width="9" style="54" customWidth="1"/>
    <col min="6" max="6" width="10.5546875" style="54" customWidth="1"/>
    <col min="7" max="7" width="10" style="54" customWidth="1"/>
    <col min="8" max="8" width="12.109375" style="54" customWidth="1"/>
    <col min="12" max="12" width="8.88671875" style="43" customWidth="1"/>
    <col min="14" max="14" width="8.88671875" style="54" customWidth="1"/>
    <col min="15" max="15" width="8" style="54" customWidth="1"/>
    <col min="16" max="16" width="12.33203125" style="34" customWidth="1"/>
    <col min="17" max="17" width="9.5546875" style="54" customWidth="1"/>
    <col min="19" max="19" width="8.6640625" style="54" customWidth="1"/>
    <col min="20" max="20" width="10.109375" style="54" customWidth="1"/>
    <col min="21" max="21" width="10" style="54" customWidth="1"/>
    <col min="22" max="22" width="8.88671875" style="54" customWidth="1"/>
    <col min="23" max="23" width="11.6640625" style="54" customWidth="1"/>
    <col min="24" max="24" width="11.109375" style="55" customWidth="1"/>
    <col min="25" max="26" width="10.6640625" style="48" customWidth="1"/>
    <col min="27" max="27" width="14.109375" style="54" customWidth="1"/>
    <col min="28" max="28" width="12.33203125" style="54" customWidth="1"/>
    <col min="29" max="29" width="9.5546875" style="54" bestFit="1" customWidth="1"/>
    <col min="30" max="30" width="10.88671875" style="54" customWidth="1"/>
    <col min="31" max="31" width="9.6640625" style="54" bestFit="1" customWidth="1"/>
    <col min="32" max="32" width="9" style="54" customWidth="1"/>
    <col min="33" max="33" width="4.77734375" style="54" customWidth="1"/>
    <col min="34" max="34" width="7.33203125" style="54" customWidth="1"/>
    <col min="37" max="37" width="9.44140625" style="54" customWidth="1"/>
    <col min="40" max="40" width="3.77734375" style="54" customWidth="1"/>
  </cols>
  <sheetData>
    <row r="1" spans="1:29" ht="27.6" customHeight="1" thickBo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42"/>
      <c r="M1" s="5"/>
      <c r="N1" s="6"/>
      <c r="O1" s="34"/>
      <c r="S1" s="17"/>
    </row>
    <row r="2" spans="1:29" ht="18" customHeight="1" thickTop="1" x14ac:dyDescent="0.3">
      <c r="A2" s="18" t="s">
        <v>11</v>
      </c>
      <c r="B2" s="10">
        <v>50</v>
      </c>
      <c r="C2" s="10">
        <v>50</v>
      </c>
      <c r="D2" s="9">
        <v>0</v>
      </c>
      <c r="E2" s="10">
        <v>-60</v>
      </c>
      <c r="F2" s="10">
        <v>80</v>
      </c>
      <c r="G2" s="10">
        <v>100</v>
      </c>
      <c r="H2" s="10">
        <v>120</v>
      </c>
      <c r="I2" s="10">
        <v>140</v>
      </c>
      <c r="J2" s="10">
        <v>160</v>
      </c>
      <c r="K2" s="9">
        <v>160</v>
      </c>
      <c r="L2" s="42"/>
      <c r="M2" s="7"/>
      <c r="N2" s="6"/>
      <c r="O2" s="34"/>
      <c r="S2" s="17"/>
    </row>
    <row r="3" spans="1:29" ht="17.399999999999999" customHeight="1" x14ac:dyDescent="0.3">
      <c r="A3" s="19" t="s">
        <v>12</v>
      </c>
      <c r="B3" s="2">
        <v>50</v>
      </c>
      <c r="C3" s="2">
        <v>100</v>
      </c>
      <c r="D3" s="1">
        <v>50</v>
      </c>
      <c r="E3" s="2">
        <v>-60</v>
      </c>
      <c r="F3" s="2">
        <v>80</v>
      </c>
      <c r="G3" s="2">
        <v>100</v>
      </c>
      <c r="H3" s="2">
        <v>120</v>
      </c>
      <c r="I3" s="2">
        <v>140</v>
      </c>
      <c r="J3" s="2">
        <v>160</v>
      </c>
      <c r="K3" s="1">
        <v>160</v>
      </c>
      <c r="L3" s="42"/>
      <c r="M3" s="6"/>
      <c r="N3" s="6"/>
      <c r="O3" s="34"/>
      <c r="S3" s="17"/>
    </row>
    <row r="4" spans="1:29" ht="19.2" customHeight="1" x14ac:dyDescent="0.3">
      <c r="A4" s="19" t="s">
        <v>13</v>
      </c>
      <c r="B4" s="2">
        <v>99</v>
      </c>
      <c r="C4" s="2">
        <v>199</v>
      </c>
      <c r="D4" s="1">
        <v>100</v>
      </c>
      <c r="E4" s="2">
        <v>-60</v>
      </c>
      <c r="F4" s="2">
        <v>80</v>
      </c>
      <c r="G4" s="2">
        <v>100</v>
      </c>
      <c r="H4" s="2">
        <v>120</v>
      </c>
      <c r="I4" s="2">
        <v>140</v>
      </c>
      <c r="J4" s="2">
        <v>160</v>
      </c>
      <c r="K4" s="1">
        <v>160</v>
      </c>
      <c r="L4" s="42"/>
      <c r="M4" s="6"/>
      <c r="N4" s="6"/>
      <c r="O4" s="34"/>
      <c r="S4" s="17"/>
    </row>
    <row r="5" spans="1:29" x14ac:dyDescent="0.3">
      <c r="A5" s="20" t="s">
        <v>14</v>
      </c>
      <c r="B5" s="3">
        <v>201</v>
      </c>
      <c r="C5" s="3">
        <v>400</v>
      </c>
      <c r="D5" s="3">
        <v>200</v>
      </c>
      <c r="E5" s="3">
        <v>-60</v>
      </c>
      <c r="F5" s="3">
        <v>68</v>
      </c>
      <c r="G5" s="3">
        <v>88</v>
      </c>
      <c r="H5" s="3">
        <v>108</v>
      </c>
      <c r="I5" s="3">
        <v>136</v>
      </c>
      <c r="J5" s="3">
        <v>148</v>
      </c>
      <c r="K5" s="3">
        <v>160</v>
      </c>
      <c r="L5" s="42"/>
      <c r="M5" s="6"/>
      <c r="N5" s="6"/>
      <c r="O5" s="34"/>
      <c r="S5" s="17"/>
    </row>
    <row r="6" spans="1:29" x14ac:dyDescent="0.3">
      <c r="A6" s="20" t="s">
        <v>15</v>
      </c>
      <c r="B6" s="3">
        <v>300</v>
      </c>
      <c r="C6" s="3">
        <v>700</v>
      </c>
      <c r="D6" s="3">
        <v>500</v>
      </c>
      <c r="E6" s="3">
        <v>-60</v>
      </c>
      <c r="F6" s="3">
        <v>68</v>
      </c>
      <c r="G6" s="3">
        <v>88</v>
      </c>
      <c r="H6" s="3">
        <v>108</v>
      </c>
      <c r="I6" s="3">
        <v>136</v>
      </c>
      <c r="J6" s="3">
        <v>148</v>
      </c>
      <c r="K6" s="3">
        <v>160</v>
      </c>
      <c r="L6" s="42"/>
      <c r="M6" s="6"/>
      <c r="N6" s="6"/>
      <c r="O6" s="34"/>
      <c r="S6" s="17"/>
    </row>
    <row r="7" spans="1:29" ht="14.4" customHeight="1" x14ac:dyDescent="0.3">
      <c r="A7" s="20" t="s">
        <v>16</v>
      </c>
      <c r="B7" s="3">
        <v>349</v>
      </c>
      <c r="C7" s="3">
        <v>1049</v>
      </c>
      <c r="D7" s="3">
        <v>850</v>
      </c>
      <c r="E7" s="3">
        <v>-60</v>
      </c>
      <c r="F7" s="3">
        <v>68</v>
      </c>
      <c r="G7" s="3">
        <v>88</v>
      </c>
      <c r="H7" s="3">
        <v>108</v>
      </c>
      <c r="I7" s="3">
        <v>136</v>
      </c>
      <c r="J7" s="3">
        <v>148</v>
      </c>
      <c r="K7" s="3">
        <v>160</v>
      </c>
      <c r="L7" s="42"/>
      <c r="M7" s="6"/>
      <c r="N7" s="6"/>
      <c r="O7" s="34"/>
      <c r="S7" s="17"/>
      <c r="AC7" s="29"/>
    </row>
    <row r="8" spans="1:29" x14ac:dyDescent="0.3">
      <c r="A8" s="19" t="s">
        <v>17</v>
      </c>
      <c r="B8" s="2">
        <v>351</v>
      </c>
      <c r="C8" s="2">
        <v>1400</v>
      </c>
      <c r="D8" s="1">
        <v>1050</v>
      </c>
      <c r="E8" s="2">
        <v>-52</v>
      </c>
      <c r="F8" s="2">
        <v>60</v>
      </c>
      <c r="G8" s="2">
        <v>80</v>
      </c>
      <c r="H8" s="2">
        <v>100</v>
      </c>
      <c r="I8" s="2">
        <v>128</v>
      </c>
      <c r="J8" s="2">
        <v>140</v>
      </c>
      <c r="K8" s="1">
        <v>120</v>
      </c>
      <c r="L8" s="42"/>
      <c r="M8" s="6"/>
      <c r="N8" s="6"/>
      <c r="O8" s="34"/>
      <c r="S8" s="17"/>
      <c r="AC8" s="29"/>
    </row>
    <row r="9" spans="1:29" x14ac:dyDescent="0.3">
      <c r="A9" s="19" t="s">
        <v>18</v>
      </c>
      <c r="B9" s="2">
        <v>350</v>
      </c>
      <c r="C9" s="2">
        <v>1750</v>
      </c>
      <c r="D9" s="1">
        <v>1400</v>
      </c>
      <c r="E9" s="2">
        <v>-52</v>
      </c>
      <c r="F9" s="2">
        <v>60</v>
      </c>
      <c r="G9" s="2">
        <v>80</v>
      </c>
      <c r="H9" s="2">
        <v>100</v>
      </c>
      <c r="I9" s="2">
        <v>128</v>
      </c>
      <c r="J9" s="2">
        <v>140</v>
      </c>
      <c r="K9" s="1">
        <v>120</v>
      </c>
      <c r="L9" s="42"/>
      <c r="M9" s="6"/>
      <c r="N9" s="6"/>
      <c r="O9" s="34"/>
      <c r="S9" s="17"/>
      <c r="AC9" s="29"/>
    </row>
    <row r="10" spans="1:29" x14ac:dyDescent="0.3">
      <c r="A10" s="19" t="s">
        <v>19</v>
      </c>
      <c r="B10" s="2">
        <v>349</v>
      </c>
      <c r="C10" s="2">
        <v>2099</v>
      </c>
      <c r="D10" s="1">
        <v>1750</v>
      </c>
      <c r="E10" s="2">
        <v>-52</v>
      </c>
      <c r="F10" s="2">
        <v>60</v>
      </c>
      <c r="G10" s="2">
        <v>80</v>
      </c>
      <c r="H10" s="2">
        <v>100</v>
      </c>
      <c r="I10" s="2">
        <v>128</v>
      </c>
      <c r="J10" s="2">
        <v>140</v>
      </c>
      <c r="K10" s="1">
        <v>120</v>
      </c>
      <c r="L10" s="42"/>
      <c r="M10" s="6"/>
      <c r="N10" s="6"/>
      <c r="O10" s="34"/>
      <c r="S10" s="17"/>
    </row>
    <row r="11" spans="1:29" x14ac:dyDescent="0.3">
      <c r="A11" s="21" t="s">
        <v>20</v>
      </c>
      <c r="B11" s="3">
        <v>451</v>
      </c>
      <c r="C11" s="3">
        <v>2550</v>
      </c>
      <c r="D11" s="4">
        <v>2100</v>
      </c>
      <c r="E11" s="3">
        <v>-60</v>
      </c>
      <c r="F11" s="3">
        <v>40</v>
      </c>
      <c r="G11" s="3">
        <v>60</v>
      </c>
      <c r="H11" s="3">
        <v>80</v>
      </c>
      <c r="I11" s="3">
        <v>108</v>
      </c>
      <c r="J11" s="3">
        <v>120</v>
      </c>
      <c r="K11" s="4">
        <v>80</v>
      </c>
      <c r="L11" s="42"/>
      <c r="M11" s="6"/>
      <c r="N11" s="6"/>
      <c r="O11" s="34"/>
      <c r="S11" s="17"/>
    </row>
    <row r="12" spans="1:29" x14ac:dyDescent="0.3">
      <c r="A12" s="20" t="s">
        <v>21</v>
      </c>
      <c r="B12" s="3">
        <v>450</v>
      </c>
      <c r="C12" s="3">
        <v>3000</v>
      </c>
      <c r="D12" s="4">
        <v>2550</v>
      </c>
      <c r="E12" s="3">
        <v>-60</v>
      </c>
      <c r="F12" s="3">
        <v>40</v>
      </c>
      <c r="G12" s="3">
        <v>60</v>
      </c>
      <c r="H12" s="3">
        <v>80</v>
      </c>
      <c r="I12" s="3">
        <v>108</v>
      </c>
      <c r="J12" s="3">
        <v>120</v>
      </c>
      <c r="K12" s="4">
        <v>80</v>
      </c>
      <c r="L12" s="42"/>
      <c r="M12" s="6"/>
      <c r="N12" s="6"/>
      <c r="O12" s="34"/>
      <c r="S12" s="17"/>
    </row>
    <row r="13" spans="1:29" x14ac:dyDescent="0.3">
      <c r="A13" s="20" t="s">
        <v>22</v>
      </c>
      <c r="B13" s="3">
        <v>499</v>
      </c>
      <c r="C13" s="3">
        <v>3499</v>
      </c>
      <c r="D13" s="4">
        <v>3000</v>
      </c>
      <c r="E13" s="3">
        <v>-60</v>
      </c>
      <c r="F13" s="3">
        <v>40</v>
      </c>
      <c r="G13" s="3">
        <v>60</v>
      </c>
      <c r="H13" s="3">
        <v>80</v>
      </c>
      <c r="I13" s="3">
        <v>108</v>
      </c>
      <c r="J13" s="3">
        <v>120</v>
      </c>
      <c r="K13" s="4">
        <v>80</v>
      </c>
      <c r="L13" s="42"/>
      <c r="M13" s="6"/>
      <c r="N13" s="6"/>
      <c r="O13" s="34"/>
      <c r="S13" s="17"/>
    </row>
    <row r="14" spans="1:29" x14ac:dyDescent="0.3">
      <c r="A14" s="19" t="s">
        <v>23</v>
      </c>
      <c r="B14" s="2">
        <v>601</v>
      </c>
      <c r="C14" s="2">
        <v>4100</v>
      </c>
      <c r="D14" s="1">
        <v>3500</v>
      </c>
      <c r="E14" s="2">
        <v>-68</v>
      </c>
      <c r="F14" s="2">
        <v>40</v>
      </c>
      <c r="G14" s="2">
        <v>60</v>
      </c>
      <c r="H14" s="2">
        <v>80</v>
      </c>
      <c r="I14" s="2">
        <v>108</v>
      </c>
      <c r="J14" s="2">
        <v>120</v>
      </c>
      <c r="K14" s="1">
        <v>0</v>
      </c>
      <c r="L14" s="42"/>
      <c r="M14" s="6"/>
      <c r="N14" s="6"/>
      <c r="O14" s="34"/>
      <c r="S14" s="17"/>
    </row>
    <row r="15" spans="1:29" x14ac:dyDescent="0.3">
      <c r="A15" s="19" t="s">
        <v>24</v>
      </c>
      <c r="B15" s="2">
        <v>650</v>
      </c>
      <c r="C15" s="2">
        <v>4750</v>
      </c>
      <c r="D15" s="1">
        <v>4100</v>
      </c>
      <c r="E15" s="2">
        <v>-68</v>
      </c>
      <c r="F15" s="2">
        <v>40</v>
      </c>
      <c r="G15" s="2">
        <v>60</v>
      </c>
      <c r="H15" s="2">
        <v>80</v>
      </c>
      <c r="I15" s="2">
        <v>108</v>
      </c>
      <c r="J15" s="2">
        <v>120</v>
      </c>
      <c r="K15" s="1">
        <v>0</v>
      </c>
      <c r="L15" s="42"/>
      <c r="M15" s="6"/>
      <c r="N15" s="6"/>
      <c r="O15" s="34"/>
      <c r="S15" s="17"/>
    </row>
    <row r="16" spans="1:29" x14ac:dyDescent="0.3">
      <c r="A16" s="19" t="s">
        <v>25</v>
      </c>
      <c r="B16" s="2">
        <v>699</v>
      </c>
      <c r="C16" s="2">
        <v>5449</v>
      </c>
      <c r="D16" s="1">
        <v>4800</v>
      </c>
      <c r="E16" s="2">
        <v>-68</v>
      </c>
      <c r="F16" s="2">
        <v>40</v>
      </c>
      <c r="G16" s="2">
        <v>60</v>
      </c>
      <c r="H16" s="2">
        <v>80</v>
      </c>
      <c r="I16" s="2">
        <v>108</v>
      </c>
      <c r="J16" s="2">
        <v>120</v>
      </c>
      <c r="K16" s="1">
        <v>0</v>
      </c>
      <c r="L16" s="42"/>
      <c r="M16" s="6"/>
      <c r="N16" s="6"/>
      <c r="O16" s="34"/>
      <c r="S16" s="17"/>
    </row>
    <row r="17" spans="1:44" x14ac:dyDescent="0.3">
      <c r="A17" s="22" t="s">
        <v>26</v>
      </c>
      <c r="B17" s="2">
        <v>51</v>
      </c>
      <c r="C17" s="2">
        <v>5500</v>
      </c>
      <c r="D17" s="1">
        <v>5500</v>
      </c>
      <c r="E17" s="2">
        <v>-68</v>
      </c>
      <c r="F17" s="2">
        <v>40</v>
      </c>
      <c r="G17" s="2">
        <v>60</v>
      </c>
      <c r="H17" s="2">
        <v>80</v>
      </c>
      <c r="I17" s="2">
        <v>108</v>
      </c>
      <c r="J17" s="2">
        <v>120</v>
      </c>
      <c r="K17" s="1">
        <v>0</v>
      </c>
      <c r="L17" s="42"/>
      <c r="M17" s="6"/>
      <c r="N17" s="6"/>
      <c r="O17" s="34"/>
      <c r="S17" s="17"/>
    </row>
    <row r="18" spans="1:44" x14ac:dyDescent="0.3">
      <c r="A18" s="8"/>
      <c r="B18" s="7"/>
      <c r="C18" s="7"/>
      <c r="D18" s="6"/>
      <c r="E18" s="7"/>
      <c r="F18" s="7"/>
      <c r="G18" s="7"/>
      <c r="H18" s="7"/>
      <c r="I18" s="7"/>
      <c r="J18" s="7"/>
      <c r="K18" s="6"/>
      <c r="L18" s="42"/>
      <c r="M18" s="6"/>
      <c r="N18" s="6"/>
      <c r="O18" s="34"/>
      <c r="S18" s="17"/>
    </row>
    <row r="19" spans="1:44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42"/>
      <c r="M19" s="6"/>
      <c r="N19" s="6"/>
      <c r="O19" s="26"/>
      <c r="S19" s="17"/>
    </row>
    <row r="20" spans="1:44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42"/>
      <c r="M20" s="6"/>
      <c r="N20" s="6"/>
      <c r="O20" s="26"/>
      <c r="S20" s="17"/>
    </row>
    <row r="21" spans="1:44" ht="62.4" customHeight="1" thickBot="1" x14ac:dyDescent="0.35">
      <c r="A21" s="12" t="s">
        <v>3</v>
      </c>
      <c r="B21" s="12" t="s">
        <v>27</v>
      </c>
      <c r="C21" s="12" t="s">
        <v>28</v>
      </c>
      <c r="D21" s="6"/>
      <c r="E21" s="12" t="s">
        <v>29</v>
      </c>
      <c r="F21" s="12" t="s">
        <v>30</v>
      </c>
      <c r="G21" s="12" t="s">
        <v>31</v>
      </c>
      <c r="H21" s="12" t="s">
        <v>32</v>
      </c>
      <c r="J21" s="63" t="s">
        <v>33</v>
      </c>
      <c r="K21" s="64"/>
      <c r="L21" s="64"/>
      <c r="M21" s="64"/>
      <c r="N21" s="64"/>
      <c r="O21" s="64"/>
      <c r="P21" s="65"/>
      <c r="R21" s="68" t="s">
        <v>91</v>
      </c>
      <c r="S21" s="69"/>
      <c r="T21" s="70"/>
    </row>
    <row r="22" spans="1:44" ht="28.8" customHeight="1" thickTop="1" x14ac:dyDescent="0.3">
      <c r="A22" s="16">
        <v>0</v>
      </c>
      <c r="B22" s="9" t="str">
        <f>LOOKUP(A22,D2:D17,A2:A17)</f>
        <v>Guardian I</v>
      </c>
      <c r="C22" s="16">
        <v>0</v>
      </c>
      <c r="E22" s="23">
        <v>3</v>
      </c>
      <c r="F22" s="23">
        <v>0.5</v>
      </c>
      <c r="G22" s="33">
        <v>43620</v>
      </c>
      <c r="H22" s="33">
        <v>43725</v>
      </c>
      <c r="M22" s="43"/>
      <c r="S22" s="17"/>
    </row>
    <row r="23" spans="1:44" ht="42" customHeight="1" x14ac:dyDescent="0.3">
      <c r="A23" s="39" t="s">
        <v>34</v>
      </c>
      <c r="B23" s="41"/>
      <c r="C23" s="38" t="s">
        <v>35</v>
      </c>
      <c r="D23" s="41"/>
      <c r="E23" s="39" t="s">
        <v>36</v>
      </c>
      <c r="F23" s="39" t="s">
        <v>37</v>
      </c>
      <c r="G23" s="39" t="s">
        <v>38</v>
      </c>
      <c r="H23" s="39" t="s">
        <v>39</v>
      </c>
      <c r="J23" s="63" t="s">
        <v>40</v>
      </c>
      <c r="K23" s="64"/>
      <c r="L23" s="64"/>
      <c r="M23" s="64"/>
      <c r="N23" s="64"/>
      <c r="O23" s="64"/>
      <c r="P23" s="65"/>
      <c r="R23" s="67" t="s">
        <v>41</v>
      </c>
      <c r="S23" s="64"/>
      <c r="T23" s="65"/>
    </row>
    <row r="24" spans="1:44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42"/>
      <c r="M24" s="6"/>
      <c r="N24" s="6"/>
      <c r="O24" s="26"/>
      <c r="S24" s="17"/>
    </row>
    <row r="25" spans="1:44" ht="35.4" customHeight="1" x14ac:dyDescent="0.3">
      <c r="A25" s="63" t="s">
        <v>42</v>
      </c>
      <c r="B25" s="64"/>
      <c r="C25" s="64"/>
      <c r="D25" s="64"/>
      <c r="E25" s="64"/>
      <c r="F25" s="64"/>
      <c r="G25" s="65"/>
      <c r="H25" s="6"/>
      <c r="I25" s="66" t="s">
        <v>43</v>
      </c>
      <c r="J25" s="64"/>
      <c r="K25" s="64"/>
      <c r="L25" s="64"/>
      <c r="M25" s="64"/>
      <c r="N25" s="65"/>
      <c r="O25" s="26"/>
      <c r="P25" s="67" t="s">
        <v>44</v>
      </c>
      <c r="Q25" s="64"/>
      <c r="R25" s="64"/>
      <c r="S25" s="64"/>
      <c r="T25" s="65"/>
    </row>
    <row r="26" spans="1:44" ht="17.399999999999999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42"/>
      <c r="M26" s="6"/>
      <c r="N26" s="6"/>
      <c r="O26" s="26"/>
      <c r="P26" s="6"/>
      <c r="Q26" s="6"/>
      <c r="S26" s="17"/>
    </row>
    <row r="27" spans="1:44" ht="58.2" customHeight="1" x14ac:dyDescent="0.3">
      <c r="A27" s="32" t="s">
        <v>45</v>
      </c>
      <c r="B27" s="32" t="s">
        <v>46</v>
      </c>
      <c r="C27" s="32" t="s">
        <v>47</v>
      </c>
      <c r="D27" s="32" t="s">
        <v>48</v>
      </c>
      <c r="E27" s="32" t="s">
        <v>49</v>
      </c>
      <c r="F27" s="32" t="s">
        <v>50</v>
      </c>
      <c r="G27" s="32" t="s">
        <v>51</v>
      </c>
      <c r="H27" s="32" t="s">
        <v>52</v>
      </c>
      <c r="I27" s="32" t="s">
        <v>53</v>
      </c>
      <c r="J27" s="32" t="s">
        <v>54</v>
      </c>
      <c r="K27" s="32" t="s">
        <v>55</v>
      </c>
      <c r="L27" s="32" t="s">
        <v>56</v>
      </c>
      <c r="M27" s="32" t="s">
        <v>57</v>
      </c>
      <c r="O27" s="34"/>
      <c r="S27" s="17"/>
    </row>
    <row r="28" spans="1:44" ht="15" customHeight="1" x14ac:dyDescent="0.3">
      <c r="A28" s="50">
        <f ca="1">AL1031</f>
        <v>44</v>
      </c>
      <c r="B28" s="50">
        <f ca="1">IF(SUM(AF32:AF1031)&gt;=1,SUM(AD32:AD1031),"Never")</f>
        <v>11</v>
      </c>
      <c r="C28" s="50">
        <f ca="1">AJ1031</f>
        <v>36</v>
      </c>
      <c r="D28" s="50">
        <f ca="1">IF(SUM(AG32:AG1031)&gt;=1,SUM(AE32:AE1031),"Never")</f>
        <v>249</v>
      </c>
      <c r="E28" s="50">
        <f ca="1">AK1031</f>
        <v>739</v>
      </c>
      <c r="F28" s="60">
        <f ca="1">((H22-G22)/7)-1</f>
        <v>14</v>
      </c>
      <c r="G28" s="51" t="e">
        <f ca="1">SUM(T32:T1031)/SUM(V32:V1031)</f>
        <v>#DIV/0!</v>
      </c>
      <c r="H28" s="51" t="e">
        <f ca="1">SUM(T32:U1031)/SUM(V32:V1031)</f>
        <v>#DIV/0!</v>
      </c>
      <c r="I28" s="52" t="e">
        <f>COUNTIF(S32:S1031,"W")/MAX(R32:R1031)</f>
        <v>#DIV/0!</v>
      </c>
      <c r="J28" s="52" t="e">
        <f>COUNTIF(AA32:AA1031,"Clash")/MAX(R32:R1031)</f>
        <v>#DIV/0!</v>
      </c>
      <c r="K28" s="52" t="e">
        <f>COUNTIF(AA32:AA1031,"Control")/MAX(R32:R1031)</f>
        <v>#DIV/0!</v>
      </c>
      <c r="L28" s="52" t="e">
        <f>COUNTIF(AA32:AA1031,"Countdown")/MAX(R32:R1031)</f>
        <v>#DIV/0!</v>
      </c>
      <c r="M28" s="52" t="e">
        <f>COUNTIF(AA32:AA1031,"Survival")/MAX(R32:R1031)</f>
        <v>#DIV/0!</v>
      </c>
      <c r="O28" s="34"/>
      <c r="S28" s="17"/>
    </row>
    <row r="29" spans="1:44" x14ac:dyDescent="0.3">
      <c r="O29" s="34"/>
      <c r="S29" s="17"/>
    </row>
    <row r="30" spans="1:44" x14ac:dyDescent="0.3">
      <c r="A30" s="61" t="s">
        <v>92</v>
      </c>
      <c r="B30" s="62"/>
      <c r="R30" s="61" t="s">
        <v>93</v>
      </c>
      <c r="S30" s="62"/>
      <c r="AC30" s="37" t="s">
        <v>58</v>
      </c>
      <c r="AD30" s="36"/>
      <c r="AE30" s="31"/>
      <c r="AF30" s="31"/>
      <c r="AG30" s="31"/>
      <c r="AH30" s="31"/>
      <c r="AI30" s="31"/>
      <c r="AJ30" s="31"/>
      <c r="AK30" s="31"/>
      <c r="AL30" s="31"/>
    </row>
    <row r="31" spans="1:44" ht="43.8" customHeight="1" thickBot="1" x14ac:dyDescent="0.35">
      <c r="A31" s="32" t="s">
        <v>59</v>
      </c>
      <c r="B31" s="32" t="s">
        <v>60</v>
      </c>
      <c r="C31" s="32" t="s">
        <v>61</v>
      </c>
      <c r="D31" s="32" t="s">
        <v>62</v>
      </c>
      <c r="E31" s="32" t="s">
        <v>63</v>
      </c>
      <c r="F31" s="32" t="s">
        <v>64</v>
      </c>
      <c r="G31" s="32" t="s">
        <v>65</v>
      </c>
      <c r="H31" s="32" t="s">
        <v>0</v>
      </c>
      <c r="I31" s="32" t="s">
        <v>66</v>
      </c>
      <c r="J31" s="32" t="s">
        <v>67</v>
      </c>
      <c r="K31" s="32" t="s">
        <v>68</v>
      </c>
      <c r="L31" s="46" t="s">
        <v>69</v>
      </c>
      <c r="M31" s="32" t="s">
        <v>70</v>
      </c>
      <c r="N31" s="32" t="s">
        <v>71</v>
      </c>
      <c r="O31" s="32" t="s">
        <v>72</v>
      </c>
      <c r="P31" s="45" t="s">
        <v>73</v>
      </c>
      <c r="R31" s="45" t="s">
        <v>74</v>
      </c>
      <c r="S31" s="45" t="s">
        <v>75</v>
      </c>
      <c r="T31" s="45" t="s">
        <v>76</v>
      </c>
      <c r="U31" s="45" t="s">
        <v>77</v>
      </c>
      <c r="V31" s="45" t="s">
        <v>78</v>
      </c>
      <c r="W31" s="45" t="s">
        <v>79</v>
      </c>
      <c r="X31" s="56" t="s">
        <v>80</v>
      </c>
      <c r="Y31" s="45" t="s">
        <v>81</v>
      </c>
      <c r="Z31" s="45" t="s">
        <v>82</v>
      </c>
      <c r="AA31" s="45" t="s">
        <v>83</v>
      </c>
      <c r="AC31" s="31"/>
      <c r="AD31" s="15" t="s">
        <v>84</v>
      </c>
      <c r="AE31" s="15" t="s">
        <v>85</v>
      </c>
      <c r="AF31" s="15" t="s">
        <v>86</v>
      </c>
      <c r="AG31" s="15" t="s">
        <v>87</v>
      </c>
      <c r="AH31" s="15" t="s">
        <v>29</v>
      </c>
      <c r="AI31" s="15" t="s">
        <v>88</v>
      </c>
      <c r="AJ31" s="15" t="s">
        <v>47</v>
      </c>
      <c r="AK31" s="15" t="s">
        <v>89</v>
      </c>
      <c r="AL31" s="15" t="s">
        <v>90</v>
      </c>
    </row>
    <row r="32" spans="1:44" ht="15" customHeight="1" thickTop="1" x14ac:dyDescent="0.3">
      <c r="A32" s="13">
        <f ca="1">IF(B32="","",COUNT($B$32:B32))</f>
        <v>1</v>
      </c>
      <c r="B32" s="13">
        <f ca="1">IF(C32&lt;&gt;"G",1,"")</f>
        <v>1</v>
      </c>
      <c r="C32" s="24" t="str">
        <f ca="1">IF(O32="",IF(RAND()&lt;$F$22,"W","L"),O32)</f>
        <v>L</v>
      </c>
      <c r="D32" s="13">
        <f>IF(M32="",A22,M32)</f>
        <v>0</v>
      </c>
      <c r="E32" s="13">
        <f>C22</f>
        <v>0</v>
      </c>
      <c r="F32" s="13">
        <f ca="1">_xlfn.IFS(C32="W",_xlfn.IFS(E32=0,LOOKUP(D32,$D$2:$D$17,$F$2:$F$17),E32=1,LOOKUP(D32,$D$2:$D$17,$G$2:$G$17),E32=2,LOOKUP(D32,$D$2:$D$17,$H$2:$H$17),E32=3,LOOKUP(D32,$D$2:$D$17,$I$2:$I$17),E32&gt;=4,LOOKUP(D32,$D$2:$D$17,$J$2:$J$17)),C32="L",LOOKUP(D32,$D$2:$D$17,$E$2:$E$17),C32="G",0)</f>
        <v>-60</v>
      </c>
      <c r="G32" s="13">
        <f t="shared" ref="G32:G95" ca="1" si="0">_xlfn.IFS(F32+D32&lt;0,0,F32+D32&gt;5500,5500,TRUE,F32+D32)</f>
        <v>0</v>
      </c>
      <c r="H32" s="40" t="str">
        <f t="shared" ref="H32:H95" ca="1" si="1">LOOKUP(G32,$D$2:$D$17,$A$2:$A$17)</f>
        <v>Guardian I</v>
      </c>
      <c r="I32" s="13">
        <f ca="1">IF(C32="W",1,0)</f>
        <v>0</v>
      </c>
      <c r="J32" s="13">
        <f ca="1">IF(C32 = "L",1,0)</f>
        <v>1</v>
      </c>
      <c r="K32" s="25">
        <f t="shared" ref="K32:K95" ca="1" si="2">I32/(J32+I32)</f>
        <v>0</v>
      </c>
      <c r="L32" s="44">
        <f ca="1">IF(F32&gt;0,F32,0)</f>
        <v>0</v>
      </c>
      <c r="M32" s="14"/>
      <c r="N32" s="13"/>
      <c r="O32" s="59"/>
      <c r="P32" s="28">
        <f ca="1">IF(C32="G",G22+7,G22)</f>
        <v>43620</v>
      </c>
      <c r="R32" s="47"/>
      <c r="S32" s="47"/>
      <c r="T32" s="47"/>
      <c r="U32" s="47"/>
      <c r="V32" s="47"/>
      <c r="W32" s="53"/>
      <c r="X32" s="57"/>
      <c r="Y32" s="49" t="str">
        <f t="shared" ref="Y32:Y95" si="3">_xlfn.IFS(R32 = "","",V32&gt;0,T32/V32,TRUE,T32/1)</f>
        <v/>
      </c>
      <c r="Z32" s="49" t="str">
        <f t="shared" ref="Z32:Z95" si="4">_xlfn.IFS(R32 = "","",V32&gt;0,(T32+U32)/V32,TRUE,(T32+U32)/1)</f>
        <v/>
      </c>
      <c r="AA32" s="47"/>
      <c r="AC32" s="35"/>
      <c r="AD32">
        <f t="shared" ref="AD32:AD95" ca="1" si="5">IF(G32&gt;=2100,0,IF(C32="G",1,0))</f>
        <v>0</v>
      </c>
      <c r="AE32">
        <f t="shared" ref="AE32:AE95" ca="1" si="6">IF(G32&gt;=5500,0,IF(C32="G",1,0))</f>
        <v>0</v>
      </c>
      <c r="AF32">
        <f t="shared" ref="AF32:AF95" ca="1" si="7">IF(G32&gt;=2100,1,0)</f>
        <v>0</v>
      </c>
      <c r="AG32">
        <f t="shared" ref="AG32:AG95" ca="1" si="8">IF(G32&gt;=5500,1,0)</f>
        <v>0</v>
      </c>
      <c r="AH32">
        <v>1</v>
      </c>
      <c r="AI32">
        <f ca="1">IF(C32="G",1,0)</f>
        <v>0</v>
      </c>
      <c r="AJ32" t="str">
        <f ca="1">IF(AF32&gt;0,A32,"&gt;1000")</f>
        <v>&gt;1000</v>
      </c>
      <c r="AK32" t="str">
        <f ca="1">IF(AG32&gt;0,A32,"&gt;1000")</f>
        <v>&gt;1000</v>
      </c>
      <c r="AL32" t="str">
        <f ca="1">IF(L32&gt;=3500,A32,"&gt;1000")</f>
        <v>&gt;1000</v>
      </c>
      <c r="AR32" s="30"/>
    </row>
    <row r="33" spans="1:38" x14ac:dyDescent="0.3">
      <c r="A33" s="13">
        <f ca="1">IF(B33="","",COUNT($B$32:B33))</f>
        <v>2</v>
      </c>
      <c r="B33" s="47">
        <f t="shared" ref="B33:B96" ca="1" si="9">IF(C33&lt;&gt;"G",SUM(B32,1),"")</f>
        <v>2</v>
      </c>
      <c r="C33" s="24" t="str">
        <f t="shared" ref="C33:C96" ca="1" si="10">IF(O33="",IF(AH32&gt;=$E$22,"G",IF(RAND()&lt;$F$22,"W","L")),O33)</f>
        <v>W</v>
      </c>
      <c r="D33" s="47">
        <f t="shared" ref="D33:D96" ca="1" si="11">IF(M33="",IF(G32&lt;5500,G32,5500),M33)</f>
        <v>0</v>
      </c>
      <c r="E33" s="47">
        <f t="shared" ref="E33:E96" ca="1" si="12">_xlfn.IFS(C32="W",E32+1,C32="L",0,C32="G",E32)</f>
        <v>0</v>
      </c>
      <c r="F33" s="13">
        <f t="shared" ref="F33:F96" ca="1" si="13">_xlfn.IFS(C33="W",_xlfn.IFS(E33=0,LOOKUP(D33,$D$2:$D$17,$F$2:$F$17),E33=1,LOOKUP(D33,$D$2:$D$17,$G$2:$G$17),E33=2,LOOKUP(D33,$D$2:$D$17,$H$2:$H$17),E33=3,LOOKUP(D33,$D$2:$D$17,$I$2:$I$17),E33&gt;=4,LOOKUP(D33,$D$2:$D$17,$J$2:$J$17)),C33="L",LOOKUP(D33,$D$2:$D$17,$E$2:$E$17),C33="G",IF(OR(B32&lt;3,B32=""),0,LOOKUP(D33,$D$2:$D$17,$K$2:$K$17)))</f>
        <v>80</v>
      </c>
      <c r="G33" s="13">
        <f t="shared" ca="1" si="0"/>
        <v>80</v>
      </c>
      <c r="H33" s="40" t="str">
        <f t="shared" ca="1" si="1"/>
        <v>Guardian II</v>
      </c>
      <c r="I33" s="47">
        <f t="shared" ref="I33:I96" ca="1" si="14">IF(C33="W",1+I32,I32)</f>
        <v>1</v>
      </c>
      <c r="J33" s="47">
        <f t="shared" ref="J33:J96" ca="1" si="15">IF(C33="L",1+J32,J32)</f>
        <v>1</v>
      </c>
      <c r="K33" s="25">
        <f t="shared" ca="1" si="2"/>
        <v>0.5</v>
      </c>
      <c r="L33" s="44">
        <f t="shared" ref="L33:L96" ca="1" si="16">IF(F33&gt;0,F33+L32,L32)</f>
        <v>80</v>
      </c>
      <c r="M33" s="23"/>
      <c r="N33" s="47" t="str">
        <f t="shared" ref="N33:N96" si="17">IF(M33="","",M33-G32)</f>
        <v/>
      </c>
      <c r="O33" s="58"/>
      <c r="P33" s="27" t="str">
        <f ca="1">IF(AI33&gt;AI32,$G$22+(7*AI33),"")</f>
        <v/>
      </c>
      <c r="R33" s="47"/>
      <c r="S33" s="47"/>
      <c r="T33" s="47"/>
      <c r="U33" s="47"/>
      <c r="V33" s="47"/>
      <c r="W33" s="53"/>
      <c r="X33" s="57"/>
      <c r="Y33" s="49" t="str">
        <f t="shared" si="3"/>
        <v/>
      </c>
      <c r="Z33" s="49" t="str">
        <f t="shared" si="4"/>
        <v/>
      </c>
      <c r="AA33" s="47"/>
      <c r="AC33" s="35"/>
      <c r="AD33">
        <f t="shared" ca="1" si="5"/>
        <v>0</v>
      </c>
      <c r="AE33">
        <f t="shared" ca="1" si="6"/>
        <v>0</v>
      </c>
      <c r="AF33">
        <f t="shared" ca="1" si="7"/>
        <v>0</v>
      </c>
      <c r="AG33">
        <f t="shared" ca="1" si="8"/>
        <v>0</v>
      </c>
      <c r="AH33">
        <f t="shared" ref="AH33:AH96" ca="1" si="18">IF(C33="G",0,AH32+1)</f>
        <v>2</v>
      </c>
      <c r="AI33">
        <f ca="1">IF(C33="G",AI32+1,AI32)</f>
        <v>0</v>
      </c>
      <c r="AJ33" t="str">
        <f t="shared" ref="AJ33:AJ96" ca="1" si="19">IF(AJ32="&gt;1000",IF(AF33&gt;0,IF(A33&lt;&gt;"",A33,A32),"&gt;1000"),AJ32)</f>
        <v>&gt;1000</v>
      </c>
      <c r="AK33" t="str">
        <f t="shared" ref="AK33:AK96" ca="1" si="20">IF(AK32="&gt;1000",IF(AG33&gt;0,IF(A33&lt;&gt;"",A33,A32),"&gt;1000"),AK32)</f>
        <v>&gt;1000</v>
      </c>
      <c r="AL33" t="str">
        <f t="shared" ref="AL33:AL96" ca="1" si="21">IF(AL32="&gt;1000",IF(L33&gt;=3500,IF(A33&lt;&gt;"",A33,A32),"&gt;1000"),AL32)</f>
        <v>&gt;1000</v>
      </c>
    </row>
    <row r="34" spans="1:38" x14ac:dyDescent="0.3">
      <c r="A34" s="13">
        <f ca="1">IF(B34="","",COUNT($B$32:B34))</f>
        <v>3</v>
      </c>
      <c r="B34" s="47">
        <f t="shared" ca="1" si="9"/>
        <v>3</v>
      </c>
      <c r="C34" s="24" t="str">
        <f t="shared" ca="1" si="10"/>
        <v>W</v>
      </c>
      <c r="D34" s="47">
        <f t="shared" ca="1" si="11"/>
        <v>80</v>
      </c>
      <c r="E34" s="47">
        <f t="shared" ca="1" si="12"/>
        <v>1</v>
      </c>
      <c r="F34" s="13">
        <f t="shared" ca="1" si="13"/>
        <v>100</v>
      </c>
      <c r="G34" s="13">
        <f t="shared" ca="1" si="0"/>
        <v>180</v>
      </c>
      <c r="H34" s="40" t="str">
        <f t="shared" ca="1" si="1"/>
        <v>Guardian III</v>
      </c>
      <c r="I34" s="47">
        <f t="shared" ca="1" si="14"/>
        <v>2</v>
      </c>
      <c r="J34" s="47">
        <f t="shared" ca="1" si="15"/>
        <v>1</v>
      </c>
      <c r="K34" s="25">
        <f t="shared" ca="1" si="2"/>
        <v>0.66666666666666663</v>
      </c>
      <c r="L34" s="44">
        <f t="shared" ca="1" si="16"/>
        <v>180</v>
      </c>
      <c r="M34" s="23"/>
      <c r="N34" s="47" t="str">
        <f t="shared" si="17"/>
        <v/>
      </c>
      <c r="O34" s="58"/>
      <c r="P34" s="27" t="str">
        <f t="shared" ref="P34:P96" ca="1" si="22">IF(AI34&gt;AI33,$G$22+(7*AI34),"")</f>
        <v/>
      </c>
      <c r="R34" s="47"/>
      <c r="S34" s="47"/>
      <c r="T34" s="47"/>
      <c r="U34" s="47"/>
      <c r="V34" s="47"/>
      <c r="W34" s="53"/>
      <c r="X34" s="57"/>
      <c r="Y34" s="49" t="str">
        <f t="shared" si="3"/>
        <v/>
      </c>
      <c r="Z34" s="49" t="str">
        <f t="shared" si="4"/>
        <v/>
      </c>
      <c r="AA34" s="47"/>
      <c r="AC34" s="35"/>
      <c r="AD34">
        <f t="shared" ca="1" si="5"/>
        <v>0</v>
      </c>
      <c r="AE34">
        <f t="shared" ca="1" si="6"/>
        <v>0</v>
      </c>
      <c r="AF34">
        <f t="shared" ca="1" si="7"/>
        <v>0</v>
      </c>
      <c r="AG34">
        <f t="shared" ca="1" si="8"/>
        <v>0</v>
      </c>
      <c r="AH34">
        <f t="shared" ca="1" si="18"/>
        <v>3</v>
      </c>
      <c r="AI34">
        <f t="shared" ref="AI34:AI96" ca="1" si="23">IF(C34="G",AI33+1,AI33)</f>
        <v>0</v>
      </c>
      <c r="AJ34" t="str">
        <f t="shared" ca="1" si="19"/>
        <v>&gt;1000</v>
      </c>
      <c r="AK34" t="str">
        <f t="shared" ca="1" si="20"/>
        <v>&gt;1000</v>
      </c>
      <c r="AL34" t="str">
        <f t="shared" ca="1" si="21"/>
        <v>&gt;1000</v>
      </c>
    </row>
    <row r="35" spans="1:38" x14ac:dyDescent="0.3">
      <c r="A35" s="13" t="str">
        <f ca="1">IF(B35="","",COUNT($B$32:B35))</f>
        <v/>
      </c>
      <c r="B35" s="47" t="str">
        <f t="shared" ca="1" si="9"/>
        <v/>
      </c>
      <c r="C35" s="24" t="str">
        <f t="shared" ca="1" si="10"/>
        <v>G</v>
      </c>
      <c r="D35" s="47">
        <f t="shared" ca="1" si="11"/>
        <v>180</v>
      </c>
      <c r="E35" s="47">
        <f t="shared" ca="1" si="12"/>
        <v>2</v>
      </c>
      <c r="F35" s="13">
        <f t="shared" ca="1" si="13"/>
        <v>160</v>
      </c>
      <c r="G35" s="13">
        <f t="shared" ca="1" si="0"/>
        <v>340</v>
      </c>
      <c r="H35" s="40" t="str">
        <f t="shared" ca="1" si="1"/>
        <v>Brave I</v>
      </c>
      <c r="I35" s="47">
        <f t="shared" ca="1" si="14"/>
        <v>2</v>
      </c>
      <c r="J35" s="47">
        <f t="shared" ca="1" si="15"/>
        <v>1</v>
      </c>
      <c r="K35" s="25">
        <f t="shared" ca="1" si="2"/>
        <v>0.66666666666666663</v>
      </c>
      <c r="L35" s="44">
        <f t="shared" ca="1" si="16"/>
        <v>340</v>
      </c>
      <c r="M35" s="23"/>
      <c r="N35" s="47" t="str">
        <f t="shared" si="17"/>
        <v/>
      </c>
      <c r="O35" s="58"/>
      <c r="P35" s="27">
        <f t="shared" ca="1" si="22"/>
        <v>43627</v>
      </c>
      <c r="R35" s="47"/>
      <c r="S35" s="47"/>
      <c r="T35" s="47"/>
      <c r="U35" s="47"/>
      <c r="V35" s="47"/>
      <c r="W35" s="53"/>
      <c r="X35" s="57"/>
      <c r="Y35" s="49" t="str">
        <f t="shared" si="3"/>
        <v/>
      </c>
      <c r="Z35" s="49" t="str">
        <f t="shared" si="4"/>
        <v/>
      </c>
      <c r="AA35" s="47"/>
      <c r="AC35" s="35"/>
      <c r="AD35">
        <f t="shared" ca="1" si="5"/>
        <v>1</v>
      </c>
      <c r="AE35">
        <f t="shared" ca="1" si="6"/>
        <v>1</v>
      </c>
      <c r="AF35">
        <f t="shared" ca="1" si="7"/>
        <v>0</v>
      </c>
      <c r="AG35">
        <f t="shared" ca="1" si="8"/>
        <v>0</v>
      </c>
      <c r="AH35">
        <f t="shared" ca="1" si="18"/>
        <v>0</v>
      </c>
      <c r="AI35">
        <f t="shared" ca="1" si="23"/>
        <v>1</v>
      </c>
      <c r="AJ35" t="str">
        <f t="shared" ca="1" si="19"/>
        <v>&gt;1000</v>
      </c>
      <c r="AK35" t="str">
        <f t="shared" ca="1" si="20"/>
        <v>&gt;1000</v>
      </c>
      <c r="AL35" t="str">
        <f t="shared" ca="1" si="21"/>
        <v>&gt;1000</v>
      </c>
    </row>
    <row r="36" spans="1:38" x14ac:dyDescent="0.3">
      <c r="A36" s="13">
        <f ca="1">IF(B36="","",COUNT($B$32:B36))</f>
        <v>4</v>
      </c>
      <c r="B36" s="47">
        <f t="shared" ca="1" si="9"/>
        <v>1</v>
      </c>
      <c r="C36" s="24" t="str">
        <f t="shared" ca="1" si="10"/>
        <v>L</v>
      </c>
      <c r="D36" s="47">
        <f t="shared" ca="1" si="11"/>
        <v>340</v>
      </c>
      <c r="E36" s="47">
        <f t="shared" ca="1" si="12"/>
        <v>2</v>
      </c>
      <c r="F36" s="13">
        <f t="shared" ca="1" si="13"/>
        <v>-60</v>
      </c>
      <c r="G36" s="13">
        <f t="shared" ca="1" si="0"/>
        <v>280</v>
      </c>
      <c r="H36" s="40" t="str">
        <f t="shared" ca="1" si="1"/>
        <v>Brave I</v>
      </c>
      <c r="I36" s="47">
        <f t="shared" ca="1" si="14"/>
        <v>2</v>
      </c>
      <c r="J36" s="47">
        <f t="shared" ca="1" si="15"/>
        <v>2</v>
      </c>
      <c r="K36" s="25">
        <f t="shared" ca="1" si="2"/>
        <v>0.5</v>
      </c>
      <c r="L36" s="44">
        <f t="shared" ca="1" si="16"/>
        <v>340</v>
      </c>
      <c r="M36" s="23"/>
      <c r="N36" s="47" t="str">
        <f t="shared" si="17"/>
        <v/>
      </c>
      <c r="O36" s="58"/>
      <c r="P36" s="27" t="str">
        <f t="shared" ca="1" si="22"/>
        <v/>
      </c>
      <c r="R36" s="47"/>
      <c r="S36" s="47"/>
      <c r="T36" s="47"/>
      <c r="U36" s="47"/>
      <c r="V36" s="47"/>
      <c r="W36" s="53"/>
      <c r="X36" s="57"/>
      <c r="Y36" s="49" t="str">
        <f t="shared" si="3"/>
        <v/>
      </c>
      <c r="Z36" s="49" t="str">
        <f t="shared" si="4"/>
        <v/>
      </c>
      <c r="AA36" s="47"/>
      <c r="AC36" s="35"/>
      <c r="AD36">
        <f t="shared" ca="1" si="5"/>
        <v>0</v>
      </c>
      <c r="AE36">
        <f t="shared" ca="1" si="6"/>
        <v>0</v>
      </c>
      <c r="AF36">
        <f t="shared" ca="1" si="7"/>
        <v>0</v>
      </c>
      <c r="AG36">
        <f t="shared" ca="1" si="8"/>
        <v>0</v>
      </c>
      <c r="AH36">
        <f t="shared" ca="1" si="18"/>
        <v>1</v>
      </c>
      <c r="AI36">
        <f t="shared" ca="1" si="23"/>
        <v>1</v>
      </c>
      <c r="AJ36" t="str">
        <f t="shared" ca="1" si="19"/>
        <v>&gt;1000</v>
      </c>
      <c r="AK36" t="str">
        <f t="shared" ca="1" si="20"/>
        <v>&gt;1000</v>
      </c>
      <c r="AL36" t="str">
        <f t="shared" ca="1" si="21"/>
        <v>&gt;1000</v>
      </c>
    </row>
    <row r="37" spans="1:38" x14ac:dyDescent="0.3">
      <c r="A37" s="13">
        <f ca="1">IF(B37="","",COUNT($B$32:B37))</f>
        <v>5</v>
      </c>
      <c r="B37" s="47">
        <f t="shared" ca="1" si="9"/>
        <v>2</v>
      </c>
      <c r="C37" s="24" t="str">
        <f t="shared" ca="1" si="10"/>
        <v>L</v>
      </c>
      <c r="D37" s="47">
        <f t="shared" ca="1" si="11"/>
        <v>280</v>
      </c>
      <c r="E37" s="47">
        <f t="shared" ca="1" si="12"/>
        <v>0</v>
      </c>
      <c r="F37" s="13">
        <f t="shared" ca="1" si="13"/>
        <v>-60</v>
      </c>
      <c r="G37" s="13">
        <f t="shared" ca="1" si="0"/>
        <v>220</v>
      </c>
      <c r="H37" s="40" t="str">
        <f t="shared" ca="1" si="1"/>
        <v>Brave I</v>
      </c>
      <c r="I37" s="47">
        <f t="shared" ca="1" si="14"/>
        <v>2</v>
      </c>
      <c r="J37" s="47">
        <f t="shared" ca="1" si="15"/>
        <v>3</v>
      </c>
      <c r="K37" s="25">
        <f t="shared" ca="1" si="2"/>
        <v>0.4</v>
      </c>
      <c r="L37" s="44">
        <f t="shared" ca="1" si="16"/>
        <v>340</v>
      </c>
      <c r="M37" s="23"/>
      <c r="N37" s="47" t="str">
        <f t="shared" si="17"/>
        <v/>
      </c>
      <c r="O37" s="58"/>
      <c r="P37" s="27" t="str">
        <f t="shared" ca="1" si="22"/>
        <v/>
      </c>
      <c r="R37" s="47"/>
      <c r="S37" s="47"/>
      <c r="T37" s="47"/>
      <c r="U37" s="47"/>
      <c r="V37" s="47"/>
      <c r="W37" s="53"/>
      <c r="X37" s="57"/>
      <c r="Y37" s="49" t="str">
        <f t="shared" si="3"/>
        <v/>
      </c>
      <c r="Z37" s="49" t="str">
        <f t="shared" si="4"/>
        <v/>
      </c>
      <c r="AA37" s="47"/>
      <c r="AC37" s="35"/>
      <c r="AD37">
        <f t="shared" ca="1" si="5"/>
        <v>0</v>
      </c>
      <c r="AE37">
        <f t="shared" ca="1" si="6"/>
        <v>0</v>
      </c>
      <c r="AF37">
        <f t="shared" ca="1" si="7"/>
        <v>0</v>
      </c>
      <c r="AG37">
        <f t="shared" ca="1" si="8"/>
        <v>0</v>
      </c>
      <c r="AH37">
        <f t="shared" ca="1" si="18"/>
        <v>2</v>
      </c>
      <c r="AI37">
        <f t="shared" ca="1" si="23"/>
        <v>1</v>
      </c>
      <c r="AJ37" t="str">
        <f t="shared" ca="1" si="19"/>
        <v>&gt;1000</v>
      </c>
      <c r="AK37" t="str">
        <f t="shared" ca="1" si="20"/>
        <v>&gt;1000</v>
      </c>
      <c r="AL37" t="str">
        <f t="shared" ca="1" si="21"/>
        <v>&gt;1000</v>
      </c>
    </row>
    <row r="38" spans="1:38" x14ac:dyDescent="0.3">
      <c r="A38" s="13">
        <f ca="1">IF(B38="","",COUNT($B$32:B38))</f>
        <v>6</v>
      </c>
      <c r="B38" s="47">
        <f t="shared" ca="1" si="9"/>
        <v>3</v>
      </c>
      <c r="C38" s="24" t="str">
        <f t="shared" ca="1" si="10"/>
        <v>L</v>
      </c>
      <c r="D38" s="47">
        <f t="shared" ca="1" si="11"/>
        <v>220</v>
      </c>
      <c r="E38" s="47">
        <f t="shared" ca="1" si="12"/>
        <v>0</v>
      </c>
      <c r="F38" s="13">
        <f t="shared" ca="1" si="13"/>
        <v>-60</v>
      </c>
      <c r="G38" s="13">
        <f t="shared" ca="1" si="0"/>
        <v>160</v>
      </c>
      <c r="H38" s="40" t="str">
        <f t="shared" ca="1" si="1"/>
        <v>Guardian III</v>
      </c>
      <c r="I38" s="47">
        <f t="shared" ca="1" si="14"/>
        <v>2</v>
      </c>
      <c r="J38" s="47">
        <f t="shared" ca="1" si="15"/>
        <v>4</v>
      </c>
      <c r="K38" s="25">
        <f t="shared" ca="1" si="2"/>
        <v>0.33333333333333331</v>
      </c>
      <c r="L38" s="44">
        <f t="shared" ca="1" si="16"/>
        <v>340</v>
      </c>
      <c r="M38" s="23"/>
      <c r="N38" s="47" t="str">
        <f t="shared" si="17"/>
        <v/>
      </c>
      <c r="O38" s="58"/>
      <c r="P38" s="27" t="str">
        <f t="shared" ca="1" si="22"/>
        <v/>
      </c>
      <c r="R38" s="47"/>
      <c r="S38" s="47"/>
      <c r="T38" s="47"/>
      <c r="U38" s="47"/>
      <c r="V38" s="47"/>
      <c r="W38" s="53"/>
      <c r="X38" s="57"/>
      <c r="Y38" s="49" t="str">
        <f t="shared" si="3"/>
        <v/>
      </c>
      <c r="Z38" s="49" t="str">
        <f t="shared" si="4"/>
        <v/>
      </c>
      <c r="AA38" s="47"/>
      <c r="AC38" s="35"/>
      <c r="AD38">
        <f t="shared" ca="1" si="5"/>
        <v>0</v>
      </c>
      <c r="AE38">
        <f t="shared" ca="1" si="6"/>
        <v>0</v>
      </c>
      <c r="AF38">
        <f t="shared" ca="1" si="7"/>
        <v>0</v>
      </c>
      <c r="AG38">
        <f t="shared" ca="1" si="8"/>
        <v>0</v>
      </c>
      <c r="AH38">
        <f t="shared" ca="1" si="18"/>
        <v>3</v>
      </c>
      <c r="AI38">
        <f t="shared" ca="1" si="23"/>
        <v>1</v>
      </c>
      <c r="AJ38" t="str">
        <f t="shared" ca="1" si="19"/>
        <v>&gt;1000</v>
      </c>
      <c r="AK38" t="str">
        <f t="shared" ca="1" si="20"/>
        <v>&gt;1000</v>
      </c>
      <c r="AL38" t="str">
        <f t="shared" ca="1" si="21"/>
        <v>&gt;1000</v>
      </c>
    </row>
    <row r="39" spans="1:38" x14ac:dyDescent="0.3">
      <c r="A39" s="13" t="str">
        <f ca="1">IF(B39="","",COUNT($B$32:B39))</f>
        <v/>
      </c>
      <c r="B39" s="47" t="str">
        <f t="shared" ca="1" si="9"/>
        <v/>
      </c>
      <c r="C39" s="24" t="str">
        <f t="shared" ca="1" si="10"/>
        <v>G</v>
      </c>
      <c r="D39" s="47">
        <f t="shared" ca="1" si="11"/>
        <v>160</v>
      </c>
      <c r="E39" s="47">
        <f t="shared" ca="1" si="12"/>
        <v>0</v>
      </c>
      <c r="F39" s="13">
        <f t="shared" ca="1" si="13"/>
        <v>160</v>
      </c>
      <c r="G39" s="13">
        <f t="shared" ca="1" si="0"/>
        <v>320</v>
      </c>
      <c r="H39" s="40" t="str">
        <f t="shared" ca="1" si="1"/>
        <v>Brave I</v>
      </c>
      <c r="I39" s="47">
        <f t="shared" ca="1" si="14"/>
        <v>2</v>
      </c>
      <c r="J39" s="47">
        <f t="shared" ca="1" si="15"/>
        <v>4</v>
      </c>
      <c r="K39" s="25">
        <f t="shared" ca="1" si="2"/>
        <v>0.33333333333333331</v>
      </c>
      <c r="L39" s="44">
        <f t="shared" ca="1" si="16"/>
        <v>500</v>
      </c>
      <c r="M39" s="23"/>
      <c r="N39" s="47" t="str">
        <f t="shared" si="17"/>
        <v/>
      </c>
      <c r="O39" s="58"/>
      <c r="P39" s="27">
        <f t="shared" ca="1" si="22"/>
        <v>43634</v>
      </c>
      <c r="R39" s="47"/>
      <c r="S39" s="47"/>
      <c r="T39" s="47"/>
      <c r="U39" s="47"/>
      <c r="V39" s="47"/>
      <c r="W39" s="53"/>
      <c r="X39" s="57"/>
      <c r="Y39" s="49" t="str">
        <f t="shared" si="3"/>
        <v/>
      </c>
      <c r="Z39" s="49" t="str">
        <f t="shared" si="4"/>
        <v/>
      </c>
      <c r="AA39" s="47"/>
      <c r="AC39" s="35"/>
      <c r="AD39">
        <f t="shared" ca="1" si="5"/>
        <v>1</v>
      </c>
      <c r="AE39">
        <f t="shared" ca="1" si="6"/>
        <v>1</v>
      </c>
      <c r="AF39">
        <f t="shared" ca="1" si="7"/>
        <v>0</v>
      </c>
      <c r="AG39">
        <f t="shared" ca="1" si="8"/>
        <v>0</v>
      </c>
      <c r="AH39">
        <f t="shared" ca="1" si="18"/>
        <v>0</v>
      </c>
      <c r="AI39">
        <f t="shared" ca="1" si="23"/>
        <v>2</v>
      </c>
      <c r="AJ39" t="str">
        <f t="shared" ca="1" si="19"/>
        <v>&gt;1000</v>
      </c>
      <c r="AK39" t="str">
        <f t="shared" ca="1" si="20"/>
        <v>&gt;1000</v>
      </c>
      <c r="AL39" t="str">
        <f t="shared" ca="1" si="21"/>
        <v>&gt;1000</v>
      </c>
    </row>
    <row r="40" spans="1:38" x14ac:dyDescent="0.3">
      <c r="A40" s="13">
        <f ca="1">IF(B40="","",COUNT($B$32:B40))</f>
        <v>7</v>
      </c>
      <c r="B40" s="47">
        <f t="shared" ca="1" si="9"/>
        <v>1</v>
      </c>
      <c r="C40" s="24" t="str">
        <f t="shared" ca="1" si="10"/>
        <v>W</v>
      </c>
      <c r="D40" s="47">
        <f t="shared" ca="1" si="11"/>
        <v>320</v>
      </c>
      <c r="E40" s="47">
        <f t="shared" ca="1" si="12"/>
        <v>0</v>
      </c>
      <c r="F40" s="13">
        <f t="shared" ca="1" si="13"/>
        <v>68</v>
      </c>
      <c r="G40" s="13">
        <f t="shared" ca="1" si="0"/>
        <v>388</v>
      </c>
      <c r="H40" s="40" t="str">
        <f t="shared" ca="1" si="1"/>
        <v>Brave I</v>
      </c>
      <c r="I40" s="47">
        <f t="shared" ca="1" si="14"/>
        <v>3</v>
      </c>
      <c r="J40" s="47">
        <f t="shared" ca="1" si="15"/>
        <v>4</v>
      </c>
      <c r="K40" s="25">
        <f t="shared" ca="1" si="2"/>
        <v>0.42857142857142855</v>
      </c>
      <c r="L40" s="44">
        <f t="shared" ca="1" si="16"/>
        <v>568</v>
      </c>
      <c r="M40" s="23"/>
      <c r="N40" s="47" t="str">
        <f t="shared" si="17"/>
        <v/>
      </c>
      <c r="O40" s="58"/>
      <c r="P40" s="27" t="str">
        <f t="shared" ca="1" si="22"/>
        <v/>
      </c>
      <c r="R40" s="47"/>
      <c r="S40" s="47"/>
      <c r="T40" s="47"/>
      <c r="U40" s="47"/>
      <c r="V40" s="47"/>
      <c r="W40" s="53"/>
      <c r="X40" s="57"/>
      <c r="Y40" s="49" t="str">
        <f t="shared" si="3"/>
        <v/>
      </c>
      <c r="Z40" s="49" t="str">
        <f t="shared" si="4"/>
        <v/>
      </c>
      <c r="AA40" s="47"/>
      <c r="AC40" s="35"/>
      <c r="AD40">
        <f t="shared" ca="1" si="5"/>
        <v>0</v>
      </c>
      <c r="AE40">
        <f t="shared" ca="1" si="6"/>
        <v>0</v>
      </c>
      <c r="AF40">
        <f t="shared" ca="1" si="7"/>
        <v>0</v>
      </c>
      <c r="AG40">
        <f t="shared" ca="1" si="8"/>
        <v>0</v>
      </c>
      <c r="AH40">
        <f t="shared" ca="1" si="18"/>
        <v>1</v>
      </c>
      <c r="AI40">
        <f t="shared" ca="1" si="23"/>
        <v>2</v>
      </c>
      <c r="AJ40" t="str">
        <f t="shared" ca="1" si="19"/>
        <v>&gt;1000</v>
      </c>
      <c r="AK40" t="str">
        <f t="shared" ca="1" si="20"/>
        <v>&gt;1000</v>
      </c>
      <c r="AL40" t="str">
        <f t="shared" ca="1" si="21"/>
        <v>&gt;1000</v>
      </c>
    </row>
    <row r="41" spans="1:38" x14ac:dyDescent="0.3">
      <c r="A41" s="13">
        <f ca="1">IF(B41="","",COUNT($B$32:B41))</f>
        <v>8</v>
      </c>
      <c r="B41" s="47">
        <f t="shared" ca="1" si="9"/>
        <v>2</v>
      </c>
      <c r="C41" s="24" t="str">
        <f t="shared" ca="1" si="10"/>
        <v>L</v>
      </c>
      <c r="D41" s="47">
        <f t="shared" ca="1" si="11"/>
        <v>388</v>
      </c>
      <c r="E41" s="47">
        <f t="shared" ca="1" si="12"/>
        <v>1</v>
      </c>
      <c r="F41" s="13">
        <f t="shared" ca="1" si="13"/>
        <v>-60</v>
      </c>
      <c r="G41" s="13">
        <f t="shared" ca="1" si="0"/>
        <v>328</v>
      </c>
      <c r="H41" s="40" t="str">
        <f t="shared" ca="1" si="1"/>
        <v>Brave I</v>
      </c>
      <c r="I41" s="47">
        <f t="shared" ca="1" si="14"/>
        <v>3</v>
      </c>
      <c r="J41" s="47">
        <f t="shared" ca="1" si="15"/>
        <v>5</v>
      </c>
      <c r="K41" s="25">
        <f t="shared" ca="1" si="2"/>
        <v>0.375</v>
      </c>
      <c r="L41" s="44">
        <f t="shared" ca="1" si="16"/>
        <v>568</v>
      </c>
      <c r="M41" s="23"/>
      <c r="N41" s="47" t="str">
        <f t="shared" si="17"/>
        <v/>
      </c>
      <c r="O41" s="58"/>
      <c r="P41" s="27" t="str">
        <f t="shared" ca="1" si="22"/>
        <v/>
      </c>
      <c r="R41" s="47"/>
      <c r="S41" s="47"/>
      <c r="T41" s="47"/>
      <c r="U41" s="47"/>
      <c r="V41" s="47"/>
      <c r="W41" s="53"/>
      <c r="X41" s="57"/>
      <c r="Y41" s="49" t="str">
        <f t="shared" si="3"/>
        <v/>
      </c>
      <c r="Z41" s="49" t="str">
        <f t="shared" si="4"/>
        <v/>
      </c>
      <c r="AA41" s="47"/>
      <c r="AC41" s="35"/>
      <c r="AD41">
        <f t="shared" ca="1" si="5"/>
        <v>0</v>
      </c>
      <c r="AE41">
        <f t="shared" ca="1" si="6"/>
        <v>0</v>
      </c>
      <c r="AF41">
        <f t="shared" ca="1" si="7"/>
        <v>0</v>
      </c>
      <c r="AG41">
        <f t="shared" ca="1" si="8"/>
        <v>0</v>
      </c>
      <c r="AH41">
        <f t="shared" ca="1" si="18"/>
        <v>2</v>
      </c>
      <c r="AI41">
        <f t="shared" ca="1" si="23"/>
        <v>2</v>
      </c>
      <c r="AJ41" t="str">
        <f t="shared" ca="1" si="19"/>
        <v>&gt;1000</v>
      </c>
      <c r="AK41" t="str">
        <f t="shared" ca="1" si="20"/>
        <v>&gt;1000</v>
      </c>
      <c r="AL41" t="str">
        <f t="shared" ca="1" si="21"/>
        <v>&gt;1000</v>
      </c>
    </row>
    <row r="42" spans="1:38" x14ac:dyDescent="0.3">
      <c r="A42" s="13">
        <f ca="1">IF(B42="","",COUNT($B$32:B42))</f>
        <v>9</v>
      </c>
      <c r="B42" s="47">
        <f t="shared" ca="1" si="9"/>
        <v>3</v>
      </c>
      <c r="C42" s="24" t="str">
        <f t="shared" ca="1" si="10"/>
        <v>L</v>
      </c>
      <c r="D42" s="47">
        <f t="shared" ca="1" si="11"/>
        <v>328</v>
      </c>
      <c r="E42" s="47">
        <f t="shared" ca="1" si="12"/>
        <v>0</v>
      </c>
      <c r="F42" s="13">
        <f t="shared" ca="1" si="13"/>
        <v>-60</v>
      </c>
      <c r="G42" s="13">
        <f t="shared" ca="1" si="0"/>
        <v>268</v>
      </c>
      <c r="H42" s="40" t="str">
        <f t="shared" ca="1" si="1"/>
        <v>Brave I</v>
      </c>
      <c r="I42" s="47">
        <f t="shared" ca="1" si="14"/>
        <v>3</v>
      </c>
      <c r="J42" s="47">
        <f t="shared" ca="1" si="15"/>
        <v>6</v>
      </c>
      <c r="K42" s="25">
        <f t="shared" ca="1" si="2"/>
        <v>0.33333333333333331</v>
      </c>
      <c r="L42" s="44">
        <f t="shared" ca="1" si="16"/>
        <v>568</v>
      </c>
      <c r="M42" s="23"/>
      <c r="N42" s="47" t="str">
        <f t="shared" si="17"/>
        <v/>
      </c>
      <c r="O42" s="58"/>
      <c r="P42" s="27" t="str">
        <f t="shared" ca="1" si="22"/>
        <v/>
      </c>
      <c r="R42" s="47"/>
      <c r="S42" s="47"/>
      <c r="T42" s="47"/>
      <c r="U42" s="47"/>
      <c r="V42" s="47"/>
      <c r="W42" s="53"/>
      <c r="X42" s="57"/>
      <c r="Y42" s="49" t="str">
        <f t="shared" si="3"/>
        <v/>
      </c>
      <c r="Z42" s="49" t="str">
        <f t="shared" si="4"/>
        <v/>
      </c>
      <c r="AA42" s="47"/>
      <c r="AC42" s="35"/>
      <c r="AD42">
        <f t="shared" ca="1" si="5"/>
        <v>0</v>
      </c>
      <c r="AE42">
        <f t="shared" ca="1" si="6"/>
        <v>0</v>
      </c>
      <c r="AF42">
        <f t="shared" ca="1" si="7"/>
        <v>0</v>
      </c>
      <c r="AG42">
        <f t="shared" ca="1" si="8"/>
        <v>0</v>
      </c>
      <c r="AH42">
        <f t="shared" ca="1" si="18"/>
        <v>3</v>
      </c>
      <c r="AI42">
        <f t="shared" ca="1" si="23"/>
        <v>2</v>
      </c>
      <c r="AJ42" t="str">
        <f t="shared" ca="1" si="19"/>
        <v>&gt;1000</v>
      </c>
      <c r="AK42" t="str">
        <f t="shared" ca="1" si="20"/>
        <v>&gt;1000</v>
      </c>
      <c r="AL42" t="str">
        <f t="shared" ca="1" si="21"/>
        <v>&gt;1000</v>
      </c>
    </row>
    <row r="43" spans="1:38" x14ac:dyDescent="0.3">
      <c r="A43" s="13" t="str">
        <f ca="1">IF(B43="","",COUNT($B$32:B43))</f>
        <v/>
      </c>
      <c r="B43" s="47" t="str">
        <f t="shared" ca="1" si="9"/>
        <v/>
      </c>
      <c r="C43" s="24" t="str">
        <f t="shared" ca="1" si="10"/>
        <v>G</v>
      </c>
      <c r="D43" s="47">
        <f t="shared" ca="1" si="11"/>
        <v>268</v>
      </c>
      <c r="E43" s="47">
        <f t="shared" ca="1" si="12"/>
        <v>0</v>
      </c>
      <c r="F43" s="13">
        <f t="shared" ca="1" si="13"/>
        <v>160</v>
      </c>
      <c r="G43" s="13">
        <f t="shared" ca="1" si="0"/>
        <v>428</v>
      </c>
      <c r="H43" s="40" t="str">
        <f t="shared" ca="1" si="1"/>
        <v>Brave I</v>
      </c>
      <c r="I43" s="47">
        <f t="shared" ca="1" si="14"/>
        <v>3</v>
      </c>
      <c r="J43" s="47">
        <f t="shared" ca="1" si="15"/>
        <v>6</v>
      </c>
      <c r="K43" s="25">
        <f t="shared" ca="1" si="2"/>
        <v>0.33333333333333331</v>
      </c>
      <c r="L43" s="44">
        <f t="shared" ca="1" si="16"/>
        <v>728</v>
      </c>
      <c r="M43" s="23"/>
      <c r="N43" s="47" t="str">
        <f t="shared" si="17"/>
        <v/>
      </c>
      <c r="O43" s="58"/>
      <c r="P43" s="27">
        <f t="shared" ca="1" si="22"/>
        <v>43641</v>
      </c>
      <c r="R43" s="47"/>
      <c r="S43" s="47"/>
      <c r="T43" s="47"/>
      <c r="U43" s="47"/>
      <c r="V43" s="47"/>
      <c r="W43" s="53"/>
      <c r="X43" s="57"/>
      <c r="Y43" s="49" t="str">
        <f t="shared" si="3"/>
        <v/>
      </c>
      <c r="Z43" s="49" t="str">
        <f t="shared" si="4"/>
        <v/>
      </c>
      <c r="AA43" s="47"/>
      <c r="AC43" s="35"/>
      <c r="AD43">
        <f t="shared" ca="1" si="5"/>
        <v>1</v>
      </c>
      <c r="AE43">
        <f t="shared" ca="1" si="6"/>
        <v>1</v>
      </c>
      <c r="AF43">
        <f t="shared" ca="1" si="7"/>
        <v>0</v>
      </c>
      <c r="AG43">
        <f t="shared" ca="1" si="8"/>
        <v>0</v>
      </c>
      <c r="AH43">
        <f t="shared" ca="1" si="18"/>
        <v>0</v>
      </c>
      <c r="AI43">
        <f t="shared" ca="1" si="23"/>
        <v>3</v>
      </c>
      <c r="AJ43" t="str">
        <f t="shared" ca="1" si="19"/>
        <v>&gt;1000</v>
      </c>
      <c r="AK43" t="str">
        <f t="shared" ca="1" si="20"/>
        <v>&gt;1000</v>
      </c>
      <c r="AL43" t="str">
        <f t="shared" ca="1" si="21"/>
        <v>&gt;1000</v>
      </c>
    </row>
    <row r="44" spans="1:38" x14ac:dyDescent="0.3">
      <c r="A44" s="13">
        <f ca="1">IF(B44="","",COUNT($B$32:B44))</f>
        <v>10</v>
      </c>
      <c r="B44" s="47">
        <f t="shared" ca="1" si="9"/>
        <v>1</v>
      </c>
      <c r="C44" s="24" t="str">
        <f t="shared" ca="1" si="10"/>
        <v>W</v>
      </c>
      <c r="D44" s="47">
        <f t="shared" ca="1" si="11"/>
        <v>428</v>
      </c>
      <c r="E44" s="47">
        <f t="shared" ca="1" si="12"/>
        <v>0</v>
      </c>
      <c r="F44" s="13">
        <f t="shared" ca="1" si="13"/>
        <v>68</v>
      </c>
      <c r="G44" s="13">
        <f t="shared" ca="1" si="0"/>
        <v>496</v>
      </c>
      <c r="H44" s="40" t="str">
        <f t="shared" ca="1" si="1"/>
        <v>Brave I</v>
      </c>
      <c r="I44" s="47">
        <f t="shared" ca="1" si="14"/>
        <v>4</v>
      </c>
      <c r="J44" s="47">
        <f t="shared" ca="1" si="15"/>
        <v>6</v>
      </c>
      <c r="K44" s="25">
        <f t="shared" ca="1" si="2"/>
        <v>0.4</v>
      </c>
      <c r="L44" s="44">
        <f t="shared" ca="1" si="16"/>
        <v>796</v>
      </c>
      <c r="M44" s="23"/>
      <c r="N44" s="47" t="str">
        <f t="shared" si="17"/>
        <v/>
      </c>
      <c r="O44" s="58"/>
      <c r="P44" s="27" t="str">
        <f t="shared" ca="1" si="22"/>
        <v/>
      </c>
      <c r="R44" s="47"/>
      <c r="S44" s="47"/>
      <c r="T44" s="47"/>
      <c r="U44" s="47"/>
      <c r="V44" s="47"/>
      <c r="W44" s="53"/>
      <c r="X44" s="57"/>
      <c r="Y44" s="49" t="str">
        <f t="shared" si="3"/>
        <v/>
      </c>
      <c r="Z44" s="49" t="str">
        <f t="shared" si="4"/>
        <v/>
      </c>
      <c r="AA44" s="47"/>
      <c r="AC44" s="35"/>
      <c r="AD44">
        <f t="shared" ca="1" si="5"/>
        <v>0</v>
      </c>
      <c r="AE44">
        <f t="shared" ca="1" si="6"/>
        <v>0</v>
      </c>
      <c r="AF44">
        <f t="shared" ca="1" si="7"/>
        <v>0</v>
      </c>
      <c r="AG44">
        <f t="shared" ca="1" si="8"/>
        <v>0</v>
      </c>
      <c r="AH44">
        <f t="shared" ca="1" si="18"/>
        <v>1</v>
      </c>
      <c r="AI44">
        <f t="shared" ca="1" si="23"/>
        <v>3</v>
      </c>
      <c r="AJ44" t="str">
        <f t="shared" ca="1" si="19"/>
        <v>&gt;1000</v>
      </c>
      <c r="AK44" t="str">
        <f t="shared" ca="1" si="20"/>
        <v>&gt;1000</v>
      </c>
      <c r="AL44" t="str">
        <f t="shared" ca="1" si="21"/>
        <v>&gt;1000</v>
      </c>
    </row>
    <row r="45" spans="1:38" x14ac:dyDescent="0.3">
      <c r="A45" s="13">
        <f ca="1">IF(B45="","",COUNT($B$32:B45))</f>
        <v>11</v>
      </c>
      <c r="B45" s="47">
        <f t="shared" ca="1" si="9"/>
        <v>2</v>
      </c>
      <c r="C45" s="24" t="str">
        <f t="shared" ca="1" si="10"/>
        <v>L</v>
      </c>
      <c r="D45" s="47">
        <f t="shared" ca="1" si="11"/>
        <v>496</v>
      </c>
      <c r="E45" s="47">
        <f t="shared" ca="1" si="12"/>
        <v>1</v>
      </c>
      <c r="F45" s="13">
        <f t="shared" ca="1" si="13"/>
        <v>-60</v>
      </c>
      <c r="G45" s="13">
        <f t="shared" ca="1" si="0"/>
        <v>436</v>
      </c>
      <c r="H45" s="40" t="str">
        <f t="shared" ca="1" si="1"/>
        <v>Brave I</v>
      </c>
      <c r="I45" s="47">
        <f t="shared" ca="1" si="14"/>
        <v>4</v>
      </c>
      <c r="J45" s="47">
        <f t="shared" ca="1" si="15"/>
        <v>7</v>
      </c>
      <c r="K45" s="25">
        <f t="shared" ca="1" si="2"/>
        <v>0.36363636363636365</v>
      </c>
      <c r="L45" s="44">
        <f t="shared" ca="1" si="16"/>
        <v>796</v>
      </c>
      <c r="M45" s="23"/>
      <c r="N45" s="47" t="str">
        <f t="shared" si="17"/>
        <v/>
      </c>
      <c r="O45" s="58"/>
      <c r="P45" s="27" t="str">
        <f t="shared" ca="1" si="22"/>
        <v/>
      </c>
      <c r="R45" s="47"/>
      <c r="S45" s="47"/>
      <c r="T45" s="47"/>
      <c r="U45" s="47"/>
      <c r="V45" s="47"/>
      <c r="W45" s="53"/>
      <c r="X45" s="57"/>
      <c r="Y45" s="49" t="str">
        <f t="shared" si="3"/>
        <v/>
      </c>
      <c r="Z45" s="49" t="str">
        <f t="shared" si="4"/>
        <v/>
      </c>
      <c r="AA45" s="47"/>
      <c r="AC45" s="35"/>
      <c r="AD45">
        <f t="shared" ca="1" si="5"/>
        <v>0</v>
      </c>
      <c r="AE45">
        <f t="shared" ca="1" si="6"/>
        <v>0</v>
      </c>
      <c r="AF45">
        <f t="shared" ca="1" si="7"/>
        <v>0</v>
      </c>
      <c r="AG45">
        <f t="shared" ca="1" si="8"/>
        <v>0</v>
      </c>
      <c r="AH45">
        <f t="shared" ca="1" si="18"/>
        <v>2</v>
      </c>
      <c r="AI45">
        <f t="shared" ca="1" si="23"/>
        <v>3</v>
      </c>
      <c r="AJ45" t="str">
        <f t="shared" ca="1" si="19"/>
        <v>&gt;1000</v>
      </c>
      <c r="AK45" t="str">
        <f t="shared" ca="1" si="20"/>
        <v>&gt;1000</v>
      </c>
      <c r="AL45" t="str">
        <f t="shared" ca="1" si="21"/>
        <v>&gt;1000</v>
      </c>
    </row>
    <row r="46" spans="1:38" x14ac:dyDescent="0.3">
      <c r="A46" s="13">
        <f ca="1">IF(B46="","",COUNT($B$32:B46))</f>
        <v>12</v>
      </c>
      <c r="B46" s="47">
        <f t="shared" ca="1" si="9"/>
        <v>3</v>
      </c>
      <c r="C46" s="24" t="str">
        <f t="shared" ca="1" si="10"/>
        <v>L</v>
      </c>
      <c r="D46" s="47">
        <f t="shared" ca="1" si="11"/>
        <v>436</v>
      </c>
      <c r="E46" s="47">
        <f t="shared" ca="1" si="12"/>
        <v>0</v>
      </c>
      <c r="F46" s="13">
        <f t="shared" ca="1" si="13"/>
        <v>-60</v>
      </c>
      <c r="G46" s="13">
        <f t="shared" ca="1" si="0"/>
        <v>376</v>
      </c>
      <c r="H46" s="40" t="str">
        <f t="shared" ca="1" si="1"/>
        <v>Brave I</v>
      </c>
      <c r="I46" s="47">
        <f t="shared" ca="1" si="14"/>
        <v>4</v>
      </c>
      <c r="J46" s="47">
        <f t="shared" ca="1" si="15"/>
        <v>8</v>
      </c>
      <c r="K46" s="25">
        <f t="shared" ca="1" si="2"/>
        <v>0.33333333333333331</v>
      </c>
      <c r="L46" s="44">
        <f t="shared" ca="1" si="16"/>
        <v>796</v>
      </c>
      <c r="M46" s="23"/>
      <c r="N46" s="47" t="str">
        <f t="shared" si="17"/>
        <v/>
      </c>
      <c r="O46" s="58"/>
      <c r="P46" s="27" t="str">
        <f t="shared" ca="1" si="22"/>
        <v/>
      </c>
      <c r="R46" s="47"/>
      <c r="S46" s="47"/>
      <c r="T46" s="47"/>
      <c r="U46" s="47"/>
      <c r="V46" s="47"/>
      <c r="W46" s="53"/>
      <c r="X46" s="57"/>
      <c r="Y46" s="49" t="str">
        <f t="shared" si="3"/>
        <v/>
      </c>
      <c r="Z46" s="49" t="str">
        <f t="shared" si="4"/>
        <v/>
      </c>
      <c r="AA46" s="47"/>
      <c r="AC46" s="35"/>
      <c r="AD46">
        <f t="shared" ca="1" si="5"/>
        <v>0</v>
      </c>
      <c r="AE46">
        <f t="shared" ca="1" si="6"/>
        <v>0</v>
      </c>
      <c r="AF46">
        <f t="shared" ca="1" si="7"/>
        <v>0</v>
      </c>
      <c r="AG46">
        <f t="shared" ca="1" si="8"/>
        <v>0</v>
      </c>
      <c r="AH46">
        <f t="shared" ca="1" si="18"/>
        <v>3</v>
      </c>
      <c r="AI46">
        <f t="shared" ca="1" si="23"/>
        <v>3</v>
      </c>
      <c r="AJ46" t="str">
        <f t="shared" ca="1" si="19"/>
        <v>&gt;1000</v>
      </c>
      <c r="AK46" t="str">
        <f t="shared" ca="1" si="20"/>
        <v>&gt;1000</v>
      </c>
      <c r="AL46" t="str">
        <f t="shared" ca="1" si="21"/>
        <v>&gt;1000</v>
      </c>
    </row>
    <row r="47" spans="1:38" x14ac:dyDescent="0.3">
      <c r="A47" s="13" t="str">
        <f ca="1">IF(B47="","",COUNT($B$32:B47))</f>
        <v/>
      </c>
      <c r="B47" s="47" t="str">
        <f t="shared" ca="1" si="9"/>
        <v/>
      </c>
      <c r="C47" s="24" t="str">
        <f t="shared" ca="1" si="10"/>
        <v>G</v>
      </c>
      <c r="D47" s="47">
        <f t="shared" ca="1" si="11"/>
        <v>376</v>
      </c>
      <c r="E47" s="47">
        <f t="shared" ca="1" si="12"/>
        <v>0</v>
      </c>
      <c r="F47" s="13">
        <f t="shared" ca="1" si="13"/>
        <v>160</v>
      </c>
      <c r="G47" s="13">
        <f t="shared" ca="1" si="0"/>
        <v>536</v>
      </c>
      <c r="H47" s="40" t="str">
        <f t="shared" ca="1" si="1"/>
        <v>Brave II</v>
      </c>
      <c r="I47" s="47">
        <f t="shared" ca="1" si="14"/>
        <v>4</v>
      </c>
      <c r="J47" s="47">
        <f t="shared" ca="1" si="15"/>
        <v>8</v>
      </c>
      <c r="K47" s="25">
        <f t="shared" ca="1" si="2"/>
        <v>0.33333333333333331</v>
      </c>
      <c r="L47" s="44">
        <f t="shared" ca="1" si="16"/>
        <v>956</v>
      </c>
      <c r="M47" s="23"/>
      <c r="N47" s="47" t="str">
        <f t="shared" si="17"/>
        <v/>
      </c>
      <c r="O47" s="58"/>
      <c r="P47" s="27">
        <f t="shared" ca="1" si="22"/>
        <v>43648</v>
      </c>
      <c r="R47" s="47"/>
      <c r="S47" s="47"/>
      <c r="T47" s="47"/>
      <c r="U47" s="47"/>
      <c r="V47" s="47"/>
      <c r="W47" s="53"/>
      <c r="X47" s="57"/>
      <c r="Y47" s="49" t="str">
        <f t="shared" si="3"/>
        <v/>
      </c>
      <c r="Z47" s="49" t="str">
        <f t="shared" si="4"/>
        <v/>
      </c>
      <c r="AA47" s="47"/>
      <c r="AC47" s="35"/>
      <c r="AD47">
        <f t="shared" ca="1" si="5"/>
        <v>1</v>
      </c>
      <c r="AE47">
        <f t="shared" ca="1" si="6"/>
        <v>1</v>
      </c>
      <c r="AF47">
        <f t="shared" ca="1" si="7"/>
        <v>0</v>
      </c>
      <c r="AG47">
        <f t="shared" ca="1" si="8"/>
        <v>0</v>
      </c>
      <c r="AH47">
        <f t="shared" ca="1" si="18"/>
        <v>0</v>
      </c>
      <c r="AI47">
        <f t="shared" ca="1" si="23"/>
        <v>4</v>
      </c>
      <c r="AJ47" t="str">
        <f t="shared" ca="1" si="19"/>
        <v>&gt;1000</v>
      </c>
      <c r="AK47" t="str">
        <f t="shared" ca="1" si="20"/>
        <v>&gt;1000</v>
      </c>
      <c r="AL47" t="str">
        <f t="shared" ca="1" si="21"/>
        <v>&gt;1000</v>
      </c>
    </row>
    <row r="48" spans="1:38" x14ac:dyDescent="0.3">
      <c r="A48" s="13">
        <f ca="1">IF(B48="","",COUNT($B$32:B48))</f>
        <v>13</v>
      </c>
      <c r="B48" s="47">
        <f t="shared" ca="1" si="9"/>
        <v>1</v>
      </c>
      <c r="C48" s="24" t="str">
        <f t="shared" ca="1" si="10"/>
        <v>W</v>
      </c>
      <c r="D48" s="47">
        <f t="shared" ca="1" si="11"/>
        <v>536</v>
      </c>
      <c r="E48" s="47">
        <f t="shared" ca="1" si="12"/>
        <v>0</v>
      </c>
      <c r="F48" s="13">
        <f t="shared" ca="1" si="13"/>
        <v>68</v>
      </c>
      <c r="G48" s="13">
        <f t="shared" ca="1" si="0"/>
        <v>604</v>
      </c>
      <c r="H48" s="40" t="str">
        <f t="shared" ca="1" si="1"/>
        <v>Brave II</v>
      </c>
      <c r="I48" s="47">
        <f t="shared" ca="1" si="14"/>
        <v>5</v>
      </c>
      <c r="J48" s="47">
        <f t="shared" ca="1" si="15"/>
        <v>8</v>
      </c>
      <c r="K48" s="25">
        <f t="shared" ca="1" si="2"/>
        <v>0.38461538461538464</v>
      </c>
      <c r="L48" s="44">
        <f t="shared" ca="1" si="16"/>
        <v>1024</v>
      </c>
      <c r="M48" s="23"/>
      <c r="N48" s="47" t="str">
        <f t="shared" si="17"/>
        <v/>
      </c>
      <c r="O48" s="58"/>
      <c r="P48" s="27" t="str">
        <f t="shared" ca="1" si="22"/>
        <v/>
      </c>
      <c r="R48" s="47"/>
      <c r="S48" s="47"/>
      <c r="T48" s="47"/>
      <c r="U48" s="47"/>
      <c r="V48" s="47"/>
      <c r="W48" s="53"/>
      <c r="X48" s="57"/>
      <c r="Y48" s="49" t="str">
        <f t="shared" si="3"/>
        <v/>
      </c>
      <c r="Z48" s="49" t="str">
        <f t="shared" si="4"/>
        <v/>
      </c>
      <c r="AA48" s="47"/>
      <c r="AC48" s="35"/>
      <c r="AD48">
        <f t="shared" ca="1" si="5"/>
        <v>0</v>
      </c>
      <c r="AE48">
        <f t="shared" ca="1" si="6"/>
        <v>0</v>
      </c>
      <c r="AF48">
        <f t="shared" ca="1" si="7"/>
        <v>0</v>
      </c>
      <c r="AG48">
        <f t="shared" ca="1" si="8"/>
        <v>0</v>
      </c>
      <c r="AH48">
        <f t="shared" ca="1" si="18"/>
        <v>1</v>
      </c>
      <c r="AI48">
        <f t="shared" ca="1" si="23"/>
        <v>4</v>
      </c>
      <c r="AJ48" t="str">
        <f t="shared" ca="1" si="19"/>
        <v>&gt;1000</v>
      </c>
      <c r="AK48" t="str">
        <f t="shared" ca="1" si="20"/>
        <v>&gt;1000</v>
      </c>
      <c r="AL48" t="str">
        <f t="shared" ca="1" si="21"/>
        <v>&gt;1000</v>
      </c>
    </row>
    <row r="49" spans="1:38" x14ac:dyDescent="0.3">
      <c r="A49" s="13">
        <f ca="1">IF(B49="","",COUNT($B$32:B49))</f>
        <v>14</v>
      </c>
      <c r="B49" s="47">
        <f t="shared" ca="1" si="9"/>
        <v>2</v>
      </c>
      <c r="C49" s="24" t="str">
        <f t="shared" ca="1" si="10"/>
        <v>W</v>
      </c>
      <c r="D49" s="47">
        <f t="shared" ca="1" si="11"/>
        <v>604</v>
      </c>
      <c r="E49" s="47">
        <f t="shared" ca="1" si="12"/>
        <v>1</v>
      </c>
      <c r="F49" s="13">
        <f t="shared" ca="1" si="13"/>
        <v>88</v>
      </c>
      <c r="G49" s="13">
        <f t="shared" ca="1" si="0"/>
        <v>692</v>
      </c>
      <c r="H49" s="40" t="str">
        <f t="shared" ca="1" si="1"/>
        <v>Brave II</v>
      </c>
      <c r="I49" s="47">
        <f t="shared" ca="1" si="14"/>
        <v>6</v>
      </c>
      <c r="J49" s="47">
        <f t="shared" ca="1" si="15"/>
        <v>8</v>
      </c>
      <c r="K49" s="25">
        <f t="shared" ca="1" si="2"/>
        <v>0.42857142857142855</v>
      </c>
      <c r="L49" s="44">
        <f t="shared" ca="1" si="16"/>
        <v>1112</v>
      </c>
      <c r="M49" s="23"/>
      <c r="N49" s="47" t="str">
        <f t="shared" si="17"/>
        <v/>
      </c>
      <c r="O49" s="58"/>
      <c r="P49" s="27" t="str">
        <f t="shared" ca="1" si="22"/>
        <v/>
      </c>
      <c r="R49" s="47"/>
      <c r="S49" s="47"/>
      <c r="T49" s="47"/>
      <c r="U49" s="47"/>
      <c r="V49" s="47"/>
      <c r="W49" s="53"/>
      <c r="X49" s="57"/>
      <c r="Y49" s="49" t="str">
        <f t="shared" si="3"/>
        <v/>
      </c>
      <c r="Z49" s="49" t="str">
        <f t="shared" si="4"/>
        <v/>
      </c>
      <c r="AA49" s="47"/>
      <c r="AC49" s="35"/>
      <c r="AD49">
        <f t="shared" ca="1" si="5"/>
        <v>0</v>
      </c>
      <c r="AE49">
        <f t="shared" ca="1" si="6"/>
        <v>0</v>
      </c>
      <c r="AF49">
        <f t="shared" ca="1" si="7"/>
        <v>0</v>
      </c>
      <c r="AG49">
        <f t="shared" ca="1" si="8"/>
        <v>0</v>
      </c>
      <c r="AH49">
        <f t="shared" ca="1" si="18"/>
        <v>2</v>
      </c>
      <c r="AI49">
        <f t="shared" ca="1" si="23"/>
        <v>4</v>
      </c>
      <c r="AJ49" t="str">
        <f t="shared" ca="1" si="19"/>
        <v>&gt;1000</v>
      </c>
      <c r="AK49" t="str">
        <f t="shared" ca="1" si="20"/>
        <v>&gt;1000</v>
      </c>
      <c r="AL49" t="str">
        <f t="shared" ca="1" si="21"/>
        <v>&gt;1000</v>
      </c>
    </row>
    <row r="50" spans="1:38" x14ac:dyDescent="0.3">
      <c r="A50" s="13">
        <f ca="1">IF(B50="","",COUNT($B$32:B50))</f>
        <v>15</v>
      </c>
      <c r="B50" s="47">
        <f t="shared" ca="1" si="9"/>
        <v>3</v>
      </c>
      <c r="C50" s="24" t="str">
        <f t="shared" ca="1" si="10"/>
        <v>W</v>
      </c>
      <c r="D50" s="47">
        <f t="shared" ca="1" si="11"/>
        <v>692</v>
      </c>
      <c r="E50" s="47">
        <f t="shared" ca="1" si="12"/>
        <v>2</v>
      </c>
      <c r="F50" s="13">
        <f t="shared" ca="1" si="13"/>
        <v>108</v>
      </c>
      <c r="G50" s="13">
        <f t="shared" ca="1" si="0"/>
        <v>800</v>
      </c>
      <c r="H50" s="40" t="str">
        <f t="shared" ca="1" si="1"/>
        <v>Brave II</v>
      </c>
      <c r="I50" s="47">
        <f t="shared" ca="1" si="14"/>
        <v>7</v>
      </c>
      <c r="J50" s="47">
        <f t="shared" ca="1" si="15"/>
        <v>8</v>
      </c>
      <c r="K50" s="25">
        <f t="shared" ca="1" si="2"/>
        <v>0.46666666666666667</v>
      </c>
      <c r="L50" s="44">
        <f t="shared" ca="1" si="16"/>
        <v>1220</v>
      </c>
      <c r="M50" s="23"/>
      <c r="N50" s="47" t="str">
        <f t="shared" si="17"/>
        <v/>
      </c>
      <c r="O50" s="58"/>
      <c r="P50" s="27" t="str">
        <f t="shared" ca="1" si="22"/>
        <v/>
      </c>
      <c r="R50" s="47"/>
      <c r="S50" s="47"/>
      <c r="T50" s="47"/>
      <c r="U50" s="47"/>
      <c r="V50" s="47"/>
      <c r="W50" s="53"/>
      <c r="X50" s="57"/>
      <c r="Y50" s="49" t="str">
        <f t="shared" si="3"/>
        <v/>
      </c>
      <c r="Z50" s="49" t="str">
        <f t="shared" si="4"/>
        <v/>
      </c>
      <c r="AA50" s="47"/>
      <c r="AC50" s="35"/>
      <c r="AD50">
        <f t="shared" ca="1" si="5"/>
        <v>0</v>
      </c>
      <c r="AE50">
        <f t="shared" ca="1" si="6"/>
        <v>0</v>
      </c>
      <c r="AF50">
        <f t="shared" ca="1" si="7"/>
        <v>0</v>
      </c>
      <c r="AG50">
        <f t="shared" ca="1" si="8"/>
        <v>0</v>
      </c>
      <c r="AH50">
        <f t="shared" ca="1" si="18"/>
        <v>3</v>
      </c>
      <c r="AI50">
        <f t="shared" ca="1" si="23"/>
        <v>4</v>
      </c>
      <c r="AJ50" t="str">
        <f t="shared" ca="1" si="19"/>
        <v>&gt;1000</v>
      </c>
      <c r="AK50" t="str">
        <f t="shared" ca="1" si="20"/>
        <v>&gt;1000</v>
      </c>
      <c r="AL50" t="str">
        <f t="shared" ca="1" si="21"/>
        <v>&gt;1000</v>
      </c>
    </row>
    <row r="51" spans="1:38" x14ac:dyDescent="0.3">
      <c r="A51" s="13" t="str">
        <f ca="1">IF(B51="","",COUNT($B$32:B51))</f>
        <v/>
      </c>
      <c r="B51" s="47" t="str">
        <f t="shared" ca="1" si="9"/>
        <v/>
      </c>
      <c r="C51" s="24" t="str">
        <f t="shared" ca="1" si="10"/>
        <v>G</v>
      </c>
      <c r="D51" s="47">
        <f t="shared" ca="1" si="11"/>
        <v>800</v>
      </c>
      <c r="E51" s="47">
        <f t="shared" ca="1" si="12"/>
        <v>3</v>
      </c>
      <c r="F51" s="13">
        <f t="shared" ca="1" si="13"/>
        <v>160</v>
      </c>
      <c r="G51" s="13">
        <f t="shared" ca="1" si="0"/>
        <v>960</v>
      </c>
      <c r="H51" s="40" t="str">
        <f t="shared" ca="1" si="1"/>
        <v>Brave III</v>
      </c>
      <c r="I51" s="47">
        <f t="shared" ca="1" si="14"/>
        <v>7</v>
      </c>
      <c r="J51" s="47">
        <f t="shared" ca="1" si="15"/>
        <v>8</v>
      </c>
      <c r="K51" s="25">
        <f t="shared" ca="1" si="2"/>
        <v>0.46666666666666667</v>
      </c>
      <c r="L51" s="44">
        <f t="shared" ca="1" si="16"/>
        <v>1380</v>
      </c>
      <c r="M51" s="23"/>
      <c r="N51" s="47" t="str">
        <f t="shared" si="17"/>
        <v/>
      </c>
      <c r="O51" s="58"/>
      <c r="P51" s="27">
        <f t="shared" ca="1" si="22"/>
        <v>43655</v>
      </c>
      <c r="R51" s="47"/>
      <c r="S51" s="47"/>
      <c r="T51" s="47"/>
      <c r="U51" s="47"/>
      <c r="V51" s="47"/>
      <c r="W51" s="53"/>
      <c r="X51" s="57"/>
      <c r="Y51" s="49" t="str">
        <f t="shared" si="3"/>
        <v/>
      </c>
      <c r="Z51" s="49" t="str">
        <f t="shared" si="4"/>
        <v/>
      </c>
      <c r="AA51" s="47"/>
      <c r="AC51" s="35"/>
      <c r="AD51">
        <f t="shared" ca="1" si="5"/>
        <v>1</v>
      </c>
      <c r="AE51">
        <f t="shared" ca="1" si="6"/>
        <v>1</v>
      </c>
      <c r="AF51">
        <f t="shared" ca="1" si="7"/>
        <v>0</v>
      </c>
      <c r="AG51">
        <f t="shared" ca="1" si="8"/>
        <v>0</v>
      </c>
      <c r="AH51">
        <f t="shared" ca="1" si="18"/>
        <v>0</v>
      </c>
      <c r="AI51">
        <f t="shared" ca="1" si="23"/>
        <v>5</v>
      </c>
      <c r="AJ51" t="str">
        <f t="shared" ca="1" si="19"/>
        <v>&gt;1000</v>
      </c>
      <c r="AK51" t="str">
        <f t="shared" ca="1" si="20"/>
        <v>&gt;1000</v>
      </c>
      <c r="AL51" t="str">
        <f t="shared" ca="1" si="21"/>
        <v>&gt;1000</v>
      </c>
    </row>
    <row r="52" spans="1:38" x14ac:dyDescent="0.3">
      <c r="A52" s="13">
        <f ca="1">IF(B52="","",COUNT($B$32:B52))</f>
        <v>16</v>
      </c>
      <c r="B52" s="47">
        <f t="shared" ca="1" si="9"/>
        <v>1</v>
      </c>
      <c r="C52" s="24" t="str">
        <f t="shared" ca="1" si="10"/>
        <v>W</v>
      </c>
      <c r="D52" s="47">
        <f t="shared" ca="1" si="11"/>
        <v>960</v>
      </c>
      <c r="E52" s="47">
        <f t="shared" ca="1" si="12"/>
        <v>3</v>
      </c>
      <c r="F52" s="13">
        <f t="shared" ca="1" si="13"/>
        <v>136</v>
      </c>
      <c r="G52" s="13">
        <f t="shared" ca="1" si="0"/>
        <v>1096</v>
      </c>
      <c r="H52" s="40" t="str">
        <f t="shared" ca="1" si="1"/>
        <v>Heroic I</v>
      </c>
      <c r="I52" s="47">
        <f t="shared" ca="1" si="14"/>
        <v>8</v>
      </c>
      <c r="J52" s="47">
        <f t="shared" ca="1" si="15"/>
        <v>8</v>
      </c>
      <c r="K52" s="25">
        <f t="shared" ca="1" si="2"/>
        <v>0.5</v>
      </c>
      <c r="L52" s="44">
        <f t="shared" ca="1" si="16"/>
        <v>1516</v>
      </c>
      <c r="M52" s="23"/>
      <c r="N52" s="47" t="str">
        <f t="shared" si="17"/>
        <v/>
      </c>
      <c r="O52" s="58"/>
      <c r="P52" s="27" t="str">
        <f t="shared" ca="1" si="22"/>
        <v/>
      </c>
      <c r="R52" s="47"/>
      <c r="S52" s="47"/>
      <c r="T52" s="47"/>
      <c r="U52" s="47"/>
      <c r="V52" s="47"/>
      <c r="W52" s="53"/>
      <c r="X52" s="57"/>
      <c r="Y52" s="49" t="str">
        <f t="shared" si="3"/>
        <v/>
      </c>
      <c r="Z52" s="49" t="str">
        <f t="shared" si="4"/>
        <v/>
      </c>
      <c r="AA52" s="47"/>
      <c r="AC52" s="35"/>
      <c r="AD52">
        <f t="shared" ca="1" si="5"/>
        <v>0</v>
      </c>
      <c r="AE52">
        <f t="shared" ca="1" si="6"/>
        <v>0</v>
      </c>
      <c r="AF52">
        <f t="shared" ca="1" si="7"/>
        <v>0</v>
      </c>
      <c r="AG52">
        <f t="shared" ca="1" si="8"/>
        <v>0</v>
      </c>
      <c r="AH52">
        <f t="shared" ca="1" si="18"/>
        <v>1</v>
      </c>
      <c r="AI52">
        <f t="shared" ca="1" si="23"/>
        <v>5</v>
      </c>
      <c r="AJ52" t="str">
        <f t="shared" ca="1" si="19"/>
        <v>&gt;1000</v>
      </c>
      <c r="AK52" t="str">
        <f t="shared" ca="1" si="20"/>
        <v>&gt;1000</v>
      </c>
      <c r="AL52" t="str">
        <f t="shared" ca="1" si="21"/>
        <v>&gt;1000</v>
      </c>
    </row>
    <row r="53" spans="1:38" x14ac:dyDescent="0.3">
      <c r="A53" s="13">
        <f ca="1">IF(B53="","",COUNT($B$32:B53))</f>
        <v>17</v>
      </c>
      <c r="B53" s="47">
        <f t="shared" ca="1" si="9"/>
        <v>2</v>
      </c>
      <c r="C53" s="24" t="str">
        <f t="shared" ca="1" si="10"/>
        <v>L</v>
      </c>
      <c r="D53" s="47">
        <f t="shared" ca="1" si="11"/>
        <v>1096</v>
      </c>
      <c r="E53" s="47">
        <f t="shared" ca="1" si="12"/>
        <v>4</v>
      </c>
      <c r="F53" s="13">
        <f t="shared" ca="1" si="13"/>
        <v>-52</v>
      </c>
      <c r="G53" s="13">
        <f t="shared" ca="1" si="0"/>
        <v>1044</v>
      </c>
      <c r="H53" s="40" t="str">
        <f t="shared" ca="1" si="1"/>
        <v>Brave III</v>
      </c>
      <c r="I53" s="47">
        <f t="shared" ca="1" si="14"/>
        <v>8</v>
      </c>
      <c r="J53" s="47">
        <f t="shared" ca="1" si="15"/>
        <v>9</v>
      </c>
      <c r="K53" s="25">
        <f t="shared" ca="1" si="2"/>
        <v>0.47058823529411764</v>
      </c>
      <c r="L53" s="44">
        <f t="shared" ca="1" si="16"/>
        <v>1516</v>
      </c>
      <c r="M53" s="23"/>
      <c r="N53" s="47" t="str">
        <f t="shared" si="17"/>
        <v/>
      </c>
      <c r="O53" s="58"/>
      <c r="P53" s="27" t="str">
        <f t="shared" ca="1" si="22"/>
        <v/>
      </c>
      <c r="R53" s="47"/>
      <c r="S53" s="47"/>
      <c r="T53" s="47"/>
      <c r="U53" s="47"/>
      <c r="V53" s="47"/>
      <c r="W53" s="53"/>
      <c r="X53" s="57"/>
      <c r="Y53" s="49" t="str">
        <f t="shared" si="3"/>
        <v/>
      </c>
      <c r="Z53" s="49" t="str">
        <f t="shared" si="4"/>
        <v/>
      </c>
      <c r="AA53" s="47"/>
      <c r="AC53" s="35"/>
      <c r="AD53">
        <f t="shared" ca="1" si="5"/>
        <v>0</v>
      </c>
      <c r="AE53">
        <f t="shared" ca="1" si="6"/>
        <v>0</v>
      </c>
      <c r="AF53">
        <f t="shared" ca="1" si="7"/>
        <v>0</v>
      </c>
      <c r="AG53">
        <f t="shared" ca="1" si="8"/>
        <v>0</v>
      </c>
      <c r="AH53">
        <f t="shared" ca="1" si="18"/>
        <v>2</v>
      </c>
      <c r="AI53">
        <f t="shared" ca="1" si="23"/>
        <v>5</v>
      </c>
      <c r="AJ53" t="str">
        <f t="shared" ca="1" si="19"/>
        <v>&gt;1000</v>
      </c>
      <c r="AK53" t="str">
        <f t="shared" ca="1" si="20"/>
        <v>&gt;1000</v>
      </c>
      <c r="AL53" t="str">
        <f t="shared" ca="1" si="21"/>
        <v>&gt;1000</v>
      </c>
    </row>
    <row r="54" spans="1:38" x14ac:dyDescent="0.3">
      <c r="A54" s="13">
        <f ca="1">IF(B54="","",COUNT($B$32:B54))</f>
        <v>18</v>
      </c>
      <c r="B54" s="47">
        <f t="shared" ca="1" si="9"/>
        <v>3</v>
      </c>
      <c r="C54" s="24" t="str">
        <f t="shared" ca="1" si="10"/>
        <v>W</v>
      </c>
      <c r="D54" s="47">
        <f t="shared" ca="1" si="11"/>
        <v>1044</v>
      </c>
      <c r="E54" s="47">
        <f t="shared" ca="1" si="12"/>
        <v>0</v>
      </c>
      <c r="F54" s="13">
        <f t="shared" ca="1" si="13"/>
        <v>68</v>
      </c>
      <c r="G54" s="13">
        <f t="shared" ca="1" si="0"/>
        <v>1112</v>
      </c>
      <c r="H54" s="40" t="str">
        <f t="shared" ca="1" si="1"/>
        <v>Heroic I</v>
      </c>
      <c r="I54" s="47">
        <f t="shared" ca="1" si="14"/>
        <v>9</v>
      </c>
      <c r="J54" s="47">
        <f t="shared" ca="1" si="15"/>
        <v>9</v>
      </c>
      <c r="K54" s="25">
        <f t="shared" ca="1" si="2"/>
        <v>0.5</v>
      </c>
      <c r="L54" s="44">
        <f t="shared" ca="1" si="16"/>
        <v>1584</v>
      </c>
      <c r="M54" s="23"/>
      <c r="N54" s="47" t="str">
        <f t="shared" si="17"/>
        <v/>
      </c>
      <c r="O54" s="58"/>
      <c r="P54" s="27" t="str">
        <f t="shared" ca="1" si="22"/>
        <v/>
      </c>
      <c r="R54" s="47"/>
      <c r="S54" s="47"/>
      <c r="T54" s="47"/>
      <c r="U54" s="47"/>
      <c r="V54" s="47"/>
      <c r="W54" s="53"/>
      <c r="X54" s="57"/>
      <c r="Y54" s="49" t="str">
        <f t="shared" si="3"/>
        <v/>
      </c>
      <c r="Z54" s="49" t="str">
        <f t="shared" si="4"/>
        <v/>
      </c>
      <c r="AA54" s="47"/>
      <c r="AC54" s="35"/>
      <c r="AD54">
        <f t="shared" ca="1" si="5"/>
        <v>0</v>
      </c>
      <c r="AE54">
        <f t="shared" ca="1" si="6"/>
        <v>0</v>
      </c>
      <c r="AF54">
        <f t="shared" ca="1" si="7"/>
        <v>0</v>
      </c>
      <c r="AG54">
        <f t="shared" ca="1" si="8"/>
        <v>0</v>
      </c>
      <c r="AH54">
        <f t="shared" ca="1" si="18"/>
        <v>3</v>
      </c>
      <c r="AI54">
        <f t="shared" ca="1" si="23"/>
        <v>5</v>
      </c>
      <c r="AJ54" t="str">
        <f t="shared" ca="1" si="19"/>
        <v>&gt;1000</v>
      </c>
      <c r="AK54" t="str">
        <f t="shared" ca="1" si="20"/>
        <v>&gt;1000</v>
      </c>
      <c r="AL54" t="str">
        <f t="shared" ca="1" si="21"/>
        <v>&gt;1000</v>
      </c>
    </row>
    <row r="55" spans="1:38" x14ac:dyDescent="0.3">
      <c r="A55" s="13" t="str">
        <f ca="1">IF(B55="","",COUNT($B$32:B55))</f>
        <v/>
      </c>
      <c r="B55" s="47" t="str">
        <f t="shared" ca="1" si="9"/>
        <v/>
      </c>
      <c r="C55" s="24" t="str">
        <f t="shared" ca="1" si="10"/>
        <v>G</v>
      </c>
      <c r="D55" s="47">
        <f t="shared" ca="1" si="11"/>
        <v>1112</v>
      </c>
      <c r="E55" s="47">
        <f t="shared" ca="1" si="12"/>
        <v>1</v>
      </c>
      <c r="F55" s="13">
        <f t="shared" ca="1" si="13"/>
        <v>120</v>
      </c>
      <c r="G55" s="13">
        <f t="shared" ca="1" si="0"/>
        <v>1232</v>
      </c>
      <c r="H55" s="40" t="str">
        <f t="shared" ca="1" si="1"/>
        <v>Heroic I</v>
      </c>
      <c r="I55" s="47">
        <f t="shared" ca="1" si="14"/>
        <v>9</v>
      </c>
      <c r="J55" s="47">
        <f t="shared" ca="1" si="15"/>
        <v>9</v>
      </c>
      <c r="K55" s="25">
        <f t="shared" ca="1" si="2"/>
        <v>0.5</v>
      </c>
      <c r="L55" s="44">
        <f t="shared" ca="1" si="16"/>
        <v>1704</v>
      </c>
      <c r="M55" s="23"/>
      <c r="N55" s="47" t="str">
        <f t="shared" si="17"/>
        <v/>
      </c>
      <c r="O55" s="58"/>
      <c r="P55" s="27">
        <f t="shared" ca="1" si="22"/>
        <v>43662</v>
      </c>
      <c r="R55" s="47"/>
      <c r="S55" s="47"/>
      <c r="T55" s="47"/>
      <c r="U55" s="47"/>
      <c r="V55" s="47"/>
      <c r="W55" s="53"/>
      <c r="X55" s="57"/>
      <c r="Y55" s="49" t="str">
        <f t="shared" si="3"/>
        <v/>
      </c>
      <c r="Z55" s="49" t="str">
        <f t="shared" si="4"/>
        <v/>
      </c>
      <c r="AA55" s="47"/>
      <c r="AC55" s="35"/>
      <c r="AD55">
        <f t="shared" ca="1" si="5"/>
        <v>1</v>
      </c>
      <c r="AE55">
        <f t="shared" ca="1" si="6"/>
        <v>1</v>
      </c>
      <c r="AF55">
        <f t="shared" ca="1" si="7"/>
        <v>0</v>
      </c>
      <c r="AG55">
        <f t="shared" ca="1" si="8"/>
        <v>0</v>
      </c>
      <c r="AH55">
        <f t="shared" ca="1" si="18"/>
        <v>0</v>
      </c>
      <c r="AI55">
        <f t="shared" ca="1" si="23"/>
        <v>6</v>
      </c>
      <c r="AJ55" t="str">
        <f t="shared" ca="1" si="19"/>
        <v>&gt;1000</v>
      </c>
      <c r="AK55" t="str">
        <f t="shared" ca="1" si="20"/>
        <v>&gt;1000</v>
      </c>
      <c r="AL55" t="str">
        <f t="shared" ca="1" si="21"/>
        <v>&gt;1000</v>
      </c>
    </row>
    <row r="56" spans="1:38" x14ac:dyDescent="0.3">
      <c r="A56" s="13">
        <f ca="1">IF(B56="","",COUNT($B$32:B56))</f>
        <v>19</v>
      </c>
      <c r="B56" s="47">
        <f t="shared" ca="1" si="9"/>
        <v>1</v>
      </c>
      <c r="C56" s="24" t="str">
        <f t="shared" ca="1" si="10"/>
        <v>W</v>
      </c>
      <c r="D56" s="47">
        <f t="shared" ca="1" si="11"/>
        <v>1232</v>
      </c>
      <c r="E56" s="47">
        <f t="shared" ca="1" si="12"/>
        <v>1</v>
      </c>
      <c r="F56" s="13">
        <f t="shared" ca="1" si="13"/>
        <v>80</v>
      </c>
      <c r="G56" s="13">
        <f t="shared" ca="1" si="0"/>
        <v>1312</v>
      </c>
      <c r="H56" s="40" t="str">
        <f t="shared" ca="1" si="1"/>
        <v>Heroic I</v>
      </c>
      <c r="I56" s="47">
        <f t="shared" ca="1" si="14"/>
        <v>10</v>
      </c>
      <c r="J56" s="47">
        <f t="shared" ca="1" si="15"/>
        <v>9</v>
      </c>
      <c r="K56" s="25">
        <f t="shared" ca="1" si="2"/>
        <v>0.52631578947368418</v>
      </c>
      <c r="L56" s="44">
        <f t="shared" ca="1" si="16"/>
        <v>1784</v>
      </c>
      <c r="M56" s="23"/>
      <c r="N56" s="47" t="str">
        <f t="shared" si="17"/>
        <v/>
      </c>
      <c r="O56" s="58"/>
      <c r="P56" s="27" t="str">
        <f t="shared" ca="1" si="22"/>
        <v/>
      </c>
      <c r="R56" s="47"/>
      <c r="S56" s="47"/>
      <c r="T56" s="47"/>
      <c r="U56" s="47"/>
      <c r="V56" s="47"/>
      <c r="W56" s="53"/>
      <c r="X56" s="57"/>
      <c r="Y56" s="49" t="str">
        <f t="shared" si="3"/>
        <v/>
      </c>
      <c r="Z56" s="49" t="str">
        <f t="shared" si="4"/>
        <v/>
      </c>
      <c r="AA56" s="47"/>
      <c r="AC56" s="35"/>
      <c r="AD56">
        <f t="shared" ca="1" si="5"/>
        <v>0</v>
      </c>
      <c r="AE56">
        <f t="shared" ca="1" si="6"/>
        <v>0</v>
      </c>
      <c r="AF56">
        <f t="shared" ca="1" si="7"/>
        <v>0</v>
      </c>
      <c r="AG56">
        <f t="shared" ca="1" si="8"/>
        <v>0</v>
      </c>
      <c r="AH56">
        <f t="shared" ca="1" si="18"/>
        <v>1</v>
      </c>
      <c r="AI56">
        <f t="shared" ca="1" si="23"/>
        <v>6</v>
      </c>
      <c r="AJ56" t="str">
        <f t="shared" ca="1" si="19"/>
        <v>&gt;1000</v>
      </c>
      <c r="AK56" t="str">
        <f t="shared" ca="1" si="20"/>
        <v>&gt;1000</v>
      </c>
      <c r="AL56" t="str">
        <f t="shared" ca="1" si="21"/>
        <v>&gt;1000</v>
      </c>
    </row>
    <row r="57" spans="1:38" x14ac:dyDescent="0.3">
      <c r="A57" s="13">
        <f ca="1">IF(B57="","",COUNT($B$32:B57))</f>
        <v>20</v>
      </c>
      <c r="B57" s="47">
        <f t="shared" ca="1" si="9"/>
        <v>2</v>
      </c>
      <c r="C57" s="24" t="str">
        <f t="shared" ca="1" si="10"/>
        <v>W</v>
      </c>
      <c r="D57" s="47">
        <f t="shared" ca="1" si="11"/>
        <v>1312</v>
      </c>
      <c r="E57" s="47">
        <f t="shared" ca="1" si="12"/>
        <v>2</v>
      </c>
      <c r="F57" s="13">
        <f t="shared" ca="1" si="13"/>
        <v>100</v>
      </c>
      <c r="G57" s="13">
        <f t="shared" ca="1" si="0"/>
        <v>1412</v>
      </c>
      <c r="H57" s="40" t="str">
        <f t="shared" ca="1" si="1"/>
        <v>Heroic II</v>
      </c>
      <c r="I57" s="47">
        <f t="shared" ca="1" si="14"/>
        <v>11</v>
      </c>
      <c r="J57" s="47">
        <f t="shared" ca="1" si="15"/>
        <v>9</v>
      </c>
      <c r="K57" s="25">
        <f t="shared" ca="1" si="2"/>
        <v>0.55000000000000004</v>
      </c>
      <c r="L57" s="44">
        <f t="shared" ca="1" si="16"/>
        <v>1884</v>
      </c>
      <c r="M57" s="23"/>
      <c r="N57" s="47" t="str">
        <f t="shared" si="17"/>
        <v/>
      </c>
      <c r="O57" s="58"/>
      <c r="P57" s="27" t="str">
        <f t="shared" ca="1" si="22"/>
        <v/>
      </c>
      <c r="R57" s="47"/>
      <c r="S57" s="47"/>
      <c r="T57" s="47"/>
      <c r="U57" s="47"/>
      <c r="V57" s="47"/>
      <c r="W57" s="53"/>
      <c r="X57" s="57"/>
      <c r="Y57" s="49" t="str">
        <f t="shared" si="3"/>
        <v/>
      </c>
      <c r="Z57" s="49" t="str">
        <f t="shared" si="4"/>
        <v/>
      </c>
      <c r="AA57" s="47"/>
      <c r="AC57" s="35"/>
      <c r="AD57">
        <f t="shared" ca="1" si="5"/>
        <v>0</v>
      </c>
      <c r="AE57">
        <f t="shared" ca="1" si="6"/>
        <v>0</v>
      </c>
      <c r="AF57">
        <f t="shared" ca="1" si="7"/>
        <v>0</v>
      </c>
      <c r="AG57">
        <f t="shared" ca="1" si="8"/>
        <v>0</v>
      </c>
      <c r="AH57">
        <f t="shared" ca="1" si="18"/>
        <v>2</v>
      </c>
      <c r="AI57">
        <f t="shared" ca="1" si="23"/>
        <v>6</v>
      </c>
      <c r="AJ57" t="str">
        <f t="shared" ca="1" si="19"/>
        <v>&gt;1000</v>
      </c>
      <c r="AK57" t="str">
        <f t="shared" ca="1" si="20"/>
        <v>&gt;1000</v>
      </c>
      <c r="AL57" t="str">
        <f t="shared" ca="1" si="21"/>
        <v>&gt;1000</v>
      </c>
    </row>
    <row r="58" spans="1:38" x14ac:dyDescent="0.3">
      <c r="A58" s="13">
        <f ca="1">IF(B58="","",COUNT($B$32:B58))</f>
        <v>21</v>
      </c>
      <c r="B58" s="47">
        <f t="shared" ca="1" si="9"/>
        <v>3</v>
      </c>
      <c r="C58" s="24" t="str">
        <f t="shared" ca="1" si="10"/>
        <v>W</v>
      </c>
      <c r="D58" s="47">
        <f t="shared" ca="1" si="11"/>
        <v>1412</v>
      </c>
      <c r="E58" s="47">
        <f t="shared" ca="1" si="12"/>
        <v>3</v>
      </c>
      <c r="F58" s="13">
        <f t="shared" ca="1" si="13"/>
        <v>128</v>
      </c>
      <c r="G58" s="13">
        <f t="shared" ca="1" si="0"/>
        <v>1540</v>
      </c>
      <c r="H58" s="40" t="str">
        <f t="shared" ca="1" si="1"/>
        <v>Heroic II</v>
      </c>
      <c r="I58" s="47">
        <f t="shared" ca="1" si="14"/>
        <v>12</v>
      </c>
      <c r="J58" s="47">
        <f t="shared" ca="1" si="15"/>
        <v>9</v>
      </c>
      <c r="K58" s="25">
        <f t="shared" ca="1" si="2"/>
        <v>0.5714285714285714</v>
      </c>
      <c r="L58" s="44">
        <f t="shared" ca="1" si="16"/>
        <v>2012</v>
      </c>
      <c r="M58" s="23"/>
      <c r="N58" s="47" t="str">
        <f t="shared" si="17"/>
        <v/>
      </c>
      <c r="O58" s="58"/>
      <c r="P58" s="27" t="str">
        <f t="shared" ca="1" si="22"/>
        <v/>
      </c>
      <c r="R58" s="47"/>
      <c r="S58" s="47"/>
      <c r="T58" s="47"/>
      <c r="U58" s="47"/>
      <c r="V58" s="47"/>
      <c r="W58" s="53"/>
      <c r="X58" s="57"/>
      <c r="Y58" s="49" t="str">
        <f t="shared" si="3"/>
        <v/>
      </c>
      <c r="Z58" s="49" t="str">
        <f t="shared" si="4"/>
        <v/>
      </c>
      <c r="AA58" s="47"/>
      <c r="AC58" s="35"/>
      <c r="AD58">
        <f t="shared" ca="1" si="5"/>
        <v>0</v>
      </c>
      <c r="AE58">
        <f t="shared" ca="1" si="6"/>
        <v>0</v>
      </c>
      <c r="AF58">
        <f t="shared" ca="1" si="7"/>
        <v>0</v>
      </c>
      <c r="AG58">
        <f t="shared" ca="1" si="8"/>
        <v>0</v>
      </c>
      <c r="AH58">
        <f t="shared" ca="1" si="18"/>
        <v>3</v>
      </c>
      <c r="AI58">
        <f t="shared" ca="1" si="23"/>
        <v>6</v>
      </c>
      <c r="AJ58" t="str">
        <f t="shared" ca="1" si="19"/>
        <v>&gt;1000</v>
      </c>
      <c r="AK58" t="str">
        <f t="shared" ca="1" si="20"/>
        <v>&gt;1000</v>
      </c>
      <c r="AL58" t="str">
        <f t="shared" ca="1" si="21"/>
        <v>&gt;1000</v>
      </c>
    </row>
    <row r="59" spans="1:38" x14ac:dyDescent="0.3">
      <c r="A59" s="13" t="str">
        <f ca="1">IF(B59="","",COUNT($B$32:B59))</f>
        <v/>
      </c>
      <c r="B59" s="47" t="str">
        <f t="shared" ca="1" si="9"/>
        <v/>
      </c>
      <c r="C59" s="24" t="str">
        <f t="shared" ca="1" si="10"/>
        <v>G</v>
      </c>
      <c r="D59" s="47">
        <f t="shared" ca="1" si="11"/>
        <v>1540</v>
      </c>
      <c r="E59" s="47">
        <f t="shared" ca="1" si="12"/>
        <v>4</v>
      </c>
      <c r="F59" s="13">
        <f t="shared" ca="1" si="13"/>
        <v>120</v>
      </c>
      <c r="G59" s="13">
        <f t="shared" ca="1" si="0"/>
        <v>1660</v>
      </c>
      <c r="H59" s="40" t="str">
        <f t="shared" ca="1" si="1"/>
        <v>Heroic II</v>
      </c>
      <c r="I59" s="47">
        <f t="shared" ca="1" si="14"/>
        <v>12</v>
      </c>
      <c r="J59" s="47">
        <f t="shared" ca="1" si="15"/>
        <v>9</v>
      </c>
      <c r="K59" s="25">
        <f t="shared" ca="1" si="2"/>
        <v>0.5714285714285714</v>
      </c>
      <c r="L59" s="44">
        <f t="shared" ca="1" si="16"/>
        <v>2132</v>
      </c>
      <c r="M59" s="23"/>
      <c r="N59" s="47" t="str">
        <f t="shared" si="17"/>
        <v/>
      </c>
      <c r="O59" s="58"/>
      <c r="P59" s="27">
        <f t="shared" ca="1" si="22"/>
        <v>43669</v>
      </c>
      <c r="R59" s="47"/>
      <c r="S59" s="47"/>
      <c r="T59" s="47"/>
      <c r="U59" s="47"/>
      <c r="V59" s="47"/>
      <c r="W59" s="53"/>
      <c r="X59" s="57"/>
      <c r="Y59" s="49" t="str">
        <f t="shared" si="3"/>
        <v/>
      </c>
      <c r="Z59" s="49" t="str">
        <f t="shared" si="4"/>
        <v/>
      </c>
      <c r="AA59" s="47"/>
      <c r="AC59" s="35"/>
      <c r="AD59">
        <f t="shared" ca="1" si="5"/>
        <v>1</v>
      </c>
      <c r="AE59">
        <f t="shared" ca="1" si="6"/>
        <v>1</v>
      </c>
      <c r="AF59">
        <f t="shared" ca="1" si="7"/>
        <v>0</v>
      </c>
      <c r="AG59">
        <f t="shared" ca="1" si="8"/>
        <v>0</v>
      </c>
      <c r="AH59">
        <f t="shared" ca="1" si="18"/>
        <v>0</v>
      </c>
      <c r="AI59">
        <f t="shared" ca="1" si="23"/>
        <v>7</v>
      </c>
      <c r="AJ59" t="str">
        <f t="shared" ca="1" si="19"/>
        <v>&gt;1000</v>
      </c>
      <c r="AK59" t="str">
        <f t="shared" ca="1" si="20"/>
        <v>&gt;1000</v>
      </c>
      <c r="AL59" t="str">
        <f t="shared" ca="1" si="21"/>
        <v>&gt;1000</v>
      </c>
    </row>
    <row r="60" spans="1:38" x14ac:dyDescent="0.3">
      <c r="A60" s="13">
        <f ca="1">IF(B60="","",COUNT($B$32:B60))</f>
        <v>22</v>
      </c>
      <c r="B60" s="47">
        <f t="shared" ca="1" si="9"/>
        <v>1</v>
      </c>
      <c r="C60" s="24" t="str">
        <f t="shared" ca="1" si="10"/>
        <v>L</v>
      </c>
      <c r="D60" s="47">
        <f t="shared" ca="1" si="11"/>
        <v>1660</v>
      </c>
      <c r="E60" s="47">
        <f t="shared" ca="1" si="12"/>
        <v>4</v>
      </c>
      <c r="F60" s="13">
        <f t="shared" ca="1" si="13"/>
        <v>-52</v>
      </c>
      <c r="G60" s="13">
        <f t="shared" ca="1" si="0"/>
        <v>1608</v>
      </c>
      <c r="H60" s="40" t="str">
        <f t="shared" ca="1" si="1"/>
        <v>Heroic II</v>
      </c>
      <c r="I60" s="47">
        <f t="shared" ca="1" si="14"/>
        <v>12</v>
      </c>
      <c r="J60" s="47">
        <f t="shared" ca="1" si="15"/>
        <v>10</v>
      </c>
      <c r="K60" s="25">
        <f t="shared" ca="1" si="2"/>
        <v>0.54545454545454541</v>
      </c>
      <c r="L60" s="44">
        <f t="shared" ca="1" si="16"/>
        <v>2132</v>
      </c>
      <c r="M60" s="23"/>
      <c r="N60" s="47" t="str">
        <f t="shared" si="17"/>
        <v/>
      </c>
      <c r="O60" s="58"/>
      <c r="P60" s="27" t="str">
        <f t="shared" ca="1" si="22"/>
        <v/>
      </c>
      <c r="R60" s="47"/>
      <c r="S60" s="47"/>
      <c r="T60" s="47"/>
      <c r="U60" s="47"/>
      <c r="V60" s="47"/>
      <c r="W60" s="53"/>
      <c r="X60" s="57"/>
      <c r="Y60" s="49" t="str">
        <f t="shared" si="3"/>
        <v/>
      </c>
      <c r="Z60" s="49" t="str">
        <f t="shared" si="4"/>
        <v/>
      </c>
      <c r="AA60" s="47"/>
      <c r="AC60" s="35"/>
      <c r="AD60">
        <f t="shared" ca="1" si="5"/>
        <v>0</v>
      </c>
      <c r="AE60">
        <f t="shared" ca="1" si="6"/>
        <v>0</v>
      </c>
      <c r="AF60">
        <f t="shared" ca="1" si="7"/>
        <v>0</v>
      </c>
      <c r="AG60">
        <f t="shared" ca="1" si="8"/>
        <v>0</v>
      </c>
      <c r="AH60">
        <f t="shared" ca="1" si="18"/>
        <v>1</v>
      </c>
      <c r="AI60">
        <f t="shared" ca="1" si="23"/>
        <v>7</v>
      </c>
      <c r="AJ60" t="str">
        <f t="shared" ca="1" si="19"/>
        <v>&gt;1000</v>
      </c>
      <c r="AK60" t="str">
        <f t="shared" ca="1" si="20"/>
        <v>&gt;1000</v>
      </c>
      <c r="AL60" t="str">
        <f t="shared" ca="1" si="21"/>
        <v>&gt;1000</v>
      </c>
    </row>
    <row r="61" spans="1:38" x14ac:dyDescent="0.3">
      <c r="A61" s="13">
        <f ca="1">IF(B61="","",COUNT($B$32:B61))</f>
        <v>23</v>
      </c>
      <c r="B61" s="47">
        <f t="shared" ca="1" si="9"/>
        <v>2</v>
      </c>
      <c r="C61" s="24" t="str">
        <f t="shared" ca="1" si="10"/>
        <v>W</v>
      </c>
      <c r="D61" s="47">
        <f t="shared" ca="1" si="11"/>
        <v>1608</v>
      </c>
      <c r="E61" s="47">
        <f t="shared" ca="1" si="12"/>
        <v>0</v>
      </c>
      <c r="F61" s="13">
        <f t="shared" ca="1" si="13"/>
        <v>60</v>
      </c>
      <c r="G61" s="13">
        <f t="shared" ca="1" si="0"/>
        <v>1668</v>
      </c>
      <c r="H61" s="40" t="str">
        <f t="shared" ca="1" si="1"/>
        <v>Heroic II</v>
      </c>
      <c r="I61" s="47">
        <f t="shared" ca="1" si="14"/>
        <v>13</v>
      </c>
      <c r="J61" s="47">
        <f t="shared" ca="1" si="15"/>
        <v>10</v>
      </c>
      <c r="K61" s="25">
        <f t="shared" ca="1" si="2"/>
        <v>0.56521739130434778</v>
      </c>
      <c r="L61" s="44">
        <f t="shared" ca="1" si="16"/>
        <v>2192</v>
      </c>
      <c r="M61" s="23"/>
      <c r="N61" s="47" t="str">
        <f t="shared" si="17"/>
        <v/>
      </c>
      <c r="O61" s="58"/>
      <c r="P61" s="27" t="str">
        <f t="shared" ca="1" si="22"/>
        <v/>
      </c>
      <c r="R61" s="47"/>
      <c r="S61" s="47"/>
      <c r="T61" s="47"/>
      <c r="U61" s="47"/>
      <c r="V61" s="47"/>
      <c r="W61" s="53"/>
      <c r="X61" s="57"/>
      <c r="Y61" s="49" t="str">
        <f t="shared" si="3"/>
        <v/>
      </c>
      <c r="Z61" s="49" t="str">
        <f t="shared" si="4"/>
        <v/>
      </c>
      <c r="AA61" s="47"/>
      <c r="AC61" s="35"/>
      <c r="AD61">
        <f t="shared" ca="1" si="5"/>
        <v>0</v>
      </c>
      <c r="AE61">
        <f t="shared" ca="1" si="6"/>
        <v>0</v>
      </c>
      <c r="AF61">
        <f t="shared" ca="1" si="7"/>
        <v>0</v>
      </c>
      <c r="AG61">
        <f t="shared" ca="1" si="8"/>
        <v>0</v>
      </c>
      <c r="AH61">
        <f t="shared" ca="1" si="18"/>
        <v>2</v>
      </c>
      <c r="AI61">
        <f t="shared" ca="1" si="23"/>
        <v>7</v>
      </c>
      <c r="AJ61" t="str">
        <f t="shared" ca="1" si="19"/>
        <v>&gt;1000</v>
      </c>
      <c r="AK61" t="str">
        <f t="shared" ca="1" si="20"/>
        <v>&gt;1000</v>
      </c>
      <c r="AL61" t="str">
        <f t="shared" ca="1" si="21"/>
        <v>&gt;1000</v>
      </c>
    </row>
    <row r="62" spans="1:38" x14ac:dyDescent="0.3">
      <c r="A62" s="13">
        <f ca="1">IF(B62="","",COUNT($B$32:B62))</f>
        <v>24</v>
      </c>
      <c r="B62" s="47">
        <f t="shared" ca="1" si="9"/>
        <v>3</v>
      </c>
      <c r="C62" s="24" t="str">
        <f t="shared" ca="1" si="10"/>
        <v>L</v>
      </c>
      <c r="D62" s="47">
        <f t="shared" ca="1" si="11"/>
        <v>1668</v>
      </c>
      <c r="E62" s="47">
        <f t="shared" ca="1" si="12"/>
        <v>1</v>
      </c>
      <c r="F62" s="13">
        <f t="shared" ca="1" si="13"/>
        <v>-52</v>
      </c>
      <c r="G62" s="13">
        <f t="shared" ca="1" si="0"/>
        <v>1616</v>
      </c>
      <c r="H62" s="40" t="str">
        <f t="shared" ca="1" si="1"/>
        <v>Heroic II</v>
      </c>
      <c r="I62" s="47">
        <f t="shared" ca="1" si="14"/>
        <v>13</v>
      </c>
      <c r="J62" s="47">
        <f t="shared" ca="1" si="15"/>
        <v>11</v>
      </c>
      <c r="K62" s="25">
        <f t="shared" ca="1" si="2"/>
        <v>0.54166666666666663</v>
      </c>
      <c r="L62" s="44">
        <f t="shared" ca="1" si="16"/>
        <v>2192</v>
      </c>
      <c r="M62" s="23"/>
      <c r="N62" s="47" t="str">
        <f t="shared" si="17"/>
        <v/>
      </c>
      <c r="O62" s="58"/>
      <c r="P62" s="27" t="str">
        <f t="shared" ca="1" si="22"/>
        <v/>
      </c>
      <c r="R62" s="47"/>
      <c r="S62" s="47"/>
      <c r="T62" s="47"/>
      <c r="U62" s="47"/>
      <c r="V62" s="47"/>
      <c r="W62" s="53"/>
      <c r="X62" s="57"/>
      <c r="Y62" s="49" t="str">
        <f t="shared" si="3"/>
        <v/>
      </c>
      <c r="Z62" s="49" t="str">
        <f t="shared" si="4"/>
        <v/>
      </c>
      <c r="AA62" s="47"/>
      <c r="AC62" s="35"/>
      <c r="AD62">
        <f t="shared" ca="1" si="5"/>
        <v>0</v>
      </c>
      <c r="AE62">
        <f t="shared" ca="1" si="6"/>
        <v>0</v>
      </c>
      <c r="AF62">
        <f t="shared" ca="1" si="7"/>
        <v>0</v>
      </c>
      <c r="AG62">
        <f t="shared" ca="1" si="8"/>
        <v>0</v>
      </c>
      <c r="AH62">
        <f t="shared" ca="1" si="18"/>
        <v>3</v>
      </c>
      <c r="AI62">
        <f t="shared" ca="1" si="23"/>
        <v>7</v>
      </c>
      <c r="AJ62" t="str">
        <f t="shared" ca="1" si="19"/>
        <v>&gt;1000</v>
      </c>
      <c r="AK62" t="str">
        <f t="shared" ca="1" si="20"/>
        <v>&gt;1000</v>
      </c>
      <c r="AL62" t="str">
        <f t="shared" ca="1" si="21"/>
        <v>&gt;1000</v>
      </c>
    </row>
    <row r="63" spans="1:38" x14ac:dyDescent="0.3">
      <c r="A63" s="13" t="str">
        <f ca="1">IF(B63="","",COUNT($B$32:B63))</f>
        <v/>
      </c>
      <c r="B63" s="47" t="str">
        <f t="shared" ca="1" si="9"/>
        <v/>
      </c>
      <c r="C63" s="24" t="str">
        <f t="shared" ca="1" si="10"/>
        <v>G</v>
      </c>
      <c r="D63" s="47">
        <f t="shared" ca="1" si="11"/>
        <v>1616</v>
      </c>
      <c r="E63" s="47">
        <f t="shared" ca="1" si="12"/>
        <v>0</v>
      </c>
      <c r="F63" s="13">
        <f t="shared" ca="1" si="13"/>
        <v>120</v>
      </c>
      <c r="G63" s="13">
        <f t="shared" ca="1" si="0"/>
        <v>1736</v>
      </c>
      <c r="H63" s="40" t="str">
        <f t="shared" ca="1" si="1"/>
        <v>Heroic II</v>
      </c>
      <c r="I63" s="47">
        <f t="shared" ca="1" si="14"/>
        <v>13</v>
      </c>
      <c r="J63" s="47">
        <f t="shared" ca="1" si="15"/>
        <v>11</v>
      </c>
      <c r="K63" s="25">
        <f t="shared" ca="1" si="2"/>
        <v>0.54166666666666663</v>
      </c>
      <c r="L63" s="44">
        <f t="shared" ca="1" si="16"/>
        <v>2312</v>
      </c>
      <c r="M63" s="23"/>
      <c r="N63" s="47" t="str">
        <f t="shared" si="17"/>
        <v/>
      </c>
      <c r="O63" s="58"/>
      <c r="P63" s="27">
        <f t="shared" ca="1" si="22"/>
        <v>43676</v>
      </c>
      <c r="R63" s="47"/>
      <c r="S63" s="47"/>
      <c r="T63" s="47"/>
      <c r="U63" s="47"/>
      <c r="V63" s="47"/>
      <c r="W63" s="53"/>
      <c r="X63" s="57"/>
      <c r="Y63" s="49" t="str">
        <f t="shared" si="3"/>
        <v/>
      </c>
      <c r="Z63" s="49" t="str">
        <f t="shared" si="4"/>
        <v/>
      </c>
      <c r="AA63" s="47"/>
      <c r="AC63" s="35"/>
      <c r="AD63">
        <f t="shared" ca="1" si="5"/>
        <v>1</v>
      </c>
      <c r="AE63">
        <f t="shared" ca="1" si="6"/>
        <v>1</v>
      </c>
      <c r="AF63">
        <f t="shared" ca="1" si="7"/>
        <v>0</v>
      </c>
      <c r="AG63">
        <f t="shared" ca="1" si="8"/>
        <v>0</v>
      </c>
      <c r="AH63">
        <f t="shared" ca="1" si="18"/>
        <v>0</v>
      </c>
      <c r="AI63">
        <f t="shared" ca="1" si="23"/>
        <v>8</v>
      </c>
      <c r="AJ63" t="str">
        <f t="shared" ca="1" si="19"/>
        <v>&gt;1000</v>
      </c>
      <c r="AK63" t="str">
        <f t="shared" ca="1" si="20"/>
        <v>&gt;1000</v>
      </c>
      <c r="AL63" t="str">
        <f t="shared" ca="1" si="21"/>
        <v>&gt;1000</v>
      </c>
    </row>
    <row r="64" spans="1:38" x14ac:dyDescent="0.3">
      <c r="A64" s="13">
        <f ca="1">IF(B64="","",COUNT($B$32:B64))</f>
        <v>25</v>
      </c>
      <c r="B64" s="47">
        <f t="shared" ca="1" si="9"/>
        <v>1</v>
      </c>
      <c r="C64" s="24" t="str">
        <f t="shared" ca="1" si="10"/>
        <v>L</v>
      </c>
      <c r="D64" s="47">
        <f t="shared" ca="1" si="11"/>
        <v>1736</v>
      </c>
      <c r="E64" s="47">
        <f t="shared" ca="1" si="12"/>
        <v>0</v>
      </c>
      <c r="F64" s="13">
        <f t="shared" ca="1" si="13"/>
        <v>-52</v>
      </c>
      <c r="G64" s="13">
        <f t="shared" ca="1" si="0"/>
        <v>1684</v>
      </c>
      <c r="H64" s="40" t="str">
        <f t="shared" ca="1" si="1"/>
        <v>Heroic II</v>
      </c>
      <c r="I64" s="47">
        <f t="shared" ca="1" si="14"/>
        <v>13</v>
      </c>
      <c r="J64" s="47">
        <f t="shared" ca="1" si="15"/>
        <v>12</v>
      </c>
      <c r="K64" s="25">
        <f t="shared" ca="1" si="2"/>
        <v>0.52</v>
      </c>
      <c r="L64" s="44">
        <f t="shared" ca="1" si="16"/>
        <v>2312</v>
      </c>
      <c r="M64" s="23"/>
      <c r="N64" s="47" t="str">
        <f t="shared" si="17"/>
        <v/>
      </c>
      <c r="O64" s="58"/>
      <c r="P64" s="27" t="str">
        <f t="shared" ca="1" si="22"/>
        <v/>
      </c>
      <c r="R64" s="47"/>
      <c r="S64" s="47"/>
      <c r="T64" s="47"/>
      <c r="U64" s="47"/>
      <c r="V64" s="47"/>
      <c r="W64" s="53"/>
      <c r="X64" s="57"/>
      <c r="Y64" s="49" t="str">
        <f t="shared" si="3"/>
        <v/>
      </c>
      <c r="Z64" s="49" t="str">
        <f t="shared" si="4"/>
        <v/>
      </c>
      <c r="AA64" s="47"/>
      <c r="AC64" s="35"/>
      <c r="AD64">
        <f t="shared" ca="1" si="5"/>
        <v>0</v>
      </c>
      <c r="AE64">
        <f t="shared" ca="1" si="6"/>
        <v>0</v>
      </c>
      <c r="AF64">
        <f t="shared" ca="1" si="7"/>
        <v>0</v>
      </c>
      <c r="AG64">
        <f t="shared" ca="1" si="8"/>
        <v>0</v>
      </c>
      <c r="AH64">
        <f t="shared" ca="1" si="18"/>
        <v>1</v>
      </c>
      <c r="AI64">
        <f t="shared" ca="1" si="23"/>
        <v>8</v>
      </c>
      <c r="AJ64" t="str">
        <f t="shared" ca="1" si="19"/>
        <v>&gt;1000</v>
      </c>
      <c r="AK64" t="str">
        <f t="shared" ca="1" si="20"/>
        <v>&gt;1000</v>
      </c>
      <c r="AL64" t="str">
        <f t="shared" ca="1" si="21"/>
        <v>&gt;1000</v>
      </c>
    </row>
    <row r="65" spans="1:38" x14ac:dyDescent="0.3">
      <c r="A65" s="13">
        <f ca="1">IF(B65="","",COUNT($B$32:B65))</f>
        <v>26</v>
      </c>
      <c r="B65" s="47">
        <f t="shared" ca="1" si="9"/>
        <v>2</v>
      </c>
      <c r="C65" s="24" t="str">
        <f t="shared" ca="1" si="10"/>
        <v>W</v>
      </c>
      <c r="D65" s="47">
        <f t="shared" ca="1" si="11"/>
        <v>1684</v>
      </c>
      <c r="E65" s="47">
        <f t="shared" ca="1" si="12"/>
        <v>0</v>
      </c>
      <c r="F65" s="13">
        <f t="shared" ca="1" si="13"/>
        <v>60</v>
      </c>
      <c r="G65" s="13">
        <f t="shared" ca="1" si="0"/>
        <v>1744</v>
      </c>
      <c r="H65" s="40" t="str">
        <f t="shared" ca="1" si="1"/>
        <v>Heroic II</v>
      </c>
      <c r="I65" s="47">
        <f t="shared" ca="1" si="14"/>
        <v>14</v>
      </c>
      <c r="J65" s="47">
        <f t="shared" ca="1" si="15"/>
        <v>12</v>
      </c>
      <c r="K65" s="25">
        <f t="shared" ca="1" si="2"/>
        <v>0.53846153846153844</v>
      </c>
      <c r="L65" s="44">
        <f t="shared" ca="1" si="16"/>
        <v>2372</v>
      </c>
      <c r="M65" s="23"/>
      <c r="N65" s="47" t="str">
        <f t="shared" si="17"/>
        <v/>
      </c>
      <c r="O65" s="58"/>
      <c r="P65" s="27" t="str">
        <f t="shared" ca="1" si="22"/>
        <v/>
      </c>
      <c r="R65" s="47"/>
      <c r="S65" s="47"/>
      <c r="T65" s="47"/>
      <c r="U65" s="47"/>
      <c r="V65" s="47"/>
      <c r="W65" s="53"/>
      <c r="X65" s="57"/>
      <c r="Y65" s="49" t="str">
        <f t="shared" si="3"/>
        <v/>
      </c>
      <c r="Z65" s="49" t="str">
        <f t="shared" si="4"/>
        <v/>
      </c>
      <c r="AA65" s="47"/>
      <c r="AC65" s="35"/>
      <c r="AD65">
        <f t="shared" ca="1" si="5"/>
        <v>0</v>
      </c>
      <c r="AE65">
        <f t="shared" ca="1" si="6"/>
        <v>0</v>
      </c>
      <c r="AF65">
        <f t="shared" ca="1" si="7"/>
        <v>0</v>
      </c>
      <c r="AG65">
        <f t="shared" ca="1" si="8"/>
        <v>0</v>
      </c>
      <c r="AH65">
        <f t="shared" ca="1" si="18"/>
        <v>2</v>
      </c>
      <c r="AI65">
        <f t="shared" ca="1" si="23"/>
        <v>8</v>
      </c>
      <c r="AJ65" t="str">
        <f t="shared" ca="1" si="19"/>
        <v>&gt;1000</v>
      </c>
      <c r="AK65" t="str">
        <f t="shared" ca="1" si="20"/>
        <v>&gt;1000</v>
      </c>
      <c r="AL65" t="str">
        <f t="shared" ca="1" si="21"/>
        <v>&gt;1000</v>
      </c>
    </row>
    <row r="66" spans="1:38" x14ac:dyDescent="0.3">
      <c r="A66" s="13">
        <f ca="1">IF(B66="","",COUNT($B$32:B66))</f>
        <v>27</v>
      </c>
      <c r="B66" s="47">
        <f t="shared" ca="1" si="9"/>
        <v>3</v>
      </c>
      <c r="C66" s="24" t="str">
        <f t="shared" ca="1" si="10"/>
        <v>L</v>
      </c>
      <c r="D66" s="47">
        <f t="shared" ca="1" si="11"/>
        <v>1744</v>
      </c>
      <c r="E66" s="47">
        <f t="shared" ca="1" si="12"/>
        <v>1</v>
      </c>
      <c r="F66" s="13">
        <f t="shared" ca="1" si="13"/>
        <v>-52</v>
      </c>
      <c r="G66" s="13">
        <f t="shared" ca="1" si="0"/>
        <v>1692</v>
      </c>
      <c r="H66" s="40" t="str">
        <f t="shared" ca="1" si="1"/>
        <v>Heroic II</v>
      </c>
      <c r="I66" s="47">
        <f t="shared" ca="1" si="14"/>
        <v>14</v>
      </c>
      <c r="J66" s="47">
        <f t="shared" ca="1" si="15"/>
        <v>13</v>
      </c>
      <c r="K66" s="25">
        <f t="shared" ca="1" si="2"/>
        <v>0.51851851851851849</v>
      </c>
      <c r="L66" s="44">
        <f t="shared" ca="1" si="16"/>
        <v>2372</v>
      </c>
      <c r="M66" s="23"/>
      <c r="N66" s="47" t="str">
        <f t="shared" si="17"/>
        <v/>
      </c>
      <c r="O66" s="58"/>
      <c r="P66" s="27" t="str">
        <f t="shared" ca="1" si="22"/>
        <v/>
      </c>
      <c r="R66" s="47"/>
      <c r="S66" s="47"/>
      <c r="T66" s="47"/>
      <c r="U66" s="47"/>
      <c r="V66" s="47"/>
      <c r="W66" s="53"/>
      <c r="X66" s="57"/>
      <c r="Y66" s="49" t="str">
        <f t="shared" si="3"/>
        <v/>
      </c>
      <c r="Z66" s="49" t="str">
        <f t="shared" si="4"/>
        <v/>
      </c>
      <c r="AA66" s="47"/>
      <c r="AC66" s="35"/>
      <c r="AD66">
        <f t="shared" ca="1" si="5"/>
        <v>0</v>
      </c>
      <c r="AE66">
        <f t="shared" ca="1" si="6"/>
        <v>0</v>
      </c>
      <c r="AF66">
        <f t="shared" ca="1" si="7"/>
        <v>0</v>
      </c>
      <c r="AG66">
        <f t="shared" ca="1" si="8"/>
        <v>0</v>
      </c>
      <c r="AH66">
        <f t="shared" ca="1" si="18"/>
        <v>3</v>
      </c>
      <c r="AI66">
        <f t="shared" ca="1" si="23"/>
        <v>8</v>
      </c>
      <c r="AJ66" t="str">
        <f t="shared" ca="1" si="19"/>
        <v>&gt;1000</v>
      </c>
      <c r="AK66" t="str">
        <f t="shared" ca="1" si="20"/>
        <v>&gt;1000</v>
      </c>
      <c r="AL66" t="str">
        <f t="shared" ca="1" si="21"/>
        <v>&gt;1000</v>
      </c>
    </row>
    <row r="67" spans="1:38" x14ac:dyDescent="0.3">
      <c r="A67" s="13" t="str">
        <f ca="1">IF(B67="","",COUNT($B$32:B67))</f>
        <v/>
      </c>
      <c r="B67" s="47" t="str">
        <f t="shared" ca="1" si="9"/>
        <v/>
      </c>
      <c r="C67" s="24" t="str">
        <f t="shared" ca="1" si="10"/>
        <v>G</v>
      </c>
      <c r="D67" s="47">
        <f t="shared" ca="1" si="11"/>
        <v>1692</v>
      </c>
      <c r="E67" s="47">
        <f t="shared" ca="1" si="12"/>
        <v>0</v>
      </c>
      <c r="F67" s="13">
        <f t="shared" ca="1" si="13"/>
        <v>120</v>
      </c>
      <c r="G67" s="13">
        <f t="shared" ca="1" si="0"/>
        <v>1812</v>
      </c>
      <c r="H67" s="40" t="str">
        <f t="shared" ca="1" si="1"/>
        <v>Heroic III</v>
      </c>
      <c r="I67" s="47">
        <f t="shared" ca="1" si="14"/>
        <v>14</v>
      </c>
      <c r="J67" s="47">
        <f t="shared" ca="1" si="15"/>
        <v>13</v>
      </c>
      <c r="K67" s="25">
        <f t="shared" ca="1" si="2"/>
        <v>0.51851851851851849</v>
      </c>
      <c r="L67" s="44">
        <f t="shared" ca="1" si="16"/>
        <v>2492</v>
      </c>
      <c r="M67" s="23"/>
      <c r="N67" s="47" t="str">
        <f t="shared" si="17"/>
        <v/>
      </c>
      <c r="O67" s="58"/>
      <c r="P67" s="27">
        <f t="shared" ca="1" si="22"/>
        <v>43683</v>
      </c>
      <c r="R67" s="47"/>
      <c r="S67" s="47"/>
      <c r="T67" s="47"/>
      <c r="U67" s="47"/>
      <c r="V67" s="47"/>
      <c r="W67" s="53"/>
      <c r="X67" s="57"/>
      <c r="Y67" s="49" t="str">
        <f t="shared" si="3"/>
        <v/>
      </c>
      <c r="Z67" s="49" t="str">
        <f t="shared" si="4"/>
        <v/>
      </c>
      <c r="AA67" s="47"/>
      <c r="AC67" s="35"/>
      <c r="AD67">
        <f t="shared" ca="1" si="5"/>
        <v>1</v>
      </c>
      <c r="AE67">
        <f t="shared" ca="1" si="6"/>
        <v>1</v>
      </c>
      <c r="AF67">
        <f t="shared" ca="1" si="7"/>
        <v>0</v>
      </c>
      <c r="AG67">
        <f t="shared" ca="1" si="8"/>
        <v>0</v>
      </c>
      <c r="AH67">
        <f t="shared" ca="1" si="18"/>
        <v>0</v>
      </c>
      <c r="AI67">
        <f t="shared" ca="1" si="23"/>
        <v>9</v>
      </c>
      <c r="AJ67" t="str">
        <f t="shared" ca="1" si="19"/>
        <v>&gt;1000</v>
      </c>
      <c r="AK67" t="str">
        <f t="shared" ca="1" si="20"/>
        <v>&gt;1000</v>
      </c>
      <c r="AL67" t="str">
        <f t="shared" ca="1" si="21"/>
        <v>&gt;1000</v>
      </c>
    </row>
    <row r="68" spans="1:38" x14ac:dyDescent="0.3">
      <c r="A68" s="13">
        <f ca="1">IF(B68="","",COUNT($B$32:B68))</f>
        <v>28</v>
      </c>
      <c r="B68" s="47">
        <f t="shared" ca="1" si="9"/>
        <v>1</v>
      </c>
      <c r="C68" s="24" t="str">
        <f t="shared" ca="1" si="10"/>
        <v>L</v>
      </c>
      <c r="D68" s="47">
        <f t="shared" ca="1" si="11"/>
        <v>1812</v>
      </c>
      <c r="E68" s="47">
        <f t="shared" ca="1" si="12"/>
        <v>0</v>
      </c>
      <c r="F68" s="13">
        <f t="shared" ca="1" si="13"/>
        <v>-52</v>
      </c>
      <c r="G68" s="13">
        <f t="shared" ca="1" si="0"/>
        <v>1760</v>
      </c>
      <c r="H68" s="40" t="str">
        <f t="shared" ca="1" si="1"/>
        <v>Heroic III</v>
      </c>
      <c r="I68" s="47">
        <f t="shared" ca="1" si="14"/>
        <v>14</v>
      </c>
      <c r="J68" s="47">
        <f t="shared" ca="1" si="15"/>
        <v>14</v>
      </c>
      <c r="K68" s="25">
        <f t="shared" ca="1" si="2"/>
        <v>0.5</v>
      </c>
      <c r="L68" s="44">
        <f t="shared" ca="1" si="16"/>
        <v>2492</v>
      </c>
      <c r="M68" s="23"/>
      <c r="N68" s="47" t="str">
        <f t="shared" si="17"/>
        <v/>
      </c>
      <c r="O68" s="58"/>
      <c r="P68" s="27" t="str">
        <f t="shared" ca="1" si="22"/>
        <v/>
      </c>
      <c r="R68" s="47"/>
      <c r="S68" s="47"/>
      <c r="T68" s="47"/>
      <c r="U68" s="47"/>
      <c r="V68" s="47"/>
      <c r="W68" s="53"/>
      <c r="X68" s="57"/>
      <c r="Y68" s="49" t="str">
        <f t="shared" si="3"/>
        <v/>
      </c>
      <c r="Z68" s="49" t="str">
        <f t="shared" si="4"/>
        <v/>
      </c>
      <c r="AA68" s="47"/>
      <c r="AC68" s="35"/>
      <c r="AD68">
        <f t="shared" ca="1" si="5"/>
        <v>0</v>
      </c>
      <c r="AE68">
        <f t="shared" ca="1" si="6"/>
        <v>0</v>
      </c>
      <c r="AF68">
        <f t="shared" ca="1" si="7"/>
        <v>0</v>
      </c>
      <c r="AG68">
        <f t="shared" ca="1" si="8"/>
        <v>0</v>
      </c>
      <c r="AH68">
        <f t="shared" ca="1" si="18"/>
        <v>1</v>
      </c>
      <c r="AI68">
        <f t="shared" ca="1" si="23"/>
        <v>9</v>
      </c>
      <c r="AJ68" t="str">
        <f t="shared" ca="1" si="19"/>
        <v>&gt;1000</v>
      </c>
      <c r="AK68" t="str">
        <f t="shared" ca="1" si="20"/>
        <v>&gt;1000</v>
      </c>
      <c r="AL68" t="str">
        <f t="shared" ca="1" si="21"/>
        <v>&gt;1000</v>
      </c>
    </row>
    <row r="69" spans="1:38" x14ac:dyDescent="0.3">
      <c r="A69" s="13">
        <f ca="1">IF(B69="","",COUNT($B$32:B69))</f>
        <v>29</v>
      </c>
      <c r="B69" s="47">
        <f t="shared" ca="1" si="9"/>
        <v>2</v>
      </c>
      <c r="C69" s="24" t="str">
        <f t="shared" ca="1" si="10"/>
        <v>W</v>
      </c>
      <c r="D69" s="47">
        <f t="shared" ca="1" si="11"/>
        <v>1760</v>
      </c>
      <c r="E69" s="47">
        <f t="shared" ca="1" si="12"/>
        <v>0</v>
      </c>
      <c r="F69" s="13">
        <f t="shared" ca="1" si="13"/>
        <v>60</v>
      </c>
      <c r="G69" s="13">
        <f t="shared" ca="1" si="0"/>
        <v>1820</v>
      </c>
      <c r="H69" s="40" t="str">
        <f t="shared" ca="1" si="1"/>
        <v>Heroic III</v>
      </c>
      <c r="I69" s="47">
        <f t="shared" ca="1" si="14"/>
        <v>15</v>
      </c>
      <c r="J69" s="47">
        <f t="shared" ca="1" si="15"/>
        <v>14</v>
      </c>
      <c r="K69" s="25">
        <f t="shared" ca="1" si="2"/>
        <v>0.51724137931034486</v>
      </c>
      <c r="L69" s="44">
        <f t="shared" ca="1" si="16"/>
        <v>2552</v>
      </c>
      <c r="M69" s="23"/>
      <c r="N69" s="47" t="str">
        <f t="shared" si="17"/>
        <v/>
      </c>
      <c r="O69" s="58"/>
      <c r="P69" s="27" t="str">
        <f t="shared" ca="1" si="22"/>
        <v/>
      </c>
      <c r="R69" s="47"/>
      <c r="S69" s="47"/>
      <c r="T69" s="47"/>
      <c r="U69" s="47"/>
      <c r="V69" s="47"/>
      <c r="W69" s="53"/>
      <c r="X69" s="57"/>
      <c r="Y69" s="49" t="str">
        <f t="shared" si="3"/>
        <v/>
      </c>
      <c r="Z69" s="49" t="str">
        <f t="shared" si="4"/>
        <v/>
      </c>
      <c r="AA69" s="47"/>
      <c r="AC69" s="35"/>
      <c r="AD69">
        <f t="shared" ca="1" si="5"/>
        <v>0</v>
      </c>
      <c r="AE69">
        <f t="shared" ca="1" si="6"/>
        <v>0</v>
      </c>
      <c r="AF69">
        <f t="shared" ca="1" si="7"/>
        <v>0</v>
      </c>
      <c r="AG69">
        <f t="shared" ca="1" si="8"/>
        <v>0</v>
      </c>
      <c r="AH69">
        <f t="shared" ca="1" si="18"/>
        <v>2</v>
      </c>
      <c r="AI69">
        <f t="shared" ca="1" si="23"/>
        <v>9</v>
      </c>
      <c r="AJ69" t="str">
        <f t="shared" ca="1" si="19"/>
        <v>&gt;1000</v>
      </c>
      <c r="AK69" t="str">
        <f t="shared" ca="1" si="20"/>
        <v>&gt;1000</v>
      </c>
      <c r="AL69" t="str">
        <f t="shared" ca="1" si="21"/>
        <v>&gt;1000</v>
      </c>
    </row>
    <row r="70" spans="1:38" x14ac:dyDescent="0.3">
      <c r="A70" s="13">
        <f ca="1">IF(B70="","",COUNT($B$32:B70))</f>
        <v>30</v>
      </c>
      <c r="B70" s="47">
        <f t="shared" ca="1" si="9"/>
        <v>3</v>
      </c>
      <c r="C70" s="24" t="str">
        <f t="shared" ca="1" si="10"/>
        <v>L</v>
      </c>
      <c r="D70" s="47">
        <f t="shared" ca="1" si="11"/>
        <v>1820</v>
      </c>
      <c r="E70" s="47">
        <f t="shared" ca="1" si="12"/>
        <v>1</v>
      </c>
      <c r="F70" s="13">
        <f t="shared" ca="1" si="13"/>
        <v>-52</v>
      </c>
      <c r="G70" s="13">
        <f t="shared" ca="1" si="0"/>
        <v>1768</v>
      </c>
      <c r="H70" s="40" t="str">
        <f t="shared" ca="1" si="1"/>
        <v>Heroic III</v>
      </c>
      <c r="I70" s="47">
        <f t="shared" ca="1" si="14"/>
        <v>15</v>
      </c>
      <c r="J70" s="47">
        <f t="shared" ca="1" si="15"/>
        <v>15</v>
      </c>
      <c r="K70" s="25">
        <f t="shared" ca="1" si="2"/>
        <v>0.5</v>
      </c>
      <c r="L70" s="44">
        <f t="shared" ca="1" si="16"/>
        <v>2552</v>
      </c>
      <c r="M70" s="23"/>
      <c r="N70" s="47" t="str">
        <f t="shared" si="17"/>
        <v/>
      </c>
      <c r="O70" s="58"/>
      <c r="P70" s="27" t="str">
        <f t="shared" ca="1" si="22"/>
        <v/>
      </c>
      <c r="R70" s="47"/>
      <c r="S70" s="47"/>
      <c r="T70" s="47"/>
      <c r="U70" s="47"/>
      <c r="V70" s="47"/>
      <c r="W70" s="53"/>
      <c r="X70" s="57"/>
      <c r="Y70" s="49" t="str">
        <f t="shared" si="3"/>
        <v/>
      </c>
      <c r="Z70" s="49" t="str">
        <f t="shared" si="4"/>
        <v/>
      </c>
      <c r="AA70" s="47"/>
      <c r="AC70" s="35"/>
      <c r="AD70">
        <f t="shared" ca="1" si="5"/>
        <v>0</v>
      </c>
      <c r="AE70">
        <f t="shared" ca="1" si="6"/>
        <v>0</v>
      </c>
      <c r="AF70">
        <f t="shared" ca="1" si="7"/>
        <v>0</v>
      </c>
      <c r="AG70">
        <f t="shared" ca="1" si="8"/>
        <v>0</v>
      </c>
      <c r="AH70">
        <f t="shared" ca="1" si="18"/>
        <v>3</v>
      </c>
      <c r="AI70">
        <f t="shared" ca="1" si="23"/>
        <v>9</v>
      </c>
      <c r="AJ70" t="str">
        <f t="shared" ca="1" si="19"/>
        <v>&gt;1000</v>
      </c>
      <c r="AK70" t="str">
        <f t="shared" ca="1" si="20"/>
        <v>&gt;1000</v>
      </c>
      <c r="AL70" t="str">
        <f t="shared" ca="1" si="21"/>
        <v>&gt;1000</v>
      </c>
    </row>
    <row r="71" spans="1:38" x14ac:dyDescent="0.3">
      <c r="A71" s="13" t="str">
        <f ca="1">IF(B71="","",COUNT($B$32:B71))</f>
        <v/>
      </c>
      <c r="B71" s="47" t="str">
        <f t="shared" ca="1" si="9"/>
        <v/>
      </c>
      <c r="C71" s="24" t="str">
        <f t="shared" ca="1" si="10"/>
        <v>G</v>
      </c>
      <c r="D71" s="47">
        <f t="shared" ca="1" si="11"/>
        <v>1768</v>
      </c>
      <c r="E71" s="47">
        <f t="shared" ca="1" si="12"/>
        <v>0</v>
      </c>
      <c r="F71" s="13">
        <f t="shared" ca="1" si="13"/>
        <v>120</v>
      </c>
      <c r="G71" s="13">
        <f t="shared" ca="1" si="0"/>
        <v>1888</v>
      </c>
      <c r="H71" s="40" t="str">
        <f t="shared" ca="1" si="1"/>
        <v>Heroic III</v>
      </c>
      <c r="I71" s="47">
        <f t="shared" ca="1" si="14"/>
        <v>15</v>
      </c>
      <c r="J71" s="47">
        <f t="shared" ca="1" si="15"/>
        <v>15</v>
      </c>
      <c r="K71" s="25">
        <f t="shared" ca="1" si="2"/>
        <v>0.5</v>
      </c>
      <c r="L71" s="44">
        <f t="shared" ca="1" si="16"/>
        <v>2672</v>
      </c>
      <c r="M71" s="23"/>
      <c r="N71" s="47" t="str">
        <f t="shared" si="17"/>
        <v/>
      </c>
      <c r="O71" s="58"/>
      <c r="P71" s="27">
        <f t="shared" ca="1" si="22"/>
        <v>43690</v>
      </c>
      <c r="R71" s="47"/>
      <c r="S71" s="47"/>
      <c r="T71" s="47"/>
      <c r="U71" s="47"/>
      <c r="V71" s="47"/>
      <c r="W71" s="53"/>
      <c r="X71" s="57"/>
      <c r="Y71" s="49" t="str">
        <f t="shared" si="3"/>
        <v/>
      </c>
      <c r="Z71" s="49" t="str">
        <f t="shared" si="4"/>
        <v/>
      </c>
      <c r="AA71" s="47"/>
      <c r="AC71" s="35"/>
      <c r="AD71">
        <f t="shared" ca="1" si="5"/>
        <v>1</v>
      </c>
      <c r="AE71">
        <f t="shared" ca="1" si="6"/>
        <v>1</v>
      </c>
      <c r="AF71">
        <f t="shared" ca="1" si="7"/>
        <v>0</v>
      </c>
      <c r="AG71">
        <f t="shared" ca="1" si="8"/>
        <v>0</v>
      </c>
      <c r="AH71">
        <f t="shared" ca="1" si="18"/>
        <v>0</v>
      </c>
      <c r="AI71">
        <f t="shared" ca="1" si="23"/>
        <v>10</v>
      </c>
      <c r="AJ71" t="str">
        <f t="shared" ca="1" si="19"/>
        <v>&gt;1000</v>
      </c>
      <c r="AK71" t="str">
        <f t="shared" ca="1" si="20"/>
        <v>&gt;1000</v>
      </c>
      <c r="AL71" t="str">
        <f t="shared" ca="1" si="21"/>
        <v>&gt;1000</v>
      </c>
    </row>
    <row r="72" spans="1:38" x14ac:dyDescent="0.3">
      <c r="A72" s="13">
        <f ca="1">IF(B72="","",COUNT($B$32:B72))</f>
        <v>31</v>
      </c>
      <c r="B72" s="47">
        <f t="shared" ca="1" si="9"/>
        <v>1</v>
      </c>
      <c r="C72" s="24" t="str">
        <f t="shared" ca="1" si="10"/>
        <v>W</v>
      </c>
      <c r="D72" s="47">
        <f t="shared" ca="1" si="11"/>
        <v>1888</v>
      </c>
      <c r="E72" s="47">
        <f t="shared" ca="1" si="12"/>
        <v>0</v>
      </c>
      <c r="F72" s="13">
        <f t="shared" ca="1" si="13"/>
        <v>60</v>
      </c>
      <c r="G72" s="13">
        <f t="shared" ca="1" si="0"/>
        <v>1948</v>
      </c>
      <c r="H72" s="40" t="str">
        <f t="shared" ca="1" si="1"/>
        <v>Heroic III</v>
      </c>
      <c r="I72" s="47">
        <f t="shared" ca="1" si="14"/>
        <v>16</v>
      </c>
      <c r="J72" s="47">
        <f t="shared" ca="1" si="15"/>
        <v>15</v>
      </c>
      <c r="K72" s="25">
        <f t="shared" ca="1" si="2"/>
        <v>0.5161290322580645</v>
      </c>
      <c r="L72" s="44">
        <f t="shared" ca="1" si="16"/>
        <v>2732</v>
      </c>
      <c r="M72" s="23"/>
      <c r="N72" s="47" t="str">
        <f t="shared" si="17"/>
        <v/>
      </c>
      <c r="O72" s="58"/>
      <c r="P72" s="27" t="str">
        <f t="shared" ca="1" si="22"/>
        <v/>
      </c>
      <c r="R72" s="47"/>
      <c r="S72" s="47"/>
      <c r="T72" s="47"/>
      <c r="U72" s="47"/>
      <c r="V72" s="47"/>
      <c r="W72" s="53"/>
      <c r="X72" s="57"/>
      <c r="Y72" s="49" t="str">
        <f t="shared" si="3"/>
        <v/>
      </c>
      <c r="Z72" s="49" t="str">
        <f t="shared" si="4"/>
        <v/>
      </c>
      <c r="AA72" s="47"/>
      <c r="AC72" s="35"/>
      <c r="AD72">
        <f t="shared" ca="1" si="5"/>
        <v>0</v>
      </c>
      <c r="AE72">
        <f t="shared" ca="1" si="6"/>
        <v>0</v>
      </c>
      <c r="AF72">
        <f t="shared" ca="1" si="7"/>
        <v>0</v>
      </c>
      <c r="AG72">
        <f t="shared" ca="1" si="8"/>
        <v>0</v>
      </c>
      <c r="AH72">
        <f t="shared" ca="1" si="18"/>
        <v>1</v>
      </c>
      <c r="AI72">
        <f t="shared" ca="1" si="23"/>
        <v>10</v>
      </c>
      <c r="AJ72" t="str">
        <f t="shared" ca="1" si="19"/>
        <v>&gt;1000</v>
      </c>
      <c r="AK72" t="str">
        <f t="shared" ca="1" si="20"/>
        <v>&gt;1000</v>
      </c>
      <c r="AL72" t="str">
        <f t="shared" ca="1" si="21"/>
        <v>&gt;1000</v>
      </c>
    </row>
    <row r="73" spans="1:38" x14ac:dyDescent="0.3">
      <c r="A73" s="13">
        <f ca="1">IF(B73="","",COUNT($B$32:B73))</f>
        <v>32</v>
      </c>
      <c r="B73" s="47">
        <f t="shared" ca="1" si="9"/>
        <v>2</v>
      </c>
      <c r="C73" s="24" t="str">
        <f t="shared" ca="1" si="10"/>
        <v>L</v>
      </c>
      <c r="D73" s="47">
        <f t="shared" ca="1" si="11"/>
        <v>1948</v>
      </c>
      <c r="E73" s="47">
        <f t="shared" ca="1" si="12"/>
        <v>1</v>
      </c>
      <c r="F73" s="13">
        <f t="shared" ca="1" si="13"/>
        <v>-52</v>
      </c>
      <c r="G73" s="13">
        <f t="shared" ca="1" si="0"/>
        <v>1896</v>
      </c>
      <c r="H73" s="40" t="str">
        <f t="shared" ca="1" si="1"/>
        <v>Heroic III</v>
      </c>
      <c r="I73" s="47">
        <f t="shared" ca="1" si="14"/>
        <v>16</v>
      </c>
      <c r="J73" s="47">
        <f t="shared" ca="1" si="15"/>
        <v>16</v>
      </c>
      <c r="K73" s="25">
        <f t="shared" ca="1" si="2"/>
        <v>0.5</v>
      </c>
      <c r="L73" s="44">
        <f t="shared" ca="1" si="16"/>
        <v>2732</v>
      </c>
      <c r="M73" s="23"/>
      <c r="N73" s="47" t="str">
        <f t="shared" si="17"/>
        <v/>
      </c>
      <c r="O73" s="58"/>
      <c r="P73" s="27" t="str">
        <f t="shared" ca="1" si="22"/>
        <v/>
      </c>
      <c r="R73" s="47"/>
      <c r="S73" s="47"/>
      <c r="T73" s="47"/>
      <c r="U73" s="47"/>
      <c r="V73" s="47"/>
      <c r="W73" s="53"/>
      <c r="X73" s="57"/>
      <c r="Y73" s="49" t="str">
        <f t="shared" si="3"/>
        <v/>
      </c>
      <c r="Z73" s="49" t="str">
        <f t="shared" si="4"/>
        <v/>
      </c>
      <c r="AA73" s="47"/>
      <c r="AC73" s="35"/>
      <c r="AD73">
        <f t="shared" ca="1" si="5"/>
        <v>0</v>
      </c>
      <c r="AE73">
        <f t="shared" ca="1" si="6"/>
        <v>0</v>
      </c>
      <c r="AF73">
        <f t="shared" ca="1" si="7"/>
        <v>0</v>
      </c>
      <c r="AG73">
        <f t="shared" ca="1" si="8"/>
        <v>0</v>
      </c>
      <c r="AH73">
        <f t="shared" ca="1" si="18"/>
        <v>2</v>
      </c>
      <c r="AI73">
        <f t="shared" ca="1" si="23"/>
        <v>10</v>
      </c>
      <c r="AJ73" t="str">
        <f t="shared" ca="1" si="19"/>
        <v>&gt;1000</v>
      </c>
      <c r="AK73" t="str">
        <f t="shared" ca="1" si="20"/>
        <v>&gt;1000</v>
      </c>
      <c r="AL73" t="str">
        <f t="shared" ca="1" si="21"/>
        <v>&gt;1000</v>
      </c>
    </row>
    <row r="74" spans="1:38" x14ac:dyDescent="0.3">
      <c r="A74" s="13">
        <f ca="1">IF(B74="","",COUNT($B$32:B74))</f>
        <v>33</v>
      </c>
      <c r="B74" s="47">
        <f t="shared" ca="1" si="9"/>
        <v>3</v>
      </c>
      <c r="C74" s="24" t="str">
        <f t="shared" ca="1" si="10"/>
        <v>W</v>
      </c>
      <c r="D74" s="47">
        <f t="shared" ca="1" si="11"/>
        <v>1896</v>
      </c>
      <c r="E74" s="47">
        <f t="shared" ca="1" si="12"/>
        <v>0</v>
      </c>
      <c r="F74" s="13">
        <f t="shared" ca="1" si="13"/>
        <v>60</v>
      </c>
      <c r="G74" s="13">
        <f t="shared" ca="1" si="0"/>
        <v>1956</v>
      </c>
      <c r="H74" s="40" t="str">
        <f t="shared" ca="1" si="1"/>
        <v>Heroic III</v>
      </c>
      <c r="I74" s="47">
        <f t="shared" ca="1" si="14"/>
        <v>17</v>
      </c>
      <c r="J74" s="47">
        <f t="shared" ca="1" si="15"/>
        <v>16</v>
      </c>
      <c r="K74" s="25">
        <f t="shared" ca="1" si="2"/>
        <v>0.51515151515151514</v>
      </c>
      <c r="L74" s="44">
        <f t="shared" ca="1" si="16"/>
        <v>2792</v>
      </c>
      <c r="M74" s="23"/>
      <c r="N74" s="47" t="str">
        <f t="shared" si="17"/>
        <v/>
      </c>
      <c r="O74" s="58"/>
      <c r="P74" s="27" t="str">
        <f t="shared" ca="1" si="22"/>
        <v/>
      </c>
      <c r="R74" s="47"/>
      <c r="S74" s="47"/>
      <c r="T74" s="47"/>
      <c r="U74" s="47"/>
      <c r="V74" s="47"/>
      <c r="W74" s="53"/>
      <c r="X74" s="57"/>
      <c r="Y74" s="49" t="str">
        <f t="shared" si="3"/>
        <v/>
      </c>
      <c r="Z74" s="49" t="str">
        <f t="shared" si="4"/>
        <v/>
      </c>
      <c r="AA74" s="47"/>
      <c r="AC74" s="35"/>
      <c r="AD74">
        <f t="shared" ca="1" si="5"/>
        <v>0</v>
      </c>
      <c r="AE74">
        <f t="shared" ca="1" si="6"/>
        <v>0</v>
      </c>
      <c r="AF74">
        <f t="shared" ca="1" si="7"/>
        <v>0</v>
      </c>
      <c r="AG74">
        <f t="shared" ca="1" si="8"/>
        <v>0</v>
      </c>
      <c r="AH74">
        <f t="shared" ca="1" si="18"/>
        <v>3</v>
      </c>
      <c r="AI74">
        <f t="shared" ca="1" si="23"/>
        <v>10</v>
      </c>
      <c r="AJ74" t="str">
        <f t="shared" ca="1" si="19"/>
        <v>&gt;1000</v>
      </c>
      <c r="AK74" t="str">
        <f t="shared" ca="1" si="20"/>
        <v>&gt;1000</v>
      </c>
      <c r="AL74" t="str">
        <f t="shared" ca="1" si="21"/>
        <v>&gt;1000</v>
      </c>
    </row>
    <row r="75" spans="1:38" x14ac:dyDescent="0.3">
      <c r="A75" s="13" t="str">
        <f ca="1">IF(B75="","",COUNT($B$32:B75))</f>
        <v/>
      </c>
      <c r="B75" s="47" t="str">
        <f t="shared" ca="1" si="9"/>
        <v/>
      </c>
      <c r="C75" s="24" t="str">
        <f t="shared" ca="1" si="10"/>
        <v>G</v>
      </c>
      <c r="D75" s="47">
        <f t="shared" ca="1" si="11"/>
        <v>1956</v>
      </c>
      <c r="E75" s="47">
        <f t="shared" ca="1" si="12"/>
        <v>1</v>
      </c>
      <c r="F75" s="13">
        <f t="shared" ca="1" si="13"/>
        <v>120</v>
      </c>
      <c r="G75" s="13">
        <f t="shared" ca="1" si="0"/>
        <v>2076</v>
      </c>
      <c r="H75" s="40" t="str">
        <f t="shared" ca="1" si="1"/>
        <v>Heroic III</v>
      </c>
      <c r="I75" s="47">
        <f t="shared" ca="1" si="14"/>
        <v>17</v>
      </c>
      <c r="J75" s="47">
        <f t="shared" ca="1" si="15"/>
        <v>16</v>
      </c>
      <c r="K75" s="25">
        <f t="shared" ca="1" si="2"/>
        <v>0.51515151515151514</v>
      </c>
      <c r="L75" s="44">
        <f t="shared" ca="1" si="16"/>
        <v>2912</v>
      </c>
      <c r="M75" s="23"/>
      <c r="N75" s="47" t="str">
        <f t="shared" si="17"/>
        <v/>
      </c>
      <c r="O75" s="58"/>
      <c r="P75" s="27">
        <f t="shared" ca="1" si="22"/>
        <v>43697</v>
      </c>
      <c r="R75" s="47"/>
      <c r="S75" s="47"/>
      <c r="T75" s="47"/>
      <c r="U75" s="47"/>
      <c r="V75" s="47"/>
      <c r="W75" s="53"/>
      <c r="X75" s="57"/>
      <c r="Y75" s="49" t="str">
        <f t="shared" si="3"/>
        <v/>
      </c>
      <c r="Z75" s="49" t="str">
        <f t="shared" si="4"/>
        <v/>
      </c>
      <c r="AA75" s="47"/>
      <c r="AC75" s="35"/>
      <c r="AD75">
        <f t="shared" ca="1" si="5"/>
        <v>1</v>
      </c>
      <c r="AE75">
        <f t="shared" ca="1" si="6"/>
        <v>1</v>
      </c>
      <c r="AF75">
        <f t="shared" ca="1" si="7"/>
        <v>0</v>
      </c>
      <c r="AG75">
        <f t="shared" ca="1" si="8"/>
        <v>0</v>
      </c>
      <c r="AH75">
        <f t="shared" ca="1" si="18"/>
        <v>0</v>
      </c>
      <c r="AI75">
        <f t="shared" ca="1" si="23"/>
        <v>11</v>
      </c>
      <c r="AJ75" t="str">
        <f t="shared" ca="1" si="19"/>
        <v>&gt;1000</v>
      </c>
      <c r="AK75" t="str">
        <f t="shared" ca="1" si="20"/>
        <v>&gt;1000</v>
      </c>
      <c r="AL75" t="str">
        <f t="shared" ca="1" si="21"/>
        <v>&gt;1000</v>
      </c>
    </row>
    <row r="76" spans="1:38" x14ac:dyDescent="0.3">
      <c r="A76" s="13">
        <f ca="1">IF(B76="","",COUNT($B$32:B76))</f>
        <v>34</v>
      </c>
      <c r="B76" s="47">
        <f t="shared" ca="1" si="9"/>
        <v>1</v>
      </c>
      <c r="C76" s="24" t="str">
        <f t="shared" ca="1" si="10"/>
        <v>L</v>
      </c>
      <c r="D76" s="47">
        <f t="shared" ca="1" si="11"/>
        <v>2076</v>
      </c>
      <c r="E76" s="47">
        <f t="shared" ca="1" si="12"/>
        <v>1</v>
      </c>
      <c r="F76" s="13">
        <f t="shared" ca="1" si="13"/>
        <v>-52</v>
      </c>
      <c r="G76" s="13">
        <f t="shared" ca="1" si="0"/>
        <v>2024</v>
      </c>
      <c r="H76" s="40" t="str">
        <f t="shared" ca="1" si="1"/>
        <v>Heroic III</v>
      </c>
      <c r="I76" s="47">
        <f t="shared" ca="1" si="14"/>
        <v>17</v>
      </c>
      <c r="J76" s="47">
        <f t="shared" ca="1" si="15"/>
        <v>17</v>
      </c>
      <c r="K76" s="25">
        <f t="shared" ca="1" si="2"/>
        <v>0.5</v>
      </c>
      <c r="L76" s="44">
        <f t="shared" ca="1" si="16"/>
        <v>2912</v>
      </c>
      <c r="M76" s="23"/>
      <c r="N76" s="47" t="str">
        <f t="shared" si="17"/>
        <v/>
      </c>
      <c r="O76" s="58"/>
      <c r="P76" s="27" t="str">
        <f t="shared" ca="1" si="22"/>
        <v/>
      </c>
      <c r="R76" s="47"/>
      <c r="S76" s="47"/>
      <c r="T76" s="47"/>
      <c r="U76" s="47"/>
      <c r="V76" s="47"/>
      <c r="W76" s="53"/>
      <c r="X76" s="57"/>
      <c r="Y76" s="49" t="str">
        <f t="shared" si="3"/>
        <v/>
      </c>
      <c r="Z76" s="49" t="str">
        <f t="shared" si="4"/>
        <v/>
      </c>
      <c r="AA76" s="47"/>
      <c r="AC76" s="35"/>
      <c r="AD76">
        <f t="shared" ca="1" si="5"/>
        <v>0</v>
      </c>
      <c r="AE76">
        <f t="shared" ca="1" si="6"/>
        <v>0</v>
      </c>
      <c r="AF76">
        <f t="shared" ca="1" si="7"/>
        <v>0</v>
      </c>
      <c r="AG76">
        <f t="shared" ca="1" si="8"/>
        <v>0</v>
      </c>
      <c r="AH76">
        <f t="shared" ca="1" si="18"/>
        <v>1</v>
      </c>
      <c r="AI76">
        <f t="shared" ca="1" si="23"/>
        <v>11</v>
      </c>
      <c r="AJ76" t="str">
        <f t="shared" ca="1" si="19"/>
        <v>&gt;1000</v>
      </c>
      <c r="AK76" t="str">
        <f t="shared" ca="1" si="20"/>
        <v>&gt;1000</v>
      </c>
      <c r="AL76" t="str">
        <f t="shared" ca="1" si="21"/>
        <v>&gt;1000</v>
      </c>
    </row>
    <row r="77" spans="1:38" x14ac:dyDescent="0.3">
      <c r="A77" s="13">
        <f ca="1">IF(B77="","",COUNT($B$32:B77))</f>
        <v>35</v>
      </c>
      <c r="B77" s="47">
        <f t="shared" ca="1" si="9"/>
        <v>2</v>
      </c>
      <c r="C77" s="24" t="str">
        <f t="shared" ca="1" si="10"/>
        <v>L</v>
      </c>
      <c r="D77" s="47">
        <f t="shared" ca="1" si="11"/>
        <v>2024</v>
      </c>
      <c r="E77" s="47">
        <f t="shared" ca="1" si="12"/>
        <v>0</v>
      </c>
      <c r="F77" s="13">
        <f t="shared" ca="1" si="13"/>
        <v>-52</v>
      </c>
      <c r="G77" s="13">
        <f t="shared" ca="1" si="0"/>
        <v>1972</v>
      </c>
      <c r="H77" s="40" t="str">
        <f t="shared" ca="1" si="1"/>
        <v>Heroic III</v>
      </c>
      <c r="I77" s="47">
        <f t="shared" ca="1" si="14"/>
        <v>17</v>
      </c>
      <c r="J77" s="47">
        <f t="shared" ca="1" si="15"/>
        <v>18</v>
      </c>
      <c r="K77" s="25">
        <f t="shared" ca="1" si="2"/>
        <v>0.48571428571428571</v>
      </c>
      <c r="L77" s="44">
        <f t="shared" ca="1" si="16"/>
        <v>2912</v>
      </c>
      <c r="M77" s="23"/>
      <c r="N77" s="47" t="str">
        <f t="shared" si="17"/>
        <v/>
      </c>
      <c r="O77" s="58"/>
      <c r="P77" s="27" t="str">
        <f t="shared" ca="1" si="22"/>
        <v/>
      </c>
      <c r="R77" s="47"/>
      <c r="S77" s="47"/>
      <c r="T77" s="47"/>
      <c r="U77" s="47"/>
      <c r="V77" s="47"/>
      <c r="W77" s="53"/>
      <c r="X77" s="57"/>
      <c r="Y77" s="49" t="str">
        <f t="shared" si="3"/>
        <v/>
      </c>
      <c r="Z77" s="49" t="str">
        <f t="shared" si="4"/>
        <v/>
      </c>
      <c r="AA77" s="47"/>
      <c r="AC77" s="35"/>
      <c r="AD77">
        <f t="shared" ca="1" si="5"/>
        <v>0</v>
      </c>
      <c r="AE77">
        <f t="shared" ca="1" si="6"/>
        <v>0</v>
      </c>
      <c r="AF77">
        <f t="shared" ca="1" si="7"/>
        <v>0</v>
      </c>
      <c r="AG77">
        <f t="shared" ca="1" si="8"/>
        <v>0</v>
      </c>
      <c r="AH77">
        <f t="shared" ca="1" si="18"/>
        <v>2</v>
      </c>
      <c r="AI77">
        <f t="shared" ca="1" si="23"/>
        <v>11</v>
      </c>
      <c r="AJ77" t="str">
        <f t="shared" ca="1" si="19"/>
        <v>&gt;1000</v>
      </c>
      <c r="AK77" t="str">
        <f t="shared" ca="1" si="20"/>
        <v>&gt;1000</v>
      </c>
      <c r="AL77" t="str">
        <f t="shared" ca="1" si="21"/>
        <v>&gt;1000</v>
      </c>
    </row>
    <row r="78" spans="1:38" x14ac:dyDescent="0.3">
      <c r="A78" s="13">
        <f ca="1">IF(B78="","",COUNT($B$32:B78))</f>
        <v>36</v>
      </c>
      <c r="B78" s="47">
        <f t="shared" ca="1" si="9"/>
        <v>3</v>
      </c>
      <c r="C78" s="24" t="str">
        <f t="shared" ca="1" si="10"/>
        <v>W</v>
      </c>
      <c r="D78" s="47">
        <f t="shared" ca="1" si="11"/>
        <v>1972</v>
      </c>
      <c r="E78" s="47">
        <f t="shared" ca="1" si="12"/>
        <v>0</v>
      </c>
      <c r="F78" s="13">
        <f t="shared" ca="1" si="13"/>
        <v>60</v>
      </c>
      <c r="G78" s="13">
        <f t="shared" ca="1" si="0"/>
        <v>2032</v>
      </c>
      <c r="H78" s="40" t="str">
        <f t="shared" ca="1" si="1"/>
        <v>Heroic III</v>
      </c>
      <c r="I78" s="47">
        <f t="shared" ca="1" si="14"/>
        <v>18</v>
      </c>
      <c r="J78" s="47">
        <f t="shared" ca="1" si="15"/>
        <v>18</v>
      </c>
      <c r="K78" s="25">
        <f t="shared" ca="1" si="2"/>
        <v>0.5</v>
      </c>
      <c r="L78" s="44">
        <f t="shared" ca="1" si="16"/>
        <v>2972</v>
      </c>
      <c r="M78" s="23"/>
      <c r="N78" s="47" t="str">
        <f t="shared" si="17"/>
        <v/>
      </c>
      <c r="O78" s="58"/>
      <c r="P78" s="27" t="str">
        <f t="shared" ca="1" si="22"/>
        <v/>
      </c>
      <c r="R78" s="47"/>
      <c r="S78" s="47"/>
      <c r="T78" s="47"/>
      <c r="U78" s="47"/>
      <c r="V78" s="47"/>
      <c r="W78" s="53"/>
      <c r="X78" s="57"/>
      <c r="Y78" s="49" t="str">
        <f t="shared" si="3"/>
        <v/>
      </c>
      <c r="Z78" s="49" t="str">
        <f t="shared" si="4"/>
        <v/>
      </c>
      <c r="AA78" s="47"/>
      <c r="AC78" s="35"/>
      <c r="AD78">
        <f t="shared" ca="1" si="5"/>
        <v>0</v>
      </c>
      <c r="AE78">
        <f t="shared" ca="1" si="6"/>
        <v>0</v>
      </c>
      <c r="AF78">
        <f t="shared" ca="1" si="7"/>
        <v>0</v>
      </c>
      <c r="AG78">
        <f t="shared" ca="1" si="8"/>
        <v>0</v>
      </c>
      <c r="AH78">
        <f t="shared" ca="1" si="18"/>
        <v>3</v>
      </c>
      <c r="AI78">
        <f t="shared" ca="1" si="23"/>
        <v>11</v>
      </c>
      <c r="AJ78" t="str">
        <f t="shared" ca="1" si="19"/>
        <v>&gt;1000</v>
      </c>
      <c r="AK78" t="str">
        <f t="shared" ca="1" si="20"/>
        <v>&gt;1000</v>
      </c>
      <c r="AL78" t="str">
        <f t="shared" ca="1" si="21"/>
        <v>&gt;1000</v>
      </c>
    </row>
    <row r="79" spans="1:38" x14ac:dyDescent="0.3">
      <c r="A79" s="13" t="str">
        <f ca="1">IF(B79="","",COUNT($B$32:B79))</f>
        <v/>
      </c>
      <c r="B79" s="47" t="str">
        <f t="shared" ca="1" si="9"/>
        <v/>
      </c>
      <c r="C79" s="24" t="str">
        <f t="shared" ca="1" si="10"/>
        <v>G</v>
      </c>
      <c r="D79" s="47">
        <f t="shared" ca="1" si="11"/>
        <v>2032</v>
      </c>
      <c r="E79" s="47">
        <f t="shared" ca="1" si="12"/>
        <v>1</v>
      </c>
      <c r="F79" s="13">
        <f t="shared" ca="1" si="13"/>
        <v>120</v>
      </c>
      <c r="G79" s="13">
        <f t="shared" ca="1" si="0"/>
        <v>2152</v>
      </c>
      <c r="H79" s="40" t="str">
        <f t="shared" ca="1" si="1"/>
        <v>Fabled I</v>
      </c>
      <c r="I79" s="47">
        <f t="shared" ca="1" si="14"/>
        <v>18</v>
      </c>
      <c r="J79" s="47">
        <f t="shared" ca="1" si="15"/>
        <v>18</v>
      </c>
      <c r="K79" s="25">
        <f t="shared" ca="1" si="2"/>
        <v>0.5</v>
      </c>
      <c r="L79" s="44">
        <f t="shared" ca="1" si="16"/>
        <v>3092</v>
      </c>
      <c r="M79" s="23"/>
      <c r="N79" s="47" t="str">
        <f t="shared" si="17"/>
        <v/>
      </c>
      <c r="O79" s="58"/>
      <c r="P79" s="27">
        <f t="shared" ca="1" si="22"/>
        <v>43704</v>
      </c>
      <c r="R79" s="47"/>
      <c r="S79" s="47"/>
      <c r="T79" s="47"/>
      <c r="U79" s="47"/>
      <c r="V79" s="47"/>
      <c r="W79" s="53"/>
      <c r="X79" s="57"/>
      <c r="Y79" s="49" t="str">
        <f t="shared" si="3"/>
        <v/>
      </c>
      <c r="Z79" s="49" t="str">
        <f t="shared" si="4"/>
        <v/>
      </c>
      <c r="AA79" s="47"/>
      <c r="AC79" s="35"/>
      <c r="AD79">
        <f t="shared" ca="1" si="5"/>
        <v>0</v>
      </c>
      <c r="AE79">
        <f t="shared" ca="1" si="6"/>
        <v>1</v>
      </c>
      <c r="AF79">
        <f t="shared" ca="1" si="7"/>
        <v>1</v>
      </c>
      <c r="AG79">
        <f t="shared" ca="1" si="8"/>
        <v>0</v>
      </c>
      <c r="AH79">
        <f t="shared" ca="1" si="18"/>
        <v>0</v>
      </c>
      <c r="AI79">
        <f t="shared" ca="1" si="23"/>
        <v>12</v>
      </c>
      <c r="AJ79">
        <f t="shared" ca="1" si="19"/>
        <v>36</v>
      </c>
      <c r="AK79" t="str">
        <f t="shared" ca="1" si="20"/>
        <v>&gt;1000</v>
      </c>
      <c r="AL79" t="str">
        <f t="shared" ca="1" si="21"/>
        <v>&gt;1000</v>
      </c>
    </row>
    <row r="80" spans="1:38" x14ac:dyDescent="0.3">
      <c r="A80" s="13">
        <f ca="1">IF(B80="","",COUNT($B$32:B80))</f>
        <v>37</v>
      </c>
      <c r="B80" s="47">
        <f t="shared" ca="1" si="9"/>
        <v>1</v>
      </c>
      <c r="C80" s="24" t="str">
        <f t="shared" ca="1" si="10"/>
        <v>W</v>
      </c>
      <c r="D80" s="47">
        <f t="shared" ca="1" si="11"/>
        <v>2152</v>
      </c>
      <c r="E80" s="47">
        <f t="shared" ca="1" si="12"/>
        <v>1</v>
      </c>
      <c r="F80" s="13">
        <f t="shared" ca="1" si="13"/>
        <v>60</v>
      </c>
      <c r="G80" s="13">
        <f t="shared" ca="1" si="0"/>
        <v>2212</v>
      </c>
      <c r="H80" s="40" t="str">
        <f t="shared" ca="1" si="1"/>
        <v>Fabled I</v>
      </c>
      <c r="I80" s="47">
        <f t="shared" ca="1" si="14"/>
        <v>19</v>
      </c>
      <c r="J80" s="47">
        <f t="shared" ca="1" si="15"/>
        <v>18</v>
      </c>
      <c r="K80" s="25">
        <f t="shared" ca="1" si="2"/>
        <v>0.51351351351351349</v>
      </c>
      <c r="L80" s="44">
        <f t="shared" ca="1" si="16"/>
        <v>3152</v>
      </c>
      <c r="M80" s="23"/>
      <c r="N80" s="47" t="str">
        <f t="shared" si="17"/>
        <v/>
      </c>
      <c r="O80" s="58"/>
      <c r="P80" s="27" t="str">
        <f t="shared" ca="1" si="22"/>
        <v/>
      </c>
      <c r="R80" s="47"/>
      <c r="S80" s="47"/>
      <c r="T80" s="47"/>
      <c r="U80" s="47"/>
      <c r="V80" s="47"/>
      <c r="W80" s="53"/>
      <c r="X80" s="57"/>
      <c r="Y80" s="49" t="str">
        <f t="shared" si="3"/>
        <v/>
      </c>
      <c r="Z80" s="49" t="str">
        <f t="shared" si="4"/>
        <v/>
      </c>
      <c r="AA80" s="47"/>
      <c r="AC80" s="35"/>
      <c r="AD80">
        <f t="shared" ca="1" si="5"/>
        <v>0</v>
      </c>
      <c r="AE80">
        <f t="shared" ca="1" si="6"/>
        <v>0</v>
      </c>
      <c r="AF80">
        <f t="shared" ca="1" si="7"/>
        <v>1</v>
      </c>
      <c r="AG80">
        <f t="shared" ca="1" si="8"/>
        <v>0</v>
      </c>
      <c r="AH80">
        <f t="shared" ca="1" si="18"/>
        <v>1</v>
      </c>
      <c r="AI80">
        <f t="shared" ca="1" si="23"/>
        <v>12</v>
      </c>
      <c r="AJ80">
        <f t="shared" ca="1" si="19"/>
        <v>36</v>
      </c>
      <c r="AK80" t="str">
        <f t="shared" ca="1" si="20"/>
        <v>&gt;1000</v>
      </c>
      <c r="AL80" t="str">
        <f t="shared" ca="1" si="21"/>
        <v>&gt;1000</v>
      </c>
    </row>
    <row r="81" spans="1:38" x14ac:dyDescent="0.3">
      <c r="A81" s="13">
        <f ca="1">IF(B81="","",COUNT($B$32:B81))</f>
        <v>38</v>
      </c>
      <c r="B81" s="47">
        <f t="shared" ca="1" si="9"/>
        <v>2</v>
      </c>
      <c r="C81" s="24" t="str">
        <f t="shared" ca="1" si="10"/>
        <v>L</v>
      </c>
      <c r="D81" s="47">
        <f t="shared" ca="1" si="11"/>
        <v>2212</v>
      </c>
      <c r="E81" s="47">
        <f t="shared" ca="1" si="12"/>
        <v>2</v>
      </c>
      <c r="F81" s="13">
        <f t="shared" ca="1" si="13"/>
        <v>-60</v>
      </c>
      <c r="G81" s="13">
        <f t="shared" ca="1" si="0"/>
        <v>2152</v>
      </c>
      <c r="H81" s="40" t="str">
        <f t="shared" ca="1" si="1"/>
        <v>Fabled I</v>
      </c>
      <c r="I81" s="47">
        <f t="shared" ca="1" si="14"/>
        <v>19</v>
      </c>
      <c r="J81" s="47">
        <f t="shared" ca="1" si="15"/>
        <v>19</v>
      </c>
      <c r="K81" s="25">
        <f t="shared" ca="1" si="2"/>
        <v>0.5</v>
      </c>
      <c r="L81" s="44">
        <f t="shared" ca="1" si="16"/>
        <v>3152</v>
      </c>
      <c r="M81" s="23"/>
      <c r="N81" s="47" t="str">
        <f t="shared" si="17"/>
        <v/>
      </c>
      <c r="O81" s="58"/>
      <c r="P81" s="27" t="str">
        <f t="shared" ca="1" si="22"/>
        <v/>
      </c>
      <c r="R81" s="47"/>
      <c r="S81" s="47"/>
      <c r="T81" s="47"/>
      <c r="U81" s="47"/>
      <c r="V81" s="47"/>
      <c r="W81" s="53"/>
      <c r="X81" s="57"/>
      <c r="Y81" s="49" t="str">
        <f t="shared" si="3"/>
        <v/>
      </c>
      <c r="Z81" s="49" t="str">
        <f t="shared" si="4"/>
        <v/>
      </c>
      <c r="AA81" s="47"/>
      <c r="AC81" s="35"/>
      <c r="AD81">
        <f t="shared" ca="1" si="5"/>
        <v>0</v>
      </c>
      <c r="AE81">
        <f t="shared" ca="1" si="6"/>
        <v>0</v>
      </c>
      <c r="AF81">
        <f t="shared" ca="1" si="7"/>
        <v>1</v>
      </c>
      <c r="AG81">
        <f t="shared" ca="1" si="8"/>
        <v>0</v>
      </c>
      <c r="AH81">
        <f t="shared" ca="1" si="18"/>
        <v>2</v>
      </c>
      <c r="AI81">
        <f t="shared" ca="1" si="23"/>
        <v>12</v>
      </c>
      <c r="AJ81">
        <f t="shared" ca="1" si="19"/>
        <v>36</v>
      </c>
      <c r="AK81" t="str">
        <f t="shared" ca="1" si="20"/>
        <v>&gt;1000</v>
      </c>
      <c r="AL81" t="str">
        <f t="shared" ca="1" si="21"/>
        <v>&gt;1000</v>
      </c>
    </row>
    <row r="82" spans="1:38" x14ac:dyDescent="0.3">
      <c r="A82" s="13">
        <f ca="1">IF(B82="","",COUNT($B$32:B82))</f>
        <v>39</v>
      </c>
      <c r="B82" s="47">
        <f t="shared" ca="1" si="9"/>
        <v>3</v>
      </c>
      <c r="C82" s="24" t="str">
        <f t="shared" ca="1" si="10"/>
        <v>W</v>
      </c>
      <c r="D82" s="47">
        <f t="shared" ca="1" si="11"/>
        <v>2152</v>
      </c>
      <c r="E82" s="47">
        <f t="shared" ca="1" si="12"/>
        <v>0</v>
      </c>
      <c r="F82" s="13">
        <f t="shared" ca="1" si="13"/>
        <v>40</v>
      </c>
      <c r="G82" s="13">
        <f t="shared" ca="1" si="0"/>
        <v>2192</v>
      </c>
      <c r="H82" s="40" t="str">
        <f t="shared" ca="1" si="1"/>
        <v>Fabled I</v>
      </c>
      <c r="I82" s="47">
        <f t="shared" ca="1" si="14"/>
        <v>20</v>
      </c>
      <c r="J82" s="47">
        <f t="shared" ca="1" si="15"/>
        <v>19</v>
      </c>
      <c r="K82" s="25">
        <f t="shared" ca="1" si="2"/>
        <v>0.51282051282051277</v>
      </c>
      <c r="L82" s="44">
        <f t="shared" ca="1" si="16"/>
        <v>3192</v>
      </c>
      <c r="M82" s="23"/>
      <c r="N82" s="47" t="str">
        <f t="shared" si="17"/>
        <v/>
      </c>
      <c r="O82" s="58"/>
      <c r="P82" s="27" t="str">
        <f t="shared" ca="1" si="22"/>
        <v/>
      </c>
      <c r="R82" s="47"/>
      <c r="S82" s="47"/>
      <c r="T82" s="47"/>
      <c r="U82" s="47"/>
      <c r="V82" s="47"/>
      <c r="W82" s="53"/>
      <c r="X82" s="57"/>
      <c r="Y82" s="49" t="str">
        <f t="shared" si="3"/>
        <v/>
      </c>
      <c r="Z82" s="49" t="str">
        <f t="shared" si="4"/>
        <v/>
      </c>
      <c r="AA82" s="47"/>
      <c r="AC82" s="35"/>
      <c r="AD82">
        <f t="shared" ca="1" si="5"/>
        <v>0</v>
      </c>
      <c r="AE82">
        <f t="shared" ca="1" si="6"/>
        <v>0</v>
      </c>
      <c r="AF82">
        <f t="shared" ca="1" si="7"/>
        <v>1</v>
      </c>
      <c r="AG82">
        <f t="shared" ca="1" si="8"/>
        <v>0</v>
      </c>
      <c r="AH82">
        <f t="shared" ca="1" si="18"/>
        <v>3</v>
      </c>
      <c r="AI82">
        <f t="shared" ca="1" si="23"/>
        <v>12</v>
      </c>
      <c r="AJ82">
        <f t="shared" ca="1" si="19"/>
        <v>36</v>
      </c>
      <c r="AK82" t="str">
        <f t="shared" ca="1" si="20"/>
        <v>&gt;1000</v>
      </c>
      <c r="AL82" t="str">
        <f t="shared" ca="1" si="21"/>
        <v>&gt;1000</v>
      </c>
    </row>
    <row r="83" spans="1:38" x14ac:dyDescent="0.3">
      <c r="A83" s="13" t="str">
        <f ca="1">IF(B83="","",COUNT($B$32:B83))</f>
        <v/>
      </c>
      <c r="B83" s="47" t="str">
        <f t="shared" ca="1" si="9"/>
        <v/>
      </c>
      <c r="C83" s="24" t="str">
        <f t="shared" ca="1" si="10"/>
        <v>G</v>
      </c>
      <c r="D83" s="47">
        <f t="shared" ca="1" si="11"/>
        <v>2192</v>
      </c>
      <c r="E83" s="47">
        <f t="shared" ca="1" si="12"/>
        <v>1</v>
      </c>
      <c r="F83" s="13">
        <f t="shared" ca="1" si="13"/>
        <v>80</v>
      </c>
      <c r="G83" s="13">
        <f t="shared" ca="1" si="0"/>
        <v>2272</v>
      </c>
      <c r="H83" s="40" t="str">
        <f t="shared" ca="1" si="1"/>
        <v>Fabled I</v>
      </c>
      <c r="I83" s="47">
        <f t="shared" ca="1" si="14"/>
        <v>20</v>
      </c>
      <c r="J83" s="47">
        <f t="shared" ca="1" si="15"/>
        <v>19</v>
      </c>
      <c r="K83" s="25">
        <f t="shared" ca="1" si="2"/>
        <v>0.51282051282051277</v>
      </c>
      <c r="L83" s="44">
        <f t="shared" ca="1" si="16"/>
        <v>3272</v>
      </c>
      <c r="M83" s="23"/>
      <c r="N83" s="47" t="str">
        <f t="shared" si="17"/>
        <v/>
      </c>
      <c r="O83" s="58"/>
      <c r="P83" s="27">
        <f t="shared" ca="1" si="22"/>
        <v>43711</v>
      </c>
      <c r="R83" s="47"/>
      <c r="S83" s="47"/>
      <c r="T83" s="47"/>
      <c r="U83" s="47"/>
      <c r="V83" s="47"/>
      <c r="W83" s="53"/>
      <c r="X83" s="57"/>
      <c r="Y83" s="49" t="str">
        <f t="shared" si="3"/>
        <v/>
      </c>
      <c r="Z83" s="49" t="str">
        <f t="shared" si="4"/>
        <v/>
      </c>
      <c r="AA83" s="47"/>
      <c r="AC83" s="35"/>
      <c r="AD83">
        <f t="shared" ca="1" si="5"/>
        <v>0</v>
      </c>
      <c r="AE83">
        <f t="shared" ca="1" si="6"/>
        <v>1</v>
      </c>
      <c r="AF83">
        <f t="shared" ca="1" si="7"/>
        <v>1</v>
      </c>
      <c r="AG83">
        <f t="shared" ca="1" si="8"/>
        <v>0</v>
      </c>
      <c r="AH83">
        <f t="shared" ca="1" si="18"/>
        <v>0</v>
      </c>
      <c r="AI83">
        <f t="shared" ca="1" si="23"/>
        <v>13</v>
      </c>
      <c r="AJ83">
        <f t="shared" ca="1" si="19"/>
        <v>36</v>
      </c>
      <c r="AK83" t="str">
        <f t="shared" ca="1" si="20"/>
        <v>&gt;1000</v>
      </c>
      <c r="AL83" t="str">
        <f t="shared" ca="1" si="21"/>
        <v>&gt;1000</v>
      </c>
    </row>
    <row r="84" spans="1:38" x14ac:dyDescent="0.3">
      <c r="A84" s="13">
        <f ca="1">IF(B84="","",COUNT($B$32:B84))</f>
        <v>40</v>
      </c>
      <c r="B84" s="47">
        <f t="shared" ca="1" si="9"/>
        <v>1</v>
      </c>
      <c r="C84" s="24" t="str">
        <f t="shared" ca="1" si="10"/>
        <v>L</v>
      </c>
      <c r="D84" s="47">
        <f t="shared" ca="1" si="11"/>
        <v>2272</v>
      </c>
      <c r="E84" s="47">
        <f t="shared" ca="1" si="12"/>
        <v>1</v>
      </c>
      <c r="F84" s="13">
        <f t="shared" ca="1" si="13"/>
        <v>-60</v>
      </c>
      <c r="G84" s="13">
        <f t="shared" ca="1" si="0"/>
        <v>2212</v>
      </c>
      <c r="H84" s="40" t="str">
        <f t="shared" ca="1" si="1"/>
        <v>Fabled I</v>
      </c>
      <c r="I84" s="47">
        <f t="shared" ca="1" si="14"/>
        <v>20</v>
      </c>
      <c r="J84" s="47">
        <f t="shared" ca="1" si="15"/>
        <v>20</v>
      </c>
      <c r="K84" s="25">
        <f t="shared" ca="1" si="2"/>
        <v>0.5</v>
      </c>
      <c r="L84" s="44">
        <f t="shared" ca="1" si="16"/>
        <v>3272</v>
      </c>
      <c r="M84" s="23"/>
      <c r="N84" s="47" t="str">
        <f t="shared" si="17"/>
        <v/>
      </c>
      <c r="O84" s="58"/>
      <c r="P84" s="27" t="str">
        <f t="shared" ca="1" si="22"/>
        <v/>
      </c>
      <c r="R84" s="47"/>
      <c r="S84" s="47"/>
      <c r="T84" s="47"/>
      <c r="U84" s="47"/>
      <c r="V84" s="47"/>
      <c r="W84" s="53"/>
      <c r="X84" s="57"/>
      <c r="Y84" s="49" t="str">
        <f t="shared" si="3"/>
        <v/>
      </c>
      <c r="Z84" s="49" t="str">
        <f t="shared" si="4"/>
        <v/>
      </c>
      <c r="AA84" s="47"/>
      <c r="AC84" s="35"/>
      <c r="AD84">
        <f t="shared" ca="1" si="5"/>
        <v>0</v>
      </c>
      <c r="AE84">
        <f t="shared" ca="1" si="6"/>
        <v>0</v>
      </c>
      <c r="AF84">
        <f t="shared" ca="1" si="7"/>
        <v>1</v>
      </c>
      <c r="AG84">
        <f t="shared" ca="1" si="8"/>
        <v>0</v>
      </c>
      <c r="AH84">
        <f t="shared" ca="1" si="18"/>
        <v>1</v>
      </c>
      <c r="AI84">
        <f t="shared" ca="1" si="23"/>
        <v>13</v>
      </c>
      <c r="AJ84">
        <f t="shared" ca="1" si="19"/>
        <v>36</v>
      </c>
      <c r="AK84" t="str">
        <f t="shared" ca="1" si="20"/>
        <v>&gt;1000</v>
      </c>
      <c r="AL84" t="str">
        <f t="shared" ca="1" si="21"/>
        <v>&gt;1000</v>
      </c>
    </row>
    <row r="85" spans="1:38" x14ac:dyDescent="0.3">
      <c r="A85" s="13">
        <f ca="1">IF(B85="","",COUNT($B$32:B85))</f>
        <v>41</v>
      </c>
      <c r="B85" s="47">
        <f t="shared" ca="1" si="9"/>
        <v>2</v>
      </c>
      <c r="C85" s="24" t="str">
        <f t="shared" ca="1" si="10"/>
        <v>L</v>
      </c>
      <c r="D85" s="47">
        <f t="shared" ca="1" si="11"/>
        <v>2212</v>
      </c>
      <c r="E85" s="47">
        <f t="shared" ca="1" si="12"/>
        <v>0</v>
      </c>
      <c r="F85" s="13">
        <f t="shared" ca="1" si="13"/>
        <v>-60</v>
      </c>
      <c r="G85" s="13">
        <f t="shared" ca="1" si="0"/>
        <v>2152</v>
      </c>
      <c r="H85" s="40" t="str">
        <f t="shared" ca="1" si="1"/>
        <v>Fabled I</v>
      </c>
      <c r="I85" s="47">
        <f t="shared" ca="1" si="14"/>
        <v>20</v>
      </c>
      <c r="J85" s="47">
        <f t="shared" ca="1" si="15"/>
        <v>21</v>
      </c>
      <c r="K85" s="25">
        <f t="shared" ca="1" si="2"/>
        <v>0.48780487804878048</v>
      </c>
      <c r="L85" s="44">
        <f t="shared" ca="1" si="16"/>
        <v>3272</v>
      </c>
      <c r="M85" s="23"/>
      <c r="N85" s="47" t="str">
        <f t="shared" si="17"/>
        <v/>
      </c>
      <c r="O85" s="58"/>
      <c r="P85" s="27" t="str">
        <f t="shared" ca="1" si="22"/>
        <v/>
      </c>
      <c r="R85" s="47"/>
      <c r="S85" s="47"/>
      <c r="T85" s="47"/>
      <c r="U85" s="47"/>
      <c r="V85" s="47"/>
      <c r="W85" s="53"/>
      <c r="X85" s="57"/>
      <c r="Y85" s="49" t="str">
        <f t="shared" si="3"/>
        <v/>
      </c>
      <c r="Z85" s="49" t="str">
        <f t="shared" si="4"/>
        <v/>
      </c>
      <c r="AA85" s="47"/>
      <c r="AC85" s="35"/>
      <c r="AD85">
        <f t="shared" ca="1" si="5"/>
        <v>0</v>
      </c>
      <c r="AE85">
        <f t="shared" ca="1" si="6"/>
        <v>0</v>
      </c>
      <c r="AF85">
        <f t="shared" ca="1" si="7"/>
        <v>1</v>
      </c>
      <c r="AG85">
        <f t="shared" ca="1" si="8"/>
        <v>0</v>
      </c>
      <c r="AH85">
        <f t="shared" ca="1" si="18"/>
        <v>2</v>
      </c>
      <c r="AI85">
        <f t="shared" ca="1" si="23"/>
        <v>13</v>
      </c>
      <c r="AJ85">
        <f t="shared" ca="1" si="19"/>
        <v>36</v>
      </c>
      <c r="AK85" t="str">
        <f t="shared" ca="1" si="20"/>
        <v>&gt;1000</v>
      </c>
      <c r="AL85" t="str">
        <f t="shared" ca="1" si="21"/>
        <v>&gt;1000</v>
      </c>
    </row>
    <row r="86" spans="1:38" x14ac:dyDescent="0.3">
      <c r="A86" s="13">
        <f ca="1">IF(B86="","",COUNT($B$32:B86))</f>
        <v>42</v>
      </c>
      <c r="B86" s="47">
        <f t="shared" ca="1" si="9"/>
        <v>3</v>
      </c>
      <c r="C86" s="24" t="str">
        <f t="shared" ca="1" si="10"/>
        <v>W</v>
      </c>
      <c r="D86" s="47">
        <f t="shared" ca="1" si="11"/>
        <v>2152</v>
      </c>
      <c r="E86" s="47">
        <f t="shared" ca="1" si="12"/>
        <v>0</v>
      </c>
      <c r="F86" s="13">
        <f t="shared" ca="1" si="13"/>
        <v>40</v>
      </c>
      <c r="G86" s="13">
        <f t="shared" ca="1" si="0"/>
        <v>2192</v>
      </c>
      <c r="H86" s="40" t="str">
        <f t="shared" ca="1" si="1"/>
        <v>Fabled I</v>
      </c>
      <c r="I86" s="47">
        <f t="shared" ca="1" si="14"/>
        <v>21</v>
      </c>
      <c r="J86" s="47">
        <f t="shared" ca="1" si="15"/>
        <v>21</v>
      </c>
      <c r="K86" s="25">
        <f t="shared" ca="1" si="2"/>
        <v>0.5</v>
      </c>
      <c r="L86" s="44">
        <f t="shared" ca="1" si="16"/>
        <v>3312</v>
      </c>
      <c r="M86" s="23"/>
      <c r="N86" s="47" t="str">
        <f t="shared" si="17"/>
        <v/>
      </c>
      <c r="O86" s="58"/>
      <c r="P86" s="27" t="str">
        <f t="shared" ca="1" si="22"/>
        <v/>
      </c>
      <c r="R86" s="47"/>
      <c r="S86" s="47"/>
      <c r="T86" s="47"/>
      <c r="U86" s="47"/>
      <c r="V86" s="47"/>
      <c r="W86" s="53"/>
      <c r="X86" s="57"/>
      <c r="Y86" s="49" t="str">
        <f t="shared" si="3"/>
        <v/>
      </c>
      <c r="Z86" s="49" t="str">
        <f t="shared" si="4"/>
        <v/>
      </c>
      <c r="AA86" s="47"/>
      <c r="AC86" s="35"/>
      <c r="AD86">
        <f t="shared" ca="1" si="5"/>
        <v>0</v>
      </c>
      <c r="AE86">
        <f t="shared" ca="1" si="6"/>
        <v>0</v>
      </c>
      <c r="AF86">
        <f t="shared" ca="1" si="7"/>
        <v>1</v>
      </c>
      <c r="AG86">
        <f t="shared" ca="1" si="8"/>
        <v>0</v>
      </c>
      <c r="AH86">
        <f t="shared" ca="1" si="18"/>
        <v>3</v>
      </c>
      <c r="AI86">
        <f t="shared" ca="1" si="23"/>
        <v>13</v>
      </c>
      <c r="AJ86">
        <f t="shared" ca="1" si="19"/>
        <v>36</v>
      </c>
      <c r="AK86" t="str">
        <f t="shared" ca="1" si="20"/>
        <v>&gt;1000</v>
      </c>
      <c r="AL86" t="str">
        <f t="shared" ca="1" si="21"/>
        <v>&gt;1000</v>
      </c>
    </row>
    <row r="87" spans="1:38" x14ac:dyDescent="0.3">
      <c r="A87" s="13" t="str">
        <f ca="1">IF(B87="","",COUNT($B$32:B87))</f>
        <v/>
      </c>
      <c r="B87" s="47" t="str">
        <f t="shared" ca="1" si="9"/>
        <v/>
      </c>
      <c r="C87" s="24" t="str">
        <f t="shared" ca="1" si="10"/>
        <v>G</v>
      </c>
      <c r="D87" s="47">
        <f t="shared" ca="1" si="11"/>
        <v>2192</v>
      </c>
      <c r="E87" s="47">
        <f t="shared" ca="1" si="12"/>
        <v>1</v>
      </c>
      <c r="F87" s="13">
        <f t="shared" ca="1" si="13"/>
        <v>80</v>
      </c>
      <c r="G87" s="13">
        <f t="shared" ca="1" si="0"/>
        <v>2272</v>
      </c>
      <c r="H87" s="40" t="str">
        <f t="shared" ca="1" si="1"/>
        <v>Fabled I</v>
      </c>
      <c r="I87" s="47">
        <f t="shared" ca="1" si="14"/>
        <v>21</v>
      </c>
      <c r="J87" s="47">
        <f t="shared" ca="1" si="15"/>
        <v>21</v>
      </c>
      <c r="K87" s="25">
        <f t="shared" ca="1" si="2"/>
        <v>0.5</v>
      </c>
      <c r="L87" s="44">
        <f t="shared" ca="1" si="16"/>
        <v>3392</v>
      </c>
      <c r="M87" s="23"/>
      <c r="N87" s="47" t="str">
        <f t="shared" si="17"/>
        <v/>
      </c>
      <c r="O87" s="58"/>
      <c r="P87" s="27">
        <f t="shared" ca="1" si="22"/>
        <v>43718</v>
      </c>
      <c r="R87" s="47"/>
      <c r="S87" s="47"/>
      <c r="T87" s="47"/>
      <c r="U87" s="47"/>
      <c r="V87" s="47"/>
      <c r="W87" s="53"/>
      <c r="X87" s="57"/>
      <c r="Y87" s="49" t="str">
        <f t="shared" si="3"/>
        <v/>
      </c>
      <c r="Z87" s="49" t="str">
        <f t="shared" si="4"/>
        <v/>
      </c>
      <c r="AA87" s="47"/>
      <c r="AC87" s="35"/>
      <c r="AD87">
        <f t="shared" ca="1" si="5"/>
        <v>0</v>
      </c>
      <c r="AE87">
        <f t="shared" ca="1" si="6"/>
        <v>1</v>
      </c>
      <c r="AF87">
        <f t="shared" ca="1" si="7"/>
        <v>1</v>
      </c>
      <c r="AG87">
        <f t="shared" ca="1" si="8"/>
        <v>0</v>
      </c>
      <c r="AH87">
        <f t="shared" ca="1" si="18"/>
        <v>0</v>
      </c>
      <c r="AI87">
        <f t="shared" ca="1" si="23"/>
        <v>14</v>
      </c>
      <c r="AJ87">
        <f t="shared" ca="1" si="19"/>
        <v>36</v>
      </c>
      <c r="AK87" t="str">
        <f t="shared" ca="1" si="20"/>
        <v>&gt;1000</v>
      </c>
      <c r="AL87" t="str">
        <f t="shared" ca="1" si="21"/>
        <v>&gt;1000</v>
      </c>
    </row>
    <row r="88" spans="1:38" x14ac:dyDescent="0.3">
      <c r="A88" s="13">
        <f ca="1">IF(B88="","",COUNT($B$32:B88))</f>
        <v>43</v>
      </c>
      <c r="B88" s="47">
        <f t="shared" ca="1" si="9"/>
        <v>1</v>
      </c>
      <c r="C88" s="24" t="str">
        <f t="shared" ca="1" si="10"/>
        <v>W</v>
      </c>
      <c r="D88" s="47">
        <f t="shared" ca="1" si="11"/>
        <v>2272</v>
      </c>
      <c r="E88" s="47">
        <f t="shared" ca="1" si="12"/>
        <v>1</v>
      </c>
      <c r="F88" s="13">
        <f t="shared" ca="1" si="13"/>
        <v>60</v>
      </c>
      <c r="G88" s="13">
        <f t="shared" ca="1" si="0"/>
        <v>2332</v>
      </c>
      <c r="H88" s="40" t="str">
        <f t="shared" ca="1" si="1"/>
        <v>Fabled I</v>
      </c>
      <c r="I88" s="47">
        <f t="shared" ca="1" si="14"/>
        <v>22</v>
      </c>
      <c r="J88" s="47">
        <f t="shared" ca="1" si="15"/>
        <v>21</v>
      </c>
      <c r="K88" s="25">
        <f t="shared" ca="1" si="2"/>
        <v>0.51162790697674421</v>
      </c>
      <c r="L88" s="44">
        <f t="shared" ca="1" si="16"/>
        <v>3452</v>
      </c>
      <c r="M88" s="23"/>
      <c r="N88" s="47" t="str">
        <f t="shared" si="17"/>
        <v/>
      </c>
      <c r="O88" s="58"/>
      <c r="P88" s="27" t="str">
        <f t="shared" ca="1" si="22"/>
        <v/>
      </c>
      <c r="R88" s="47"/>
      <c r="S88" s="47"/>
      <c r="T88" s="47"/>
      <c r="U88" s="47"/>
      <c r="V88" s="47"/>
      <c r="W88" s="53"/>
      <c r="X88" s="57"/>
      <c r="Y88" s="49" t="str">
        <f t="shared" si="3"/>
        <v/>
      </c>
      <c r="Z88" s="49" t="str">
        <f t="shared" si="4"/>
        <v/>
      </c>
      <c r="AA88" s="47"/>
      <c r="AC88" s="35"/>
      <c r="AD88">
        <f t="shared" ca="1" si="5"/>
        <v>0</v>
      </c>
      <c r="AE88">
        <f t="shared" ca="1" si="6"/>
        <v>0</v>
      </c>
      <c r="AF88">
        <f t="shared" ca="1" si="7"/>
        <v>1</v>
      </c>
      <c r="AG88">
        <f t="shared" ca="1" si="8"/>
        <v>0</v>
      </c>
      <c r="AH88">
        <f t="shared" ca="1" si="18"/>
        <v>1</v>
      </c>
      <c r="AI88">
        <f t="shared" ca="1" si="23"/>
        <v>14</v>
      </c>
      <c r="AJ88">
        <f t="shared" ca="1" si="19"/>
        <v>36</v>
      </c>
      <c r="AK88" t="str">
        <f t="shared" ca="1" si="20"/>
        <v>&gt;1000</v>
      </c>
      <c r="AL88" t="str">
        <f t="shared" ca="1" si="21"/>
        <v>&gt;1000</v>
      </c>
    </row>
    <row r="89" spans="1:38" x14ac:dyDescent="0.3">
      <c r="A89" s="13">
        <f ca="1">IF(B89="","",COUNT($B$32:B89))</f>
        <v>44</v>
      </c>
      <c r="B89" s="47">
        <f t="shared" ca="1" si="9"/>
        <v>2</v>
      </c>
      <c r="C89" s="24" t="str">
        <f t="shared" ca="1" si="10"/>
        <v>W</v>
      </c>
      <c r="D89" s="47">
        <f t="shared" ca="1" si="11"/>
        <v>2332</v>
      </c>
      <c r="E89" s="47">
        <f t="shared" ca="1" si="12"/>
        <v>2</v>
      </c>
      <c r="F89" s="13">
        <f t="shared" ca="1" si="13"/>
        <v>80</v>
      </c>
      <c r="G89" s="13">
        <f t="shared" ca="1" si="0"/>
        <v>2412</v>
      </c>
      <c r="H89" s="40" t="str">
        <f t="shared" ca="1" si="1"/>
        <v>Fabled I</v>
      </c>
      <c r="I89" s="47">
        <f t="shared" ca="1" si="14"/>
        <v>23</v>
      </c>
      <c r="J89" s="47">
        <f t="shared" ca="1" si="15"/>
        <v>21</v>
      </c>
      <c r="K89" s="25">
        <f t="shared" ca="1" si="2"/>
        <v>0.52272727272727271</v>
      </c>
      <c r="L89" s="44">
        <f t="shared" ca="1" si="16"/>
        <v>3532</v>
      </c>
      <c r="M89" s="23"/>
      <c r="N89" s="47" t="str">
        <f t="shared" si="17"/>
        <v/>
      </c>
      <c r="O89" s="58"/>
      <c r="P89" s="27" t="str">
        <f t="shared" ca="1" si="22"/>
        <v/>
      </c>
      <c r="R89" s="47"/>
      <c r="S89" s="47"/>
      <c r="T89" s="47"/>
      <c r="U89" s="47"/>
      <c r="V89" s="47"/>
      <c r="W89" s="53"/>
      <c r="X89" s="57"/>
      <c r="Y89" s="49" t="str">
        <f t="shared" si="3"/>
        <v/>
      </c>
      <c r="Z89" s="49" t="str">
        <f t="shared" si="4"/>
        <v/>
      </c>
      <c r="AA89" s="47"/>
      <c r="AC89" s="35"/>
      <c r="AD89">
        <f t="shared" ca="1" si="5"/>
        <v>0</v>
      </c>
      <c r="AE89">
        <f t="shared" ca="1" si="6"/>
        <v>0</v>
      </c>
      <c r="AF89">
        <f t="shared" ca="1" si="7"/>
        <v>1</v>
      </c>
      <c r="AG89">
        <f t="shared" ca="1" si="8"/>
        <v>0</v>
      </c>
      <c r="AH89">
        <f t="shared" ca="1" si="18"/>
        <v>2</v>
      </c>
      <c r="AI89">
        <f t="shared" ca="1" si="23"/>
        <v>14</v>
      </c>
      <c r="AJ89">
        <f t="shared" ca="1" si="19"/>
        <v>36</v>
      </c>
      <c r="AK89" t="str">
        <f t="shared" ca="1" si="20"/>
        <v>&gt;1000</v>
      </c>
      <c r="AL89">
        <f t="shared" ca="1" si="21"/>
        <v>44</v>
      </c>
    </row>
    <row r="90" spans="1:38" x14ac:dyDescent="0.3">
      <c r="A90" s="13">
        <f ca="1">IF(B90="","",COUNT($B$32:B90))</f>
        <v>45</v>
      </c>
      <c r="B90" s="47">
        <f t="shared" ca="1" si="9"/>
        <v>3</v>
      </c>
      <c r="C90" s="24" t="str">
        <f t="shared" ca="1" si="10"/>
        <v>L</v>
      </c>
      <c r="D90" s="47">
        <f t="shared" ca="1" si="11"/>
        <v>2412</v>
      </c>
      <c r="E90" s="47">
        <f t="shared" ca="1" si="12"/>
        <v>3</v>
      </c>
      <c r="F90" s="13">
        <f t="shared" ca="1" si="13"/>
        <v>-60</v>
      </c>
      <c r="G90" s="13">
        <f t="shared" ca="1" si="0"/>
        <v>2352</v>
      </c>
      <c r="H90" s="40" t="str">
        <f t="shared" ca="1" si="1"/>
        <v>Fabled I</v>
      </c>
      <c r="I90" s="47">
        <f t="shared" ca="1" si="14"/>
        <v>23</v>
      </c>
      <c r="J90" s="47">
        <f t="shared" ca="1" si="15"/>
        <v>22</v>
      </c>
      <c r="K90" s="25">
        <f t="shared" ca="1" si="2"/>
        <v>0.51111111111111107</v>
      </c>
      <c r="L90" s="44">
        <f t="shared" ca="1" si="16"/>
        <v>3532</v>
      </c>
      <c r="M90" s="23"/>
      <c r="N90" s="47" t="str">
        <f t="shared" si="17"/>
        <v/>
      </c>
      <c r="O90" s="58"/>
      <c r="P90" s="27" t="str">
        <f t="shared" ca="1" si="22"/>
        <v/>
      </c>
      <c r="R90" s="47"/>
      <c r="S90" s="47"/>
      <c r="T90" s="47"/>
      <c r="U90" s="47"/>
      <c r="V90" s="47"/>
      <c r="W90" s="53"/>
      <c r="X90" s="57"/>
      <c r="Y90" s="49" t="str">
        <f t="shared" si="3"/>
        <v/>
      </c>
      <c r="Z90" s="49" t="str">
        <f t="shared" si="4"/>
        <v/>
      </c>
      <c r="AA90" s="47"/>
      <c r="AC90" s="35"/>
      <c r="AD90">
        <f t="shared" ca="1" si="5"/>
        <v>0</v>
      </c>
      <c r="AE90">
        <f t="shared" ca="1" si="6"/>
        <v>0</v>
      </c>
      <c r="AF90">
        <f t="shared" ca="1" si="7"/>
        <v>1</v>
      </c>
      <c r="AG90">
        <f t="shared" ca="1" si="8"/>
        <v>0</v>
      </c>
      <c r="AH90">
        <f t="shared" ca="1" si="18"/>
        <v>3</v>
      </c>
      <c r="AI90">
        <f t="shared" ca="1" si="23"/>
        <v>14</v>
      </c>
      <c r="AJ90">
        <f t="shared" ca="1" si="19"/>
        <v>36</v>
      </c>
      <c r="AK90" t="str">
        <f t="shared" ca="1" si="20"/>
        <v>&gt;1000</v>
      </c>
      <c r="AL90">
        <f t="shared" ca="1" si="21"/>
        <v>44</v>
      </c>
    </row>
    <row r="91" spans="1:38" x14ac:dyDescent="0.3">
      <c r="A91" s="13" t="str">
        <f ca="1">IF(B91="","",COUNT($B$32:B91))</f>
        <v/>
      </c>
      <c r="B91" s="47" t="str">
        <f t="shared" ca="1" si="9"/>
        <v/>
      </c>
      <c r="C91" s="24" t="str">
        <f t="shared" ca="1" si="10"/>
        <v>G</v>
      </c>
      <c r="D91" s="47">
        <f t="shared" ca="1" si="11"/>
        <v>2352</v>
      </c>
      <c r="E91" s="47">
        <f t="shared" ca="1" si="12"/>
        <v>0</v>
      </c>
      <c r="F91" s="13">
        <f t="shared" ca="1" si="13"/>
        <v>80</v>
      </c>
      <c r="G91" s="13">
        <f t="shared" ca="1" si="0"/>
        <v>2432</v>
      </c>
      <c r="H91" s="40" t="str">
        <f t="shared" ca="1" si="1"/>
        <v>Fabled I</v>
      </c>
      <c r="I91" s="47">
        <f t="shared" ca="1" si="14"/>
        <v>23</v>
      </c>
      <c r="J91" s="47">
        <f t="shared" ca="1" si="15"/>
        <v>22</v>
      </c>
      <c r="K91" s="25">
        <f t="shared" ca="1" si="2"/>
        <v>0.51111111111111107</v>
      </c>
      <c r="L91" s="44">
        <f t="shared" ca="1" si="16"/>
        <v>3612</v>
      </c>
      <c r="M91" s="23"/>
      <c r="N91" s="47" t="str">
        <f t="shared" si="17"/>
        <v/>
      </c>
      <c r="O91" s="58"/>
      <c r="P91" s="27">
        <f t="shared" ca="1" si="22"/>
        <v>43725</v>
      </c>
      <c r="R91" s="47"/>
      <c r="S91" s="47"/>
      <c r="T91" s="47"/>
      <c r="U91" s="47"/>
      <c r="V91" s="47"/>
      <c r="W91" s="53"/>
      <c r="X91" s="57"/>
      <c r="Y91" s="49" t="str">
        <f t="shared" si="3"/>
        <v/>
      </c>
      <c r="Z91" s="49" t="str">
        <f t="shared" si="4"/>
        <v/>
      </c>
      <c r="AA91" s="47"/>
      <c r="AC91" s="35"/>
      <c r="AD91">
        <f t="shared" ca="1" si="5"/>
        <v>0</v>
      </c>
      <c r="AE91">
        <f t="shared" ca="1" si="6"/>
        <v>1</v>
      </c>
      <c r="AF91">
        <f t="shared" ca="1" si="7"/>
        <v>1</v>
      </c>
      <c r="AG91">
        <f t="shared" ca="1" si="8"/>
        <v>0</v>
      </c>
      <c r="AH91">
        <f t="shared" ca="1" si="18"/>
        <v>0</v>
      </c>
      <c r="AI91">
        <f t="shared" ca="1" si="23"/>
        <v>15</v>
      </c>
      <c r="AJ91">
        <f t="shared" ca="1" si="19"/>
        <v>36</v>
      </c>
      <c r="AK91" t="str">
        <f t="shared" ca="1" si="20"/>
        <v>&gt;1000</v>
      </c>
      <c r="AL91">
        <f t="shared" ca="1" si="21"/>
        <v>44</v>
      </c>
    </row>
    <row r="92" spans="1:38" x14ac:dyDescent="0.3">
      <c r="A92" s="13">
        <f ca="1">IF(B92="","",COUNT($B$32:B92))</f>
        <v>46</v>
      </c>
      <c r="B92" s="47">
        <f t="shared" ca="1" si="9"/>
        <v>1</v>
      </c>
      <c r="C92" s="24" t="str">
        <f t="shared" ca="1" si="10"/>
        <v>W</v>
      </c>
      <c r="D92" s="47">
        <f t="shared" ca="1" si="11"/>
        <v>2432</v>
      </c>
      <c r="E92" s="47">
        <f t="shared" ca="1" si="12"/>
        <v>0</v>
      </c>
      <c r="F92" s="13">
        <f t="shared" ca="1" si="13"/>
        <v>40</v>
      </c>
      <c r="G92" s="13">
        <f t="shared" ca="1" si="0"/>
        <v>2472</v>
      </c>
      <c r="H92" s="40" t="str">
        <f t="shared" ca="1" si="1"/>
        <v>Fabled I</v>
      </c>
      <c r="I92" s="47">
        <f t="shared" ca="1" si="14"/>
        <v>24</v>
      </c>
      <c r="J92" s="47">
        <f t="shared" ca="1" si="15"/>
        <v>22</v>
      </c>
      <c r="K92" s="25">
        <f t="shared" ca="1" si="2"/>
        <v>0.52173913043478259</v>
      </c>
      <c r="L92" s="44">
        <f t="shared" ca="1" si="16"/>
        <v>3652</v>
      </c>
      <c r="M92" s="23"/>
      <c r="N92" s="47" t="str">
        <f t="shared" si="17"/>
        <v/>
      </c>
      <c r="O92" s="58"/>
      <c r="P92" s="27" t="str">
        <f t="shared" ca="1" si="22"/>
        <v/>
      </c>
      <c r="R92" s="47"/>
      <c r="S92" s="47"/>
      <c r="T92" s="47"/>
      <c r="U92" s="47"/>
      <c r="V92" s="47"/>
      <c r="W92" s="53"/>
      <c r="X92" s="57"/>
      <c r="Y92" s="49" t="str">
        <f t="shared" si="3"/>
        <v/>
      </c>
      <c r="Z92" s="49" t="str">
        <f t="shared" si="4"/>
        <v/>
      </c>
      <c r="AA92" s="47"/>
      <c r="AC92" s="35"/>
      <c r="AD92">
        <f t="shared" ca="1" si="5"/>
        <v>0</v>
      </c>
      <c r="AE92">
        <f t="shared" ca="1" si="6"/>
        <v>0</v>
      </c>
      <c r="AF92">
        <f t="shared" ca="1" si="7"/>
        <v>1</v>
      </c>
      <c r="AG92">
        <f t="shared" ca="1" si="8"/>
        <v>0</v>
      </c>
      <c r="AH92">
        <f t="shared" ca="1" si="18"/>
        <v>1</v>
      </c>
      <c r="AI92">
        <f t="shared" ca="1" si="23"/>
        <v>15</v>
      </c>
      <c r="AJ92">
        <f t="shared" ca="1" si="19"/>
        <v>36</v>
      </c>
      <c r="AK92" t="str">
        <f t="shared" ca="1" si="20"/>
        <v>&gt;1000</v>
      </c>
      <c r="AL92">
        <f t="shared" ca="1" si="21"/>
        <v>44</v>
      </c>
    </row>
    <row r="93" spans="1:38" x14ac:dyDescent="0.3">
      <c r="A93" s="13">
        <f ca="1">IF(B93="","",COUNT($B$32:B93))</f>
        <v>47</v>
      </c>
      <c r="B93" s="47">
        <f t="shared" ca="1" si="9"/>
        <v>2</v>
      </c>
      <c r="C93" s="24" t="str">
        <f t="shared" ca="1" si="10"/>
        <v>W</v>
      </c>
      <c r="D93" s="47">
        <f t="shared" ca="1" si="11"/>
        <v>2472</v>
      </c>
      <c r="E93" s="47">
        <f t="shared" ca="1" si="12"/>
        <v>1</v>
      </c>
      <c r="F93" s="13">
        <f t="shared" ca="1" si="13"/>
        <v>60</v>
      </c>
      <c r="G93" s="13">
        <f t="shared" ca="1" si="0"/>
        <v>2532</v>
      </c>
      <c r="H93" s="40" t="str">
        <f t="shared" ca="1" si="1"/>
        <v>Fabled I</v>
      </c>
      <c r="I93" s="47">
        <f t="shared" ca="1" si="14"/>
        <v>25</v>
      </c>
      <c r="J93" s="47">
        <f t="shared" ca="1" si="15"/>
        <v>22</v>
      </c>
      <c r="K93" s="25">
        <f t="shared" ca="1" si="2"/>
        <v>0.53191489361702127</v>
      </c>
      <c r="L93" s="44">
        <f t="shared" ca="1" si="16"/>
        <v>3712</v>
      </c>
      <c r="M93" s="23"/>
      <c r="N93" s="47" t="str">
        <f t="shared" si="17"/>
        <v/>
      </c>
      <c r="O93" s="58"/>
      <c r="P93" s="27" t="str">
        <f t="shared" ca="1" si="22"/>
        <v/>
      </c>
      <c r="R93" s="47"/>
      <c r="S93" s="47"/>
      <c r="T93" s="47"/>
      <c r="U93" s="47"/>
      <c r="V93" s="47"/>
      <c r="W93" s="53"/>
      <c r="X93" s="57"/>
      <c r="Y93" s="49" t="str">
        <f t="shared" si="3"/>
        <v/>
      </c>
      <c r="Z93" s="49" t="str">
        <f t="shared" si="4"/>
        <v/>
      </c>
      <c r="AA93" s="47"/>
      <c r="AC93" s="35"/>
      <c r="AD93">
        <f t="shared" ca="1" si="5"/>
        <v>0</v>
      </c>
      <c r="AE93">
        <f t="shared" ca="1" si="6"/>
        <v>0</v>
      </c>
      <c r="AF93">
        <f t="shared" ca="1" si="7"/>
        <v>1</v>
      </c>
      <c r="AG93">
        <f t="shared" ca="1" si="8"/>
        <v>0</v>
      </c>
      <c r="AH93">
        <f t="shared" ca="1" si="18"/>
        <v>2</v>
      </c>
      <c r="AI93">
        <f t="shared" ca="1" si="23"/>
        <v>15</v>
      </c>
      <c r="AJ93">
        <f t="shared" ca="1" si="19"/>
        <v>36</v>
      </c>
      <c r="AK93" t="str">
        <f t="shared" ca="1" si="20"/>
        <v>&gt;1000</v>
      </c>
      <c r="AL93">
        <f t="shared" ca="1" si="21"/>
        <v>44</v>
      </c>
    </row>
    <row r="94" spans="1:38" x14ac:dyDescent="0.3">
      <c r="A94" s="13">
        <f ca="1">IF(B94="","",COUNT($B$32:B94))</f>
        <v>48</v>
      </c>
      <c r="B94" s="47">
        <f t="shared" ca="1" si="9"/>
        <v>3</v>
      </c>
      <c r="C94" s="24" t="str">
        <f t="shared" ca="1" si="10"/>
        <v>W</v>
      </c>
      <c r="D94" s="47">
        <f t="shared" ca="1" si="11"/>
        <v>2532</v>
      </c>
      <c r="E94" s="47">
        <f t="shared" ca="1" si="12"/>
        <v>2</v>
      </c>
      <c r="F94" s="13">
        <f t="shared" ca="1" si="13"/>
        <v>80</v>
      </c>
      <c r="G94" s="13">
        <f t="shared" ca="1" si="0"/>
        <v>2612</v>
      </c>
      <c r="H94" s="40" t="str">
        <f t="shared" ca="1" si="1"/>
        <v>Fabled II</v>
      </c>
      <c r="I94" s="47">
        <f t="shared" ca="1" si="14"/>
        <v>26</v>
      </c>
      <c r="J94" s="47">
        <f t="shared" ca="1" si="15"/>
        <v>22</v>
      </c>
      <c r="K94" s="25">
        <f t="shared" ca="1" si="2"/>
        <v>0.54166666666666663</v>
      </c>
      <c r="L94" s="44">
        <f t="shared" ca="1" si="16"/>
        <v>3792</v>
      </c>
      <c r="M94" s="23"/>
      <c r="N94" s="47" t="str">
        <f t="shared" si="17"/>
        <v/>
      </c>
      <c r="O94" s="58"/>
      <c r="P94" s="27" t="str">
        <f t="shared" ca="1" si="22"/>
        <v/>
      </c>
      <c r="R94" s="47"/>
      <c r="S94" s="47"/>
      <c r="T94" s="47"/>
      <c r="U94" s="47"/>
      <c r="V94" s="47"/>
      <c r="W94" s="53"/>
      <c r="X94" s="57"/>
      <c r="Y94" s="49" t="str">
        <f t="shared" si="3"/>
        <v/>
      </c>
      <c r="Z94" s="49" t="str">
        <f t="shared" si="4"/>
        <v/>
      </c>
      <c r="AA94" s="47"/>
      <c r="AC94" s="35"/>
      <c r="AD94">
        <f t="shared" ca="1" si="5"/>
        <v>0</v>
      </c>
      <c r="AE94">
        <f t="shared" ca="1" si="6"/>
        <v>0</v>
      </c>
      <c r="AF94">
        <f t="shared" ca="1" si="7"/>
        <v>1</v>
      </c>
      <c r="AG94">
        <f t="shared" ca="1" si="8"/>
        <v>0</v>
      </c>
      <c r="AH94">
        <f t="shared" ca="1" si="18"/>
        <v>3</v>
      </c>
      <c r="AI94">
        <f t="shared" ca="1" si="23"/>
        <v>15</v>
      </c>
      <c r="AJ94">
        <f t="shared" ca="1" si="19"/>
        <v>36</v>
      </c>
      <c r="AK94" t="str">
        <f t="shared" ca="1" si="20"/>
        <v>&gt;1000</v>
      </c>
      <c r="AL94">
        <f t="shared" ca="1" si="21"/>
        <v>44</v>
      </c>
    </row>
    <row r="95" spans="1:38" x14ac:dyDescent="0.3">
      <c r="A95" s="13" t="str">
        <f ca="1">IF(B95="","",COUNT($B$32:B95))</f>
        <v/>
      </c>
      <c r="B95" s="47" t="str">
        <f t="shared" ca="1" si="9"/>
        <v/>
      </c>
      <c r="C95" s="24" t="str">
        <f t="shared" ca="1" si="10"/>
        <v>G</v>
      </c>
      <c r="D95" s="47">
        <f t="shared" ca="1" si="11"/>
        <v>2612</v>
      </c>
      <c r="E95" s="47">
        <f t="shared" ca="1" si="12"/>
        <v>3</v>
      </c>
      <c r="F95" s="13">
        <f t="shared" ca="1" si="13"/>
        <v>80</v>
      </c>
      <c r="G95" s="13">
        <f t="shared" ca="1" si="0"/>
        <v>2692</v>
      </c>
      <c r="H95" s="40" t="str">
        <f t="shared" ca="1" si="1"/>
        <v>Fabled II</v>
      </c>
      <c r="I95" s="47">
        <f t="shared" ca="1" si="14"/>
        <v>26</v>
      </c>
      <c r="J95" s="47">
        <f t="shared" ca="1" si="15"/>
        <v>22</v>
      </c>
      <c r="K95" s="25">
        <f t="shared" ca="1" si="2"/>
        <v>0.54166666666666663</v>
      </c>
      <c r="L95" s="44">
        <f t="shared" ca="1" si="16"/>
        <v>3872</v>
      </c>
      <c r="M95" s="23"/>
      <c r="N95" s="47" t="str">
        <f t="shared" si="17"/>
        <v/>
      </c>
      <c r="O95" s="58"/>
      <c r="P95" s="27">
        <f t="shared" ca="1" si="22"/>
        <v>43732</v>
      </c>
      <c r="R95" s="47"/>
      <c r="S95" s="47"/>
      <c r="T95" s="47"/>
      <c r="U95" s="47"/>
      <c r="V95" s="47"/>
      <c r="W95" s="53"/>
      <c r="X95" s="57"/>
      <c r="Y95" s="49" t="str">
        <f t="shared" si="3"/>
        <v/>
      </c>
      <c r="Z95" s="49" t="str">
        <f t="shared" si="4"/>
        <v/>
      </c>
      <c r="AA95" s="47"/>
      <c r="AC95" s="35"/>
      <c r="AD95">
        <f t="shared" ca="1" si="5"/>
        <v>0</v>
      </c>
      <c r="AE95">
        <f t="shared" ca="1" si="6"/>
        <v>1</v>
      </c>
      <c r="AF95">
        <f t="shared" ca="1" si="7"/>
        <v>1</v>
      </c>
      <c r="AG95">
        <f t="shared" ca="1" si="8"/>
        <v>0</v>
      </c>
      <c r="AH95">
        <f t="shared" ca="1" si="18"/>
        <v>0</v>
      </c>
      <c r="AI95">
        <f t="shared" ca="1" si="23"/>
        <v>16</v>
      </c>
      <c r="AJ95">
        <f t="shared" ca="1" si="19"/>
        <v>36</v>
      </c>
      <c r="AK95" t="str">
        <f t="shared" ca="1" si="20"/>
        <v>&gt;1000</v>
      </c>
      <c r="AL95">
        <f t="shared" ca="1" si="21"/>
        <v>44</v>
      </c>
    </row>
    <row r="96" spans="1:38" x14ac:dyDescent="0.3">
      <c r="A96" s="13">
        <f ca="1">IF(B96="","",COUNT($B$32:B96))</f>
        <v>49</v>
      </c>
      <c r="B96" s="47">
        <f t="shared" ca="1" si="9"/>
        <v>1</v>
      </c>
      <c r="C96" s="24" t="str">
        <f t="shared" ca="1" si="10"/>
        <v>W</v>
      </c>
      <c r="D96" s="47">
        <f t="shared" ca="1" si="11"/>
        <v>2692</v>
      </c>
      <c r="E96" s="47">
        <f t="shared" ca="1" si="12"/>
        <v>3</v>
      </c>
      <c r="F96" s="13">
        <f t="shared" ca="1" si="13"/>
        <v>108</v>
      </c>
      <c r="G96" s="13">
        <f t="shared" ref="G96:G159" ca="1" si="24">_xlfn.IFS(F96+D96&lt;0,0,F96+D96&gt;5500,5500,TRUE,F96+D96)</f>
        <v>2800</v>
      </c>
      <c r="H96" s="40" t="str">
        <f t="shared" ref="H96:H159" ca="1" si="25">LOOKUP(G96,$D$2:$D$17,$A$2:$A$17)</f>
        <v>Fabled II</v>
      </c>
      <c r="I96" s="47">
        <f t="shared" ca="1" si="14"/>
        <v>27</v>
      </c>
      <c r="J96" s="47">
        <f t="shared" ca="1" si="15"/>
        <v>22</v>
      </c>
      <c r="K96" s="25">
        <f t="shared" ref="K96:K159" ca="1" si="26">I96/(J96+I96)</f>
        <v>0.55102040816326525</v>
      </c>
      <c r="L96" s="44">
        <f t="shared" ca="1" si="16"/>
        <v>3980</v>
      </c>
      <c r="M96" s="23"/>
      <c r="N96" s="47" t="str">
        <f t="shared" si="17"/>
        <v/>
      </c>
      <c r="O96" s="58"/>
      <c r="P96" s="27" t="str">
        <f t="shared" ca="1" si="22"/>
        <v/>
      </c>
      <c r="R96" s="47"/>
      <c r="S96" s="47"/>
      <c r="T96" s="47"/>
      <c r="U96" s="47"/>
      <c r="V96" s="47"/>
      <c r="W96" s="53"/>
      <c r="X96" s="57"/>
      <c r="Y96" s="49" t="str">
        <f t="shared" ref="Y96:Y159" si="27">_xlfn.IFS(R96 = "","",V96&gt;0,T96/V96,TRUE,T96/1)</f>
        <v/>
      </c>
      <c r="Z96" s="49" t="str">
        <f t="shared" ref="Z96:Z159" si="28">_xlfn.IFS(R96 = "","",V96&gt;0,(T96+U96)/V96,TRUE,(T96+U96)/1)</f>
        <v/>
      </c>
      <c r="AA96" s="47"/>
      <c r="AC96" s="35"/>
      <c r="AD96">
        <f t="shared" ref="AD96:AD159" ca="1" si="29">IF(G96&gt;=2100,0,IF(C96="G",1,0))</f>
        <v>0</v>
      </c>
      <c r="AE96">
        <f t="shared" ref="AE96:AE159" ca="1" si="30">IF(G96&gt;=5500,0,IF(C96="G",1,0))</f>
        <v>0</v>
      </c>
      <c r="AF96">
        <f t="shared" ref="AF96:AF159" ca="1" si="31">IF(G96&gt;=2100,1,0)</f>
        <v>1</v>
      </c>
      <c r="AG96">
        <f t="shared" ref="AG96:AG159" ca="1" si="32">IF(G96&gt;=5500,1,0)</f>
        <v>0</v>
      </c>
      <c r="AH96">
        <f t="shared" ca="1" si="18"/>
        <v>1</v>
      </c>
      <c r="AI96">
        <f t="shared" ca="1" si="23"/>
        <v>16</v>
      </c>
      <c r="AJ96">
        <f t="shared" ca="1" si="19"/>
        <v>36</v>
      </c>
      <c r="AK96" t="str">
        <f t="shared" ca="1" si="20"/>
        <v>&gt;1000</v>
      </c>
      <c r="AL96">
        <f t="shared" ca="1" si="21"/>
        <v>44</v>
      </c>
    </row>
    <row r="97" spans="1:38" x14ac:dyDescent="0.3">
      <c r="A97" s="13">
        <f ca="1">IF(B97="","",COUNT($B$32:B97))</f>
        <v>50</v>
      </c>
      <c r="B97" s="47">
        <f t="shared" ref="B97:B160" ca="1" si="33">IF(C97&lt;&gt;"G",SUM(B96,1),"")</f>
        <v>2</v>
      </c>
      <c r="C97" s="24" t="str">
        <f t="shared" ref="C97:C160" ca="1" si="34">IF(O97="",IF(AH96&gt;=$E$22,"G",IF(RAND()&lt;$F$22,"W","L")),O97)</f>
        <v>L</v>
      </c>
      <c r="D97" s="47">
        <f t="shared" ref="D97:D160" ca="1" si="35">IF(M97="",IF(G96&lt;5500,G96,5500),M97)</f>
        <v>2800</v>
      </c>
      <c r="E97" s="47">
        <f t="shared" ref="E97:E160" ca="1" si="36">_xlfn.IFS(C96="W",E96+1,C96="L",0,C96="G",E96)</f>
        <v>4</v>
      </c>
      <c r="F97" s="13">
        <f t="shared" ref="F97:F160" ca="1" si="37">_xlfn.IFS(C97="W",_xlfn.IFS(E97=0,LOOKUP(D97,$D$2:$D$17,$F$2:$F$17),E97=1,LOOKUP(D97,$D$2:$D$17,$G$2:$G$17),E97=2,LOOKUP(D97,$D$2:$D$17,$H$2:$H$17),E97=3,LOOKUP(D97,$D$2:$D$17,$I$2:$I$17),E97&gt;=4,LOOKUP(D97,$D$2:$D$17,$J$2:$J$17)),C97="L",LOOKUP(D97,$D$2:$D$17,$E$2:$E$17),C97="G",IF(OR(B96&lt;3,B96=""),0,LOOKUP(D97,$D$2:$D$17,$K$2:$K$17)))</f>
        <v>-60</v>
      </c>
      <c r="G97" s="13">
        <f t="shared" ca="1" si="24"/>
        <v>2740</v>
      </c>
      <c r="H97" s="40" t="str">
        <f t="shared" ca="1" si="25"/>
        <v>Fabled II</v>
      </c>
      <c r="I97" s="47">
        <f t="shared" ref="I97:I160" ca="1" si="38">IF(C97="W",1+I96,I96)</f>
        <v>27</v>
      </c>
      <c r="J97" s="47">
        <f t="shared" ref="J97:J160" ca="1" si="39">IF(C97="L",1+J96,J96)</f>
        <v>23</v>
      </c>
      <c r="K97" s="25">
        <f t="shared" ca="1" si="26"/>
        <v>0.54</v>
      </c>
      <c r="L97" s="44">
        <f t="shared" ref="L97:L160" ca="1" si="40">IF(F97&gt;0,F97+L96,L96)</f>
        <v>3980</v>
      </c>
      <c r="M97" s="23"/>
      <c r="N97" s="47" t="str">
        <f t="shared" ref="N97:N160" si="41">IF(M97="","",M97-G96)</f>
        <v/>
      </c>
      <c r="O97" s="58"/>
      <c r="P97" s="27" t="str">
        <f t="shared" ref="P97:P160" ca="1" si="42">IF(AI97&gt;AI96,$G$22+(7*AI97),"")</f>
        <v/>
      </c>
      <c r="R97" s="47"/>
      <c r="S97" s="47"/>
      <c r="T97" s="47"/>
      <c r="U97" s="47"/>
      <c r="V97" s="47"/>
      <c r="W97" s="53"/>
      <c r="X97" s="57"/>
      <c r="Y97" s="49" t="str">
        <f t="shared" si="27"/>
        <v/>
      </c>
      <c r="Z97" s="49" t="str">
        <f t="shared" si="28"/>
        <v/>
      </c>
      <c r="AA97" s="47"/>
      <c r="AC97" s="35"/>
      <c r="AD97">
        <f t="shared" ca="1" si="29"/>
        <v>0</v>
      </c>
      <c r="AE97">
        <f t="shared" ca="1" si="30"/>
        <v>0</v>
      </c>
      <c r="AF97">
        <f t="shared" ca="1" si="31"/>
        <v>1</v>
      </c>
      <c r="AG97">
        <f t="shared" ca="1" si="32"/>
        <v>0</v>
      </c>
      <c r="AH97">
        <f t="shared" ref="AH97:AH160" ca="1" si="43">IF(C97="G",0,AH96+1)</f>
        <v>2</v>
      </c>
      <c r="AI97">
        <f t="shared" ref="AI97:AI160" ca="1" si="44">IF(C97="G",AI96+1,AI96)</f>
        <v>16</v>
      </c>
      <c r="AJ97">
        <f t="shared" ref="AJ97:AJ160" ca="1" si="45">IF(AJ96="&gt;1000",IF(AF97&gt;0,IF(A97&lt;&gt;"",A97,A96),"&gt;1000"),AJ96)</f>
        <v>36</v>
      </c>
      <c r="AK97" t="str">
        <f t="shared" ref="AK97:AK160" ca="1" si="46">IF(AK96="&gt;1000",IF(AG97&gt;0,IF(A97&lt;&gt;"",A97,A96),"&gt;1000"),AK96)</f>
        <v>&gt;1000</v>
      </c>
      <c r="AL97">
        <f t="shared" ref="AL97:AL160" ca="1" si="47">IF(AL96="&gt;1000",IF(L97&gt;=3500,IF(A97&lt;&gt;"",A97,A96),"&gt;1000"),AL96)</f>
        <v>44</v>
      </c>
    </row>
    <row r="98" spans="1:38" x14ac:dyDescent="0.3">
      <c r="A98" s="13">
        <f ca="1">IF(B98="","",COUNT($B$32:B98))</f>
        <v>51</v>
      </c>
      <c r="B98" s="47">
        <f t="shared" ca="1" si="33"/>
        <v>3</v>
      </c>
      <c r="C98" s="24" t="str">
        <f t="shared" ca="1" si="34"/>
        <v>W</v>
      </c>
      <c r="D98" s="47">
        <f t="shared" ca="1" si="35"/>
        <v>2740</v>
      </c>
      <c r="E98" s="47">
        <f t="shared" ca="1" si="36"/>
        <v>0</v>
      </c>
      <c r="F98" s="13">
        <f t="shared" ca="1" si="37"/>
        <v>40</v>
      </c>
      <c r="G98" s="13">
        <f t="shared" ca="1" si="24"/>
        <v>2780</v>
      </c>
      <c r="H98" s="40" t="str">
        <f t="shared" ca="1" si="25"/>
        <v>Fabled II</v>
      </c>
      <c r="I98" s="47">
        <f t="shared" ca="1" si="38"/>
        <v>28</v>
      </c>
      <c r="J98" s="47">
        <f t="shared" ca="1" si="39"/>
        <v>23</v>
      </c>
      <c r="K98" s="25">
        <f t="shared" ca="1" si="26"/>
        <v>0.5490196078431373</v>
      </c>
      <c r="L98" s="44">
        <f t="shared" ca="1" si="40"/>
        <v>4020</v>
      </c>
      <c r="M98" s="23"/>
      <c r="N98" s="47" t="str">
        <f t="shared" si="41"/>
        <v/>
      </c>
      <c r="O98" s="58"/>
      <c r="P98" s="27" t="str">
        <f t="shared" ca="1" si="42"/>
        <v/>
      </c>
      <c r="R98" s="47"/>
      <c r="S98" s="47"/>
      <c r="T98" s="47"/>
      <c r="U98" s="47"/>
      <c r="V98" s="47"/>
      <c r="W98" s="53"/>
      <c r="X98" s="57"/>
      <c r="Y98" s="49" t="str">
        <f t="shared" si="27"/>
        <v/>
      </c>
      <c r="Z98" s="49" t="str">
        <f t="shared" si="28"/>
        <v/>
      </c>
      <c r="AA98" s="47"/>
      <c r="AC98" s="35"/>
      <c r="AD98">
        <f t="shared" ca="1" si="29"/>
        <v>0</v>
      </c>
      <c r="AE98">
        <f t="shared" ca="1" si="30"/>
        <v>0</v>
      </c>
      <c r="AF98">
        <f t="shared" ca="1" si="31"/>
        <v>1</v>
      </c>
      <c r="AG98">
        <f t="shared" ca="1" si="32"/>
        <v>0</v>
      </c>
      <c r="AH98">
        <f t="shared" ca="1" si="43"/>
        <v>3</v>
      </c>
      <c r="AI98">
        <f t="shared" ca="1" si="44"/>
        <v>16</v>
      </c>
      <c r="AJ98">
        <f t="shared" ca="1" si="45"/>
        <v>36</v>
      </c>
      <c r="AK98" t="str">
        <f t="shared" ca="1" si="46"/>
        <v>&gt;1000</v>
      </c>
      <c r="AL98">
        <f t="shared" ca="1" si="47"/>
        <v>44</v>
      </c>
    </row>
    <row r="99" spans="1:38" x14ac:dyDescent="0.3">
      <c r="A99" s="13" t="str">
        <f ca="1">IF(B99="","",COUNT($B$32:B99))</f>
        <v/>
      </c>
      <c r="B99" s="47" t="str">
        <f t="shared" ca="1" si="33"/>
        <v/>
      </c>
      <c r="C99" s="24" t="str">
        <f t="shared" ca="1" si="34"/>
        <v>G</v>
      </c>
      <c r="D99" s="47">
        <f t="shared" ca="1" si="35"/>
        <v>2780</v>
      </c>
      <c r="E99" s="47">
        <f t="shared" ca="1" si="36"/>
        <v>1</v>
      </c>
      <c r="F99" s="13">
        <f t="shared" ca="1" si="37"/>
        <v>80</v>
      </c>
      <c r="G99" s="13">
        <f t="shared" ca="1" si="24"/>
        <v>2860</v>
      </c>
      <c r="H99" s="40" t="str">
        <f t="shared" ca="1" si="25"/>
        <v>Fabled II</v>
      </c>
      <c r="I99" s="47">
        <f t="shared" ca="1" si="38"/>
        <v>28</v>
      </c>
      <c r="J99" s="47">
        <f t="shared" ca="1" si="39"/>
        <v>23</v>
      </c>
      <c r="K99" s="25">
        <f t="shared" ca="1" si="26"/>
        <v>0.5490196078431373</v>
      </c>
      <c r="L99" s="44">
        <f t="shared" ca="1" si="40"/>
        <v>4100</v>
      </c>
      <c r="M99" s="23"/>
      <c r="N99" s="47" t="str">
        <f t="shared" si="41"/>
        <v/>
      </c>
      <c r="O99" s="58"/>
      <c r="P99" s="27">
        <f t="shared" ca="1" si="42"/>
        <v>43739</v>
      </c>
      <c r="R99" s="47"/>
      <c r="S99" s="47"/>
      <c r="T99" s="47"/>
      <c r="U99" s="47"/>
      <c r="V99" s="47"/>
      <c r="W99" s="53"/>
      <c r="X99" s="57"/>
      <c r="Y99" s="49" t="str">
        <f t="shared" si="27"/>
        <v/>
      </c>
      <c r="Z99" s="49" t="str">
        <f t="shared" si="28"/>
        <v/>
      </c>
      <c r="AA99" s="47"/>
      <c r="AC99" s="35"/>
      <c r="AD99">
        <f t="shared" ca="1" si="29"/>
        <v>0</v>
      </c>
      <c r="AE99">
        <f t="shared" ca="1" si="30"/>
        <v>1</v>
      </c>
      <c r="AF99">
        <f t="shared" ca="1" si="31"/>
        <v>1</v>
      </c>
      <c r="AG99">
        <f t="shared" ca="1" si="32"/>
        <v>0</v>
      </c>
      <c r="AH99">
        <f t="shared" ca="1" si="43"/>
        <v>0</v>
      </c>
      <c r="AI99">
        <f t="shared" ca="1" si="44"/>
        <v>17</v>
      </c>
      <c r="AJ99">
        <f t="shared" ca="1" si="45"/>
        <v>36</v>
      </c>
      <c r="AK99" t="str">
        <f t="shared" ca="1" si="46"/>
        <v>&gt;1000</v>
      </c>
      <c r="AL99">
        <f t="shared" ca="1" si="47"/>
        <v>44</v>
      </c>
    </row>
    <row r="100" spans="1:38" x14ac:dyDescent="0.3">
      <c r="A100" s="13">
        <f ca="1">IF(B100="","",COUNT($B$32:B100))</f>
        <v>52</v>
      </c>
      <c r="B100" s="47">
        <f t="shared" ca="1" si="33"/>
        <v>1</v>
      </c>
      <c r="C100" s="24" t="str">
        <f t="shared" ca="1" si="34"/>
        <v>L</v>
      </c>
      <c r="D100" s="47">
        <f t="shared" ca="1" si="35"/>
        <v>2860</v>
      </c>
      <c r="E100" s="47">
        <f t="shared" ca="1" si="36"/>
        <v>1</v>
      </c>
      <c r="F100" s="13">
        <f t="shared" ca="1" si="37"/>
        <v>-60</v>
      </c>
      <c r="G100" s="13">
        <f t="shared" ca="1" si="24"/>
        <v>2800</v>
      </c>
      <c r="H100" s="40" t="str">
        <f t="shared" ca="1" si="25"/>
        <v>Fabled II</v>
      </c>
      <c r="I100" s="47">
        <f t="shared" ca="1" si="38"/>
        <v>28</v>
      </c>
      <c r="J100" s="47">
        <f t="shared" ca="1" si="39"/>
        <v>24</v>
      </c>
      <c r="K100" s="25">
        <f t="shared" ca="1" si="26"/>
        <v>0.53846153846153844</v>
      </c>
      <c r="L100" s="44">
        <f t="shared" ca="1" si="40"/>
        <v>4100</v>
      </c>
      <c r="M100" s="23"/>
      <c r="N100" s="47" t="str">
        <f t="shared" si="41"/>
        <v/>
      </c>
      <c r="O100" s="58"/>
      <c r="P100" s="27" t="str">
        <f t="shared" ca="1" si="42"/>
        <v/>
      </c>
      <c r="R100" s="47"/>
      <c r="S100" s="47"/>
      <c r="T100" s="47"/>
      <c r="U100" s="47"/>
      <c r="V100" s="47"/>
      <c r="W100" s="53"/>
      <c r="X100" s="57"/>
      <c r="Y100" s="49" t="str">
        <f t="shared" si="27"/>
        <v/>
      </c>
      <c r="Z100" s="49" t="str">
        <f t="shared" si="28"/>
        <v/>
      </c>
      <c r="AA100" s="47"/>
      <c r="AC100" s="35"/>
      <c r="AD100">
        <f t="shared" ca="1" si="29"/>
        <v>0</v>
      </c>
      <c r="AE100">
        <f t="shared" ca="1" si="30"/>
        <v>0</v>
      </c>
      <c r="AF100">
        <f t="shared" ca="1" si="31"/>
        <v>1</v>
      </c>
      <c r="AG100">
        <f t="shared" ca="1" si="32"/>
        <v>0</v>
      </c>
      <c r="AH100">
        <f t="shared" ca="1" si="43"/>
        <v>1</v>
      </c>
      <c r="AI100">
        <f t="shared" ca="1" si="44"/>
        <v>17</v>
      </c>
      <c r="AJ100">
        <f t="shared" ca="1" si="45"/>
        <v>36</v>
      </c>
      <c r="AK100" t="str">
        <f t="shared" ca="1" si="46"/>
        <v>&gt;1000</v>
      </c>
      <c r="AL100">
        <f t="shared" ca="1" si="47"/>
        <v>44</v>
      </c>
    </row>
    <row r="101" spans="1:38" x14ac:dyDescent="0.3">
      <c r="A101" s="13">
        <f ca="1">IF(B101="","",COUNT($B$32:B101))</f>
        <v>53</v>
      </c>
      <c r="B101" s="47">
        <f t="shared" ca="1" si="33"/>
        <v>2</v>
      </c>
      <c r="C101" s="24" t="str">
        <f t="shared" ca="1" si="34"/>
        <v>L</v>
      </c>
      <c r="D101" s="47">
        <f t="shared" ca="1" si="35"/>
        <v>2800</v>
      </c>
      <c r="E101" s="47">
        <f t="shared" ca="1" si="36"/>
        <v>0</v>
      </c>
      <c r="F101" s="13">
        <f t="shared" ca="1" si="37"/>
        <v>-60</v>
      </c>
      <c r="G101" s="13">
        <f t="shared" ca="1" si="24"/>
        <v>2740</v>
      </c>
      <c r="H101" s="40" t="str">
        <f t="shared" ca="1" si="25"/>
        <v>Fabled II</v>
      </c>
      <c r="I101" s="47">
        <f t="shared" ca="1" si="38"/>
        <v>28</v>
      </c>
      <c r="J101" s="47">
        <f t="shared" ca="1" si="39"/>
        <v>25</v>
      </c>
      <c r="K101" s="25">
        <f t="shared" ca="1" si="26"/>
        <v>0.52830188679245282</v>
      </c>
      <c r="L101" s="44">
        <f t="shared" ca="1" si="40"/>
        <v>4100</v>
      </c>
      <c r="M101" s="23"/>
      <c r="N101" s="47" t="str">
        <f t="shared" si="41"/>
        <v/>
      </c>
      <c r="O101" s="58"/>
      <c r="P101" s="27" t="str">
        <f t="shared" ca="1" si="42"/>
        <v/>
      </c>
      <c r="R101" s="47"/>
      <c r="S101" s="47"/>
      <c r="T101" s="47"/>
      <c r="U101" s="47"/>
      <c r="V101" s="47"/>
      <c r="W101" s="53"/>
      <c r="X101" s="57"/>
      <c r="Y101" s="49" t="str">
        <f t="shared" si="27"/>
        <v/>
      </c>
      <c r="Z101" s="49" t="str">
        <f t="shared" si="28"/>
        <v/>
      </c>
      <c r="AA101" s="47"/>
      <c r="AC101" s="35"/>
      <c r="AD101">
        <f t="shared" ca="1" si="29"/>
        <v>0</v>
      </c>
      <c r="AE101">
        <f t="shared" ca="1" si="30"/>
        <v>0</v>
      </c>
      <c r="AF101">
        <f t="shared" ca="1" si="31"/>
        <v>1</v>
      </c>
      <c r="AG101">
        <f t="shared" ca="1" si="32"/>
        <v>0</v>
      </c>
      <c r="AH101">
        <f t="shared" ca="1" si="43"/>
        <v>2</v>
      </c>
      <c r="AI101">
        <f t="shared" ca="1" si="44"/>
        <v>17</v>
      </c>
      <c r="AJ101">
        <f t="shared" ca="1" si="45"/>
        <v>36</v>
      </c>
      <c r="AK101" t="str">
        <f t="shared" ca="1" si="46"/>
        <v>&gt;1000</v>
      </c>
      <c r="AL101">
        <f t="shared" ca="1" si="47"/>
        <v>44</v>
      </c>
    </row>
    <row r="102" spans="1:38" x14ac:dyDescent="0.3">
      <c r="A102" s="13">
        <f ca="1">IF(B102="","",COUNT($B$32:B102))</f>
        <v>54</v>
      </c>
      <c r="B102" s="47">
        <f t="shared" ca="1" si="33"/>
        <v>3</v>
      </c>
      <c r="C102" s="24" t="str">
        <f t="shared" ca="1" si="34"/>
        <v>L</v>
      </c>
      <c r="D102" s="47">
        <f t="shared" ca="1" si="35"/>
        <v>2740</v>
      </c>
      <c r="E102" s="47">
        <f t="shared" ca="1" si="36"/>
        <v>0</v>
      </c>
      <c r="F102" s="13">
        <f t="shared" ca="1" si="37"/>
        <v>-60</v>
      </c>
      <c r="G102" s="13">
        <f t="shared" ca="1" si="24"/>
        <v>2680</v>
      </c>
      <c r="H102" s="40" t="str">
        <f t="shared" ca="1" si="25"/>
        <v>Fabled II</v>
      </c>
      <c r="I102" s="47">
        <f t="shared" ca="1" si="38"/>
        <v>28</v>
      </c>
      <c r="J102" s="47">
        <f t="shared" ca="1" si="39"/>
        <v>26</v>
      </c>
      <c r="K102" s="25">
        <f t="shared" ca="1" si="26"/>
        <v>0.51851851851851849</v>
      </c>
      <c r="L102" s="44">
        <f t="shared" ca="1" si="40"/>
        <v>4100</v>
      </c>
      <c r="M102" s="23"/>
      <c r="N102" s="47" t="str">
        <f t="shared" si="41"/>
        <v/>
      </c>
      <c r="O102" s="58"/>
      <c r="P102" s="27" t="str">
        <f t="shared" ca="1" si="42"/>
        <v/>
      </c>
      <c r="R102" s="47"/>
      <c r="S102" s="47"/>
      <c r="T102" s="47"/>
      <c r="U102" s="47"/>
      <c r="V102" s="47"/>
      <c r="W102" s="53"/>
      <c r="X102" s="57"/>
      <c r="Y102" s="49" t="str">
        <f t="shared" si="27"/>
        <v/>
      </c>
      <c r="Z102" s="49" t="str">
        <f t="shared" si="28"/>
        <v/>
      </c>
      <c r="AA102" s="47"/>
      <c r="AC102" s="35"/>
      <c r="AD102">
        <f t="shared" ca="1" si="29"/>
        <v>0</v>
      </c>
      <c r="AE102">
        <f t="shared" ca="1" si="30"/>
        <v>0</v>
      </c>
      <c r="AF102">
        <f t="shared" ca="1" si="31"/>
        <v>1</v>
      </c>
      <c r="AG102">
        <f t="shared" ca="1" si="32"/>
        <v>0</v>
      </c>
      <c r="AH102">
        <f t="shared" ca="1" si="43"/>
        <v>3</v>
      </c>
      <c r="AI102">
        <f t="shared" ca="1" si="44"/>
        <v>17</v>
      </c>
      <c r="AJ102">
        <f t="shared" ca="1" si="45"/>
        <v>36</v>
      </c>
      <c r="AK102" t="str">
        <f t="shared" ca="1" si="46"/>
        <v>&gt;1000</v>
      </c>
      <c r="AL102">
        <f t="shared" ca="1" si="47"/>
        <v>44</v>
      </c>
    </row>
    <row r="103" spans="1:38" x14ac:dyDescent="0.3">
      <c r="A103" s="13" t="str">
        <f ca="1">IF(B103="","",COUNT($B$32:B103))</f>
        <v/>
      </c>
      <c r="B103" s="47" t="str">
        <f t="shared" ca="1" si="33"/>
        <v/>
      </c>
      <c r="C103" s="24" t="str">
        <f t="shared" ca="1" si="34"/>
        <v>G</v>
      </c>
      <c r="D103" s="47">
        <f t="shared" ca="1" si="35"/>
        <v>2680</v>
      </c>
      <c r="E103" s="47">
        <f t="shared" ca="1" si="36"/>
        <v>0</v>
      </c>
      <c r="F103" s="13">
        <f t="shared" ca="1" si="37"/>
        <v>80</v>
      </c>
      <c r="G103" s="13">
        <f t="shared" ca="1" si="24"/>
        <v>2760</v>
      </c>
      <c r="H103" s="40" t="str">
        <f t="shared" ca="1" si="25"/>
        <v>Fabled II</v>
      </c>
      <c r="I103" s="47">
        <f t="shared" ca="1" si="38"/>
        <v>28</v>
      </c>
      <c r="J103" s="47">
        <f t="shared" ca="1" si="39"/>
        <v>26</v>
      </c>
      <c r="K103" s="25">
        <f t="shared" ca="1" si="26"/>
        <v>0.51851851851851849</v>
      </c>
      <c r="L103" s="44">
        <f t="shared" ca="1" si="40"/>
        <v>4180</v>
      </c>
      <c r="M103" s="23"/>
      <c r="N103" s="47" t="str">
        <f t="shared" si="41"/>
        <v/>
      </c>
      <c r="O103" s="58"/>
      <c r="P103" s="27">
        <f t="shared" ca="1" si="42"/>
        <v>43746</v>
      </c>
      <c r="R103" s="47"/>
      <c r="S103" s="47"/>
      <c r="T103" s="47"/>
      <c r="U103" s="47"/>
      <c r="V103" s="47"/>
      <c r="W103" s="53"/>
      <c r="X103" s="57"/>
      <c r="Y103" s="49" t="str">
        <f t="shared" si="27"/>
        <v/>
      </c>
      <c r="Z103" s="49" t="str">
        <f t="shared" si="28"/>
        <v/>
      </c>
      <c r="AA103" s="47"/>
      <c r="AC103" s="35"/>
      <c r="AD103">
        <f t="shared" ca="1" si="29"/>
        <v>0</v>
      </c>
      <c r="AE103">
        <f t="shared" ca="1" si="30"/>
        <v>1</v>
      </c>
      <c r="AF103">
        <f t="shared" ca="1" si="31"/>
        <v>1</v>
      </c>
      <c r="AG103">
        <f t="shared" ca="1" si="32"/>
        <v>0</v>
      </c>
      <c r="AH103">
        <f t="shared" ca="1" si="43"/>
        <v>0</v>
      </c>
      <c r="AI103">
        <f t="shared" ca="1" si="44"/>
        <v>18</v>
      </c>
      <c r="AJ103">
        <f t="shared" ca="1" si="45"/>
        <v>36</v>
      </c>
      <c r="AK103" t="str">
        <f t="shared" ca="1" si="46"/>
        <v>&gt;1000</v>
      </c>
      <c r="AL103">
        <f t="shared" ca="1" si="47"/>
        <v>44</v>
      </c>
    </row>
    <row r="104" spans="1:38" x14ac:dyDescent="0.3">
      <c r="A104" s="13">
        <f ca="1">IF(B104="","",COUNT($B$32:B104))</f>
        <v>55</v>
      </c>
      <c r="B104" s="47">
        <f t="shared" ca="1" si="33"/>
        <v>1</v>
      </c>
      <c r="C104" s="24" t="str">
        <f t="shared" ca="1" si="34"/>
        <v>W</v>
      </c>
      <c r="D104" s="47">
        <f t="shared" ca="1" si="35"/>
        <v>2760</v>
      </c>
      <c r="E104" s="47">
        <f t="shared" ca="1" si="36"/>
        <v>0</v>
      </c>
      <c r="F104" s="13">
        <f t="shared" ca="1" si="37"/>
        <v>40</v>
      </c>
      <c r="G104" s="13">
        <f t="shared" ca="1" si="24"/>
        <v>2800</v>
      </c>
      <c r="H104" s="40" t="str">
        <f t="shared" ca="1" si="25"/>
        <v>Fabled II</v>
      </c>
      <c r="I104" s="47">
        <f t="shared" ca="1" si="38"/>
        <v>29</v>
      </c>
      <c r="J104" s="47">
        <f t="shared" ca="1" si="39"/>
        <v>26</v>
      </c>
      <c r="K104" s="25">
        <f t="shared" ca="1" si="26"/>
        <v>0.52727272727272723</v>
      </c>
      <c r="L104" s="44">
        <f t="shared" ca="1" si="40"/>
        <v>4220</v>
      </c>
      <c r="M104" s="23"/>
      <c r="N104" s="47" t="str">
        <f t="shared" si="41"/>
        <v/>
      </c>
      <c r="O104" s="58"/>
      <c r="P104" s="27" t="str">
        <f t="shared" ca="1" si="42"/>
        <v/>
      </c>
      <c r="R104" s="47"/>
      <c r="S104" s="47"/>
      <c r="T104" s="47"/>
      <c r="U104" s="47"/>
      <c r="V104" s="47"/>
      <c r="W104" s="53"/>
      <c r="X104" s="57"/>
      <c r="Y104" s="49" t="str">
        <f t="shared" si="27"/>
        <v/>
      </c>
      <c r="Z104" s="49" t="str">
        <f t="shared" si="28"/>
        <v/>
      </c>
      <c r="AA104" s="47"/>
      <c r="AC104" s="35"/>
      <c r="AD104">
        <f t="shared" ca="1" si="29"/>
        <v>0</v>
      </c>
      <c r="AE104">
        <f t="shared" ca="1" si="30"/>
        <v>0</v>
      </c>
      <c r="AF104">
        <f t="shared" ca="1" si="31"/>
        <v>1</v>
      </c>
      <c r="AG104">
        <f t="shared" ca="1" si="32"/>
        <v>0</v>
      </c>
      <c r="AH104">
        <f t="shared" ca="1" si="43"/>
        <v>1</v>
      </c>
      <c r="AI104">
        <f t="shared" ca="1" si="44"/>
        <v>18</v>
      </c>
      <c r="AJ104">
        <f t="shared" ca="1" si="45"/>
        <v>36</v>
      </c>
      <c r="AK104" t="str">
        <f t="shared" ca="1" si="46"/>
        <v>&gt;1000</v>
      </c>
      <c r="AL104">
        <f t="shared" ca="1" si="47"/>
        <v>44</v>
      </c>
    </row>
    <row r="105" spans="1:38" x14ac:dyDescent="0.3">
      <c r="A105" s="13">
        <f ca="1">IF(B105="","",COUNT($B$32:B105))</f>
        <v>56</v>
      </c>
      <c r="B105" s="47">
        <f t="shared" ca="1" si="33"/>
        <v>2</v>
      </c>
      <c r="C105" s="24" t="str">
        <f t="shared" ca="1" si="34"/>
        <v>L</v>
      </c>
      <c r="D105" s="47">
        <f t="shared" ca="1" si="35"/>
        <v>2800</v>
      </c>
      <c r="E105" s="47">
        <f t="shared" ca="1" si="36"/>
        <v>1</v>
      </c>
      <c r="F105" s="13">
        <f t="shared" ca="1" si="37"/>
        <v>-60</v>
      </c>
      <c r="G105" s="13">
        <f t="shared" ca="1" si="24"/>
        <v>2740</v>
      </c>
      <c r="H105" s="40" t="str">
        <f t="shared" ca="1" si="25"/>
        <v>Fabled II</v>
      </c>
      <c r="I105" s="47">
        <f t="shared" ca="1" si="38"/>
        <v>29</v>
      </c>
      <c r="J105" s="47">
        <f t="shared" ca="1" si="39"/>
        <v>27</v>
      </c>
      <c r="K105" s="25">
        <f t="shared" ca="1" si="26"/>
        <v>0.5178571428571429</v>
      </c>
      <c r="L105" s="44">
        <f t="shared" ca="1" si="40"/>
        <v>4220</v>
      </c>
      <c r="M105" s="23"/>
      <c r="N105" s="47" t="str">
        <f t="shared" si="41"/>
        <v/>
      </c>
      <c r="O105" s="58"/>
      <c r="P105" s="27" t="str">
        <f t="shared" ca="1" si="42"/>
        <v/>
      </c>
      <c r="R105" s="47"/>
      <c r="S105" s="47"/>
      <c r="T105" s="47"/>
      <c r="U105" s="47"/>
      <c r="V105" s="47"/>
      <c r="W105" s="53"/>
      <c r="X105" s="57"/>
      <c r="Y105" s="49" t="str">
        <f t="shared" si="27"/>
        <v/>
      </c>
      <c r="Z105" s="49" t="str">
        <f t="shared" si="28"/>
        <v/>
      </c>
      <c r="AA105" s="47"/>
      <c r="AC105" s="35"/>
      <c r="AD105">
        <f t="shared" ca="1" si="29"/>
        <v>0</v>
      </c>
      <c r="AE105">
        <f t="shared" ca="1" si="30"/>
        <v>0</v>
      </c>
      <c r="AF105">
        <f t="shared" ca="1" si="31"/>
        <v>1</v>
      </c>
      <c r="AG105">
        <f t="shared" ca="1" si="32"/>
        <v>0</v>
      </c>
      <c r="AH105">
        <f t="shared" ca="1" si="43"/>
        <v>2</v>
      </c>
      <c r="AI105">
        <f t="shared" ca="1" si="44"/>
        <v>18</v>
      </c>
      <c r="AJ105">
        <f t="shared" ca="1" si="45"/>
        <v>36</v>
      </c>
      <c r="AK105" t="str">
        <f t="shared" ca="1" si="46"/>
        <v>&gt;1000</v>
      </c>
      <c r="AL105">
        <f t="shared" ca="1" si="47"/>
        <v>44</v>
      </c>
    </row>
    <row r="106" spans="1:38" x14ac:dyDescent="0.3">
      <c r="A106" s="13">
        <f ca="1">IF(B106="","",COUNT($B$32:B106))</f>
        <v>57</v>
      </c>
      <c r="B106" s="47">
        <f t="shared" ca="1" si="33"/>
        <v>3</v>
      </c>
      <c r="C106" s="24" t="str">
        <f t="shared" ca="1" si="34"/>
        <v>W</v>
      </c>
      <c r="D106" s="47">
        <f t="shared" ca="1" si="35"/>
        <v>2740</v>
      </c>
      <c r="E106" s="47">
        <f t="shared" ca="1" si="36"/>
        <v>0</v>
      </c>
      <c r="F106" s="13">
        <f t="shared" ca="1" si="37"/>
        <v>40</v>
      </c>
      <c r="G106" s="13">
        <f t="shared" ca="1" si="24"/>
        <v>2780</v>
      </c>
      <c r="H106" s="40" t="str">
        <f t="shared" ca="1" si="25"/>
        <v>Fabled II</v>
      </c>
      <c r="I106" s="47">
        <f t="shared" ca="1" si="38"/>
        <v>30</v>
      </c>
      <c r="J106" s="47">
        <f t="shared" ca="1" si="39"/>
        <v>27</v>
      </c>
      <c r="K106" s="25">
        <f t="shared" ca="1" si="26"/>
        <v>0.52631578947368418</v>
      </c>
      <c r="L106" s="44">
        <f t="shared" ca="1" si="40"/>
        <v>4260</v>
      </c>
      <c r="M106" s="23"/>
      <c r="N106" s="47" t="str">
        <f t="shared" si="41"/>
        <v/>
      </c>
      <c r="O106" s="58"/>
      <c r="P106" s="27" t="str">
        <f t="shared" ca="1" si="42"/>
        <v/>
      </c>
      <c r="R106" s="47"/>
      <c r="S106" s="47"/>
      <c r="T106" s="47"/>
      <c r="U106" s="47"/>
      <c r="V106" s="47"/>
      <c r="W106" s="53"/>
      <c r="X106" s="57"/>
      <c r="Y106" s="49" t="str">
        <f t="shared" si="27"/>
        <v/>
      </c>
      <c r="Z106" s="49" t="str">
        <f t="shared" si="28"/>
        <v/>
      </c>
      <c r="AA106" s="47"/>
      <c r="AC106" s="35"/>
      <c r="AD106">
        <f t="shared" ca="1" si="29"/>
        <v>0</v>
      </c>
      <c r="AE106">
        <f t="shared" ca="1" si="30"/>
        <v>0</v>
      </c>
      <c r="AF106">
        <f t="shared" ca="1" si="31"/>
        <v>1</v>
      </c>
      <c r="AG106">
        <f t="shared" ca="1" si="32"/>
        <v>0</v>
      </c>
      <c r="AH106">
        <f t="shared" ca="1" si="43"/>
        <v>3</v>
      </c>
      <c r="AI106">
        <f t="shared" ca="1" si="44"/>
        <v>18</v>
      </c>
      <c r="AJ106">
        <f t="shared" ca="1" si="45"/>
        <v>36</v>
      </c>
      <c r="AK106" t="str">
        <f t="shared" ca="1" si="46"/>
        <v>&gt;1000</v>
      </c>
      <c r="AL106">
        <f t="shared" ca="1" si="47"/>
        <v>44</v>
      </c>
    </row>
    <row r="107" spans="1:38" x14ac:dyDescent="0.3">
      <c r="A107" s="13" t="str">
        <f ca="1">IF(B107="","",COUNT($B$32:B107))</f>
        <v/>
      </c>
      <c r="B107" s="47" t="str">
        <f t="shared" ca="1" si="33"/>
        <v/>
      </c>
      <c r="C107" s="24" t="str">
        <f t="shared" ca="1" si="34"/>
        <v>G</v>
      </c>
      <c r="D107" s="47">
        <f t="shared" ca="1" si="35"/>
        <v>2780</v>
      </c>
      <c r="E107" s="47">
        <f t="shared" ca="1" si="36"/>
        <v>1</v>
      </c>
      <c r="F107" s="13">
        <f t="shared" ca="1" si="37"/>
        <v>80</v>
      </c>
      <c r="G107" s="13">
        <f t="shared" ca="1" si="24"/>
        <v>2860</v>
      </c>
      <c r="H107" s="40" t="str">
        <f t="shared" ca="1" si="25"/>
        <v>Fabled II</v>
      </c>
      <c r="I107" s="47">
        <f t="shared" ca="1" si="38"/>
        <v>30</v>
      </c>
      <c r="J107" s="47">
        <f t="shared" ca="1" si="39"/>
        <v>27</v>
      </c>
      <c r="K107" s="25">
        <f t="shared" ca="1" si="26"/>
        <v>0.52631578947368418</v>
      </c>
      <c r="L107" s="44">
        <f t="shared" ca="1" si="40"/>
        <v>4340</v>
      </c>
      <c r="M107" s="23"/>
      <c r="N107" s="47" t="str">
        <f t="shared" si="41"/>
        <v/>
      </c>
      <c r="O107" s="58"/>
      <c r="P107" s="27">
        <f t="shared" ca="1" si="42"/>
        <v>43753</v>
      </c>
      <c r="R107" s="47"/>
      <c r="S107" s="47"/>
      <c r="T107" s="47"/>
      <c r="U107" s="47"/>
      <c r="V107" s="47"/>
      <c r="W107" s="53"/>
      <c r="X107" s="57"/>
      <c r="Y107" s="49" t="str">
        <f t="shared" si="27"/>
        <v/>
      </c>
      <c r="Z107" s="49" t="str">
        <f t="shared" si="28"/>
        <v/>
      </c>
      <c r="AA107" s="47"/>
      <c r="AC107" s="35"/>
      <c r="AD107">
        <f t="shared" ca="1" si="29"/>
        <v>0</v>
      </c>
      <c r="AE107">
        <f t="shared" ca="1" si="30"/>
        <v>1</v>
      </c>
      <c r="AF107">
        <f t="shared" ca="1" si="31"/>
        <v>1</v>
      </c>
      <c r="AG107">
        <f t="shared" ca="1" si="32"/>
        <v>0</v>
      </c>
      <c r="AH107">
        <f t="shared" ca="1" si="43"/>
        <v>0</v>
      </c>
      <c r="AI107">
        <f t="shared" ca="1" si="44"/>
        <v>19</v>
      </c>
      <c r="AJ107">
        <f t="shared" ca="1" si="45"/>
        <v>36</v>
      </c>
      <c r="AK107" t="str">
        <f t="shared" ca="1" si="46"/>
        <v>&gt;1000</v>
      </c>
      <c r="AL107">
        <f t="shared" ca="1" si="47"/>
        <v>44</v>
      </c>
    </row>
    <row r="108" spans="1:38" x14ac:dyDescent="0.3">
      <c r="A108" s="13">
        <f ca="1">IF(B108="","",COUNT($B$32:B108))</f>
        <v>58</v>
      </c>
      <c r="B108" s="47">
        <f t="shared" ca="1" si="33"/>
        <v>1</v>
      </c>
      <c r="C108" s="24" t="str">
        <f t="shared" ca="1" si="34"/>
        <v>W</v>
      </c>
      <c r="D108" s="47">
        <f t="shared" ca="1" si="35"/>
        <v>2860</v>
      </c>
      <c r="E108" s="47">
        <f t="shared" ca="1" si="36"/>
        <v>1</v>
      </c>
      <c r="F108" s="13">
        <f t="shared" ca="1" si="37"/>
        <v>60</v>
      </c>
      <c r="G108" s="13">
        <f t="shared" ca="1" si="24"/>
        <v>2920</v>
      </c>
      <c r="H108" s="40" t="str">
        <f t="shared" ca="1" si="25"/>
        <v>Fabled II</v>
      </c>
      <c r="I108" s="47">
        <f t="shared" ca="1" si="38"/>
        <v>31</v>
      </c>
      <c r="J108" s="47">
        <f t="shared" ca="1" si="39"/>
        <v>27</v>
      </c>
      <c r="K108" s="25">
        <f t="shared" ca="1" si="26"/>
        <v>0.53448275862068961</v>
      </c>
      <c r="L108" s="44">
        <f t="shared" ca="1" si="40"/>
        <v>4400</v>
      </c>
      <c r="M108" s="23"/>
      <c r="N108" s="47" t="str">
        <f t="shared" si="41"/>
        <v/>
      </c>
      <c r="O108" s="58"/>
      <c r="P108" s="27" t="str">
        <f t="shared" ca="1" si="42"/>
        <v/>
      </c>
      <c r="R108" s="47"/>
      <c r="S108" s="47"/>
      <c r="T108" s="47"/>
      <c r="U108" s="47"/>
      <c r="V108" s="47"/>
      <c r="W108" s="53"/>
      <c r="X108" s="57"/>
      <c r="Y108" s="49" t="str">
        <f t="shared" si="27"/>
        <v/>
      </c>
      <c r="Z108" s="49" t="str">
        <f t="shared" si="28"/>
        <v/>
      </c>
      <c r="AA108" s="47"/>
      <c r="AC108" s="35"/>
      <c r="AD108">
        <f t="shared" ca="1" si="29"/>
        <v>0</v>
      </c>
      <c r="AE108">
        <f t="shared" ca="1" si="30"/>
        <v>0</v>
      </c>
      <c r="AF108">
        <f t="shared" ca="1" si="31"/>
        <v>1</v>
      </c>
      <c r="AG108">
        <f t="shared" ca="1" si="32"/>
        <v>0</v>
      </c>
      <c r="AH108">
        <f t="shared" ca="1" si="43"/>
        <v>1</v>
      </c>
      <c r="AI108">
        <f t="shared" ca="1" si="44"/>
        <v>19</v>
      </c>
      <c r="AJ108">
        <f t="shared" ca="1" si="45"/>
        <v>36</v>
      </c>
      <c r="AK108" t="str">
        <f t="shared" ca="1" si="46"/>
        <v>&gt;1000</v>
      </c>
      <c r="AL108">
        <f t="shared" ca="1" si="47"/>
        <v>44</v>
      </c>
    </row>
    <row r="109" spans="1:38" x14ac:dyDescent="0.3">
      <c r="A109" s="13">
        <f ca="1">IF(B109="","",COUNT($B$32:B109))</f>
        <v>59</v>
      </c>
      <c r="B109" s="47">
        <f t="shared" ca="1" si="33"/>
        <v>2</v>
      </c>
      <c r="C109" s="24" t="str">
        <f t="shared" ca="1" si="34"/>
        <v>W</v>
      </c>
      <c r="D109" s="47">
        <f t="shared" ca="1" si="35"/>
        <v>2920</v>
      </c>
      <c r="E109" s="47">
        <f t="shared" ca="1" si="36"/>
        <v>2</v>
      </c>
      <c r="F109" s="13">
        <f t="shared" ca="1" si="37"/>
        <v>80</v>
      </c>
      <c r="G109" s="13">
        <f t="shared" ca="1" si="24"/>
        <v>3000</v>
      </c>
      <c r="H109" s="40" t="str">
        <f t="shared" ca="1" si="25"/>
        <v>Fabled III</v>
      </c>
      <c r="I109" s="47">
        <f t="shared" ca="1" si="38"/>
        <v>32</v>
      </c>
      <c r="J109" s="47">
        <f t="shared" ca="1" si="39"/>
        <v>27</v>
      </c>
      <c r="K109" s="25">
        <f t="shared" ca="1" si="26"/>
        <v>0.5423728813559322</v>
      </c>
      <c r="L109" s="44">
        <f t="shared" ca="1" si="40"/>
        <v>4480</v>
      </c>
      <c r="M109" s="23"/>
      <c r="N109" s="47" t="str">
        <f t="shared" si="41"/>
        <v/>
      </c>
      <c r="O109" s="58"/>
      <c r="P109" s="27" t="str">
        <f t="shared" ca="1" si="42"/>
        <v/>
      </c>
      <c r="R109" s="47"/>
      <c r="S109" s="47"/>
      <c r="T109" s="47"/>
      <c r="U109" s="47"/>
      <c r="V109" s="47"/>
      <c r="W109" s="53"/>
      <c r="X109" s="57"/>
      <c r="Y109" s="49" t="str">
        <f t="shared" si="27"/>
        <v/>
      </c>
      <c r="Z109" s="49" t="str">
        <f t="shared" si="28"/>
        <v/>
      </c>
      <c r="AA109" s="47"/>
      <c r="AC109" s="35"/>
      <c r="AD109">
        <f t="shared" ca="1" si="29"/>
        <v>0</v>
      </c>
      <c r="AE109">
        <f t="shared" ca="1" si="30"/>
        <v>0</v>
      </c>
      <c r="AF109">
        <f t="shared" ca="1" si="31"/>
        <v>1</v>
      </c>
      <c r="AG109">
        <f t="shared" ca="1" si="32"/>
        <v>0</v>
      </c>
      <c r="AH109">
        <f t="shared" ca="1" si="43"/>
        <v>2</v>
      </c>
      <c r="AI109">
        <f t="shared" ca="1" si="44"/>
        <v>19</v>
      </c>
      <c r="AJ109">
        <f t="shared" ca="1" si="45"/>
        <v>36</v>
      </c>
      <c r="AK109" t="str">
        <f t="shared" ca="1" si="46"/>
        <v>&gt;1000</v>
      </c>
      <c r="AL109">
        <f t="shared" ca="1" si="47"/>
        <v>44</v>
      </c>
    </row>
    <row r="110" spans="1:38" x14ac:dyDescent="0.3">
      <c r="A110" s="13">
        <f ca="1">IF(B110="","",COUNT($B$32:B110))</f>
        <v>60</v>
      </c>
      <c r="B110" s="47">
        <f t="shared" ca="1" si="33"/>
        <v>3</v>
      </c>
      <c r="C110" s="24" t="str">
        <f t="shared" ca="1" si="34"/>
        <v>W</v>
      </c>
      <c r="D110" s="47">
        <f t="shared" ca="1" si="35"/>
        <v>3000</v>
      </c>
      <c r="E110" s="47">
        <f t="shared" ca="1" si="36"/>
        <v>3</v>
      </c>
      <c r="F110" s="13">
        <f t="shared" ca="1" si="37"/>
        <v>108</v>
      </c>
      <c r="G110" s="13">
        <f t="shared" ca="1" si="24"/>
        <v>3108</v>
      </c>
      <c r="H110" s="40" t="str">
        <f t="shared" ca="1" si="25"/>
        <v>Fabled III</v>
      </c>
      <c r="I110" s="47">
        <f t="shared" ca="1" si="38"/>
        <v>33</v>
      </c>
      <c r="J110" s="47">
        <f t="shared" ca="1" si="39"/>
        <v>27</v>
      </c>
      <c r="K110" s="25">
        <f t="shared" ca="1" si="26"/>
        <v>0.55000000000000004</v>
      </c>
      <c r="L110" s="44">
        <f t="shared" ca="1" si="40"/>
        <v>4588</v>
      </c>
      <c r="M110" s="23"/>
      <c r="N110" s="47" t="str">
        <f t="shared" si="41"/>
        <v/>
      </c>
      <c r="O110" s="58"/>
      <c r="P110" s="27" t="str">
        <f t="shared" ca="1" si="42"/>
        <v/>
      </c>
      <c r="R110" s="47"/>
      <c r="S110" s="47"/>
      <c r="T110" s="47"/>
      <c r="U110" s="47"/>
      <c r="V110" s="47"/>
      <c r="W110" s="53"/>
      <c r="X110" s="57"/>
      <c r="Y110" s="49" t="str">
        <f t="shared" si="27"/>
        <v/>
      </c>
      <c r="Z110" s="49" t="str">
        <f t="shared" si="28"/>
        <v/>
      </c>
      <c r="AA110" s="47"/>
      <c r="AC110" s="35"/>
      <c r="AD110">
        <f t="shared" ca="1" si="29"/>
        <v>0</v>
      </c>
      <c r="AE110">
        <f t="shared" ca="1" si="30"/>
        <v>0</v>
      </c>
      <c r="AF110">
        <f t="shared" ca="1" si="31"/>
        <v>1</v>
      </c>
      <c r="AG110">
        <f t="shared" ca="1" si="32"/>
        <v>0</v>
      </c>
      <c r="AH110">
        <f t="shared" ca="1" si="43"/>
        <v>3</v>
      </c>
      <c r="AI110">
        <f t="shared" ca="1" si="44"/>
        <v>19</v>
      </c>
      <c r="AJ110">
        <f t="shared" ca="1" si="45"/>
        <v>36</v>
      </c>
      <c r="AK110" t="str">
        <f t="shared" ca="1" si="46"/>
        <v>&gt;1000</v>
      </c>
      <c r="AL110">
        <f t="shared" ca="1" si="47"/>
        <v>44</v>
      </c>
    </row>
    <row r="111" spans="1:38" x14ac:dyDescent="0.3">
      <c r="A111" s="13" t="str">
        <f ca="1">IF(B111="","",COUNT($B$32:B111))</f>
        <v/>
      </c>
      <c r="B111" s="47" t="str">
        <f t="shared" ca="1" si="33"/>
        <v/>
      </c>
      <c r="C111" s="24" t="str">
        <f t="shared" ca="1" si="34"/>
        <v>G</v>
      </c>
      <c r="D111" s="47">
        <f t="shared" ca="1" si="35"/>
        <v>3108</v>
      </c>
      <c r="E111" s="47">
        <f t="shared" ca="1" si="36"/>
        <v>4</v>
      </c>
      <c r="F111" s="13">
        <f t="shared" ca="1" si="37"/>
        <v>80</v>
      </c>
      <c r="G111" s="13">
        <f t="shared" ca="1" si="24"/>
        <v>3188</v>
      </c>
      <c r="H111" s="40" t="str">
        <f t="shared" ca="1" si="25"/>
        <v>Fabled III</v>
      </c>
      <c r="I111" s="47">
        <f t="shared" ca="1" si="38"/>
        <v>33</v>
      </c>
      <c r="J111" s="47">
        <f t="shared" ca="1" si="39"/>
        <v>27</v>
      </c>
      <c r="K111" s="25">
        <f t="shared" ca="1" si="26"/>
        <v>0.55000000000000004</v>
      </c>
      <c r="L111" s="44">
        <f t="shared" ca="1" si="40"/>
        <v>4668</v>
      </c>
      <c r="M111" s="23"/>
      <c r="N111" s="47" t="str">
        <f t="shared" si="41"/>
        <v/>
      </c>
      <c r="O111" s="58"/>
      <c r="P111" s="27">
        <f t="shared" ca="1" si="42"/>
        <v>43760</v>
      </c>
      <c r="R111" s="47"/>
      <c r="S111" s="47"/>
      <c r="T111" s="47"/>
      <c r="U111" s="47"/>
      <c r="V111" s="47"/>
      <c r="W111" s="53"/>
      <c r="X111" s="57"/>
      <c r="Y111" s="49" t="str">
        <f t="shared" si="27"/>
        <v/>
      </c>
      <c r="Z111" s="49" t="str">
        <f t="shared" si="28"/>
        <v/>
      </c>
      <c r="AA111" s="47"/>
      <c r="AC111" s="35"/>
      <c r="AD111">
        <f t="shared" ca="1" si="29"/>
        <v>0</v>
      </c>
      <c r="AE111">
        <f t="shared" ca="1" si="30"/>
        <v>1</v>
      </c>
      <c r="AF111">
        <f t="shared" ca="1" si="31"/>
        <v>1</v>
      </c>
      <c r="AG111">
        <f t="shared" ca="1" si="32"/>
        <v>0</v>
      </c>
      <c r="AH111">
        <f t="shared" ca="1" si="43"/>
        <v>0</v>
      </c>
      <c r="AI111">
        <f t="shared" ca="1" si="44"/>
        <v>20</v>
      </c>
      <c r="AJ111">
        <f t="shared" ca="1" si="45"/>
        <v>36</v>
      </c>
      <c r="AK111" t="str">
        <f t="shared" ca="1" si="46"/>
        <v>&gt;1000</v>
      </c>
      <c r="AL111">
        <f t="shared" ca="1" si="47"/>
        <v>44</v>
      </c>
    </row>
    <row r="112" spans="1:38" x14ac:dyDescent="0.3">
      <c r="A112" s="13">
        <f ca="1">IF(B112="","",COUNT($B$32:B112))</f>
        <v>61</v>
      </c>
      <c r="B112" s="47">
        <f t="shared" ca="1" si="33"/>
        <v>1</v>
      </c>
      <c r="C112" s="24" t="str">
        <f t="shared" ca="1" si="34"/>
        <v>L</v>
      </c>
      <c r="D112" s="47">
        <f t="shared" ca="1" si="35"/>
        <v>3188</v>
      </c>
      <c r="E112" s="47">
        <f t="shared" ca="1" si="36"/>
        <v>4</v>
      </c>
      <c r="F112" s="13">
        <f t="shared" ca="1" si="37"/>
        <v>-60</v>
      </c>
      <c r="G112" s="13">
        <f t="shared" ca="1" si="24"/>
        <v>3128</v>
      </c>
      <c r="H112" s="40" t="str">
        <f t="shared" ca="1" si="25"/>
        <v>Fabled III</v>
      </c>
      <c r="I112" s="47">
        <f t="shared" ca="1" si="38"/>
        <v>33</v>
      </c>
      <c r="J112" s="47">
        <f t="shared" ca="1" si="39"/>
        <v>28</v>
      </c>
      <c r="K112" s="25">
        <f t="shared" ca="1" si="26"/>
        <v>0.54098360655737709</v>
      </c>
      <c r="L112" s="44">
        <f t="shared" ca="1" si="40"/>
        <v>4668</v>
      </c>
      <c r="M112" s="23"/>
      <c r="N112" s="47" t="str">
        <f t="shared" si="41"/>
        <v/>
      </c>
      <c r="O112" s="58"/>
      <c r="P112" s="27" t="str">
        <f t="shared" ca="1" si="42"/>
        <v/>
      </c>
      <c r="R112" s="47"/>
      <c r="S112" s="47"/>
      <c r="T112" s="47"/>
      <c r="U112" s="47"/>
      <c r="V112" s="47"/>
      <c r="W112" s="53"/>
      <c r="X112" s="57"/>
      <c r="Y112" s="49" t="str">
        <f t="shared" si="27"/>
        <v/>
      </c>
      <c r="Z112" s="49" t="str">
        <f t="shared" si="28"/>
        <v/>
      </c>
      <c r="AA112" s="47"/>
      <c r="AC112" s="35"/>
      <c r="AD112">
        <f t="shared" ca="1" si="29"/>
        <v>0</v>
      </c>
      <c r="AE112">
        <f t="shared" ca="1" si="30"/>
        <v>0</v>
      </c>
      <c r="AF112">
        <f t="shared" ca="1" si="31"/>
        <v>1</v>
      </c>
      <c r="AG112">
        <f t="shared" ca="1" si="32"/>
        <v>0</v>
      </c>
      <c r="AH112">
        <f t="shared" ca="1" si="43"/>
        <v>1</v>
      </c>
      <c r="AI112">
        <f t="shared" ca="1" si="44"/>
        <v>20</v>
      </c>
      <c r="AJ112">
        <f t="shared" ca="1" si="45"/>
        <v>36</v>
      </c>
      <c r="AK112" t="str">
        <f t="shared" ca="1" si="46"/>
        <v>&gt;1000</v>
      </c>
      <c r="AL112">
        <f t="shared" ca="1" si="47"/>
        <v>44</v>
      </c>
    </row>
    <row r="113" spans="1:38" x14ac:dyDescent="0.3">
      <c r="A113" s="13">
        <f ca="1">IF(B113="","",COUNT($B$32:B113))</f>
        <v>62</v>
      </c>
      <c r="B113" s="47">
        <f t="shared" ca="1" si="33"/>
        <v>2</v>
      </c>
      <c r="C113" s="24" t="str">
        <f t="shared" ca="1" si="34"/>
        <v>L</v>
      </c>
      <c r="D113" s="47">
        <f t="shared" ca="1" si="35"/>
        <v>3128</v>
      </c>
      <c r="E113" s="47">
        <f t="shared" ca="1" si="36"/>
        <v>0</v>
      </c>
      <c r="F113" s="13">
        <f t="shared" ca="1" si="37"/>
        <v>-60</v>
      </c>
      <c r="G113" s="13">
        <f t="shared" ca="1" si="24"/>
        <v>3068</v>
      </c>
      <c r="H113" s="40" t="str">
        <f t="shared" ca="1" si="25"/>
        <v>Fabled III</v>
      </c>
      <c r="I113" s="47">
        <f t="shared" ca="1" si="38"/>
        <v>33</v>
      </c>
      <c r="J113" s="47">
        <f t="shared" ca="1" si="39"/>
        <v>29</v>
      </c>
      <c r="K113" s="25">
        <f t="shared" ca="1" si="26"/>
        <v>0.532258064516129</v>
      </c>
      <c r="L113" s="44">
        <f t="shared" ca="1" si="40"/>
        <v>4668</v>
      </c>
      <c r="M113" s="23"/>
      <c r="N113" s="47" t="str">
        <f t="shared" si="41"/>
        <v/>
      </c>
      <c r="O113" s="58"/>
      <c r="P113" s="27" t="str">
        <f t="shared" ca="1" si="42"/>
        <v/>
      </c>
      <c r="R113" s="47"/>
      <c r="S113" s="47"/>
      <c r="T113" s="47"/>
      <c r="U113" s="47"/>
      <c r="V113" s="47"/>
      <c r="W113" s="53"/>
      <c r="X113" s="57"/>
      <c r="Y113" s="49" t="str">
        <f t="shared" si="27"/>
        <v/>
      </c>
      <c r="Z113" s="49" t="str">
        <f t="shared" si="28"/>
        <v/>
      </c>
      <c r="AA113" s="47"/>
      <c r="AC113" s="35"/>
      <c r="AD113">
        <f t="shared" ca="1" si="29"/>
        <v>0</v>
      </c>
      <c r="AE113">
        <f t="shared" ca="1" si="30"/>
        <v>0</v>
      </c>
      <c r="AF113">
        <f t="shared" ca="1" si="31"/>
        <v>1</v>
      </c>
      <c r="AG113">
        <f t="shared" ca="1" si="32"/>
        <v>0</v>
      </c>
      <c r="AH113">
        <f t="shared" ca="1" si="43"/>
        <v>2</v>
      </c>
      <c r="AI113">
        <f t="shared" ca="1" si="44"/>
        <v>20</v>
      </c>
      <c r="AJ113">
        <f t="shared" ca="1" si="45"/>
        <v>36</v>
      </c>
      <c r="AK113" t="str">
        <f t="shared" ca="1" si="46"/>
        <v>&gt;1000</v>
      </c>
      <c r="AL113">
        <f t="shared" ca="1" si="47"/>
        <v>44</v>
      </c>
    </row>
    <row r="114" spans="1:38" x14ac:dyDescent="0.3">
      <c r="A114" s="13">
        <f ca="1">IF(B114="","",COUNT($B$32:B114))</f>
        <v>63</v>
      </c>
      <c r="B114" s="47">
        <f t="shared" ca="1" si="33"/>
        <v>3</v>
      </c>
      <c r="C114" s="24" t="str">
        <f t="shared" ca="1" si="34"/>
        <v>L</v>
      </c>
      <c r="D114" s="47">
        <f t="shared" ca="1" si="35"/>
        <v>3068</v>
      </c>
      <c r="E114" s="47">
        <f t="shared" ca="1" si="36"/>
        <v>0</v>
      </c>
      <c r="F114" s="13">
        <f t="shared" ca="1" si="37"/>
        <v>-60</v>
      </c>
      <c r="G114" s="13">
        <f t="shared" ca="1" si="24"/>
        <v>3008</v>
      </c>
      <c r="H114" s="40" t="str">
        <f t="shared" ca="1" si="25"/>
        <v>Fabled III</v>
      </c>
      <c r="I114" s="47">
        <f t="shared" ca="1" si="38"/>
        <v>33</v>
      </c>
      <c r="J114" s="47">
        <f t="shared" ca="1" si="39"/>
        <v>30</v>
      </c>
      <c r="K114" s="25">
        <f t="shared" ca="1" si="26"/>
        <v>0.52380952380952384</v>
      </c>
      <c r="L114" s="44">
        <f t="shared" ca="1" si="40"/>
        <v>4668</v>
      </c>
      <c r="M114" s="23"/>
      <c r="N114" s="47" t="str">
        <f t="shared" si="41"/>
        <v/>
      </c>
      <c r="O114" s="58"/>
      <c r="P114" s="27" t="str">
        <f t="shared" ca="1" si="42"/>
        <v/>
      </c>
      <c r="R114" s="47"/>
      <c r="S114" s="47"/>
      <c r="T114" s="47"/>
      <c r="U114" s="47"/>
      <c r="V114" s="47"/>
      <c r="W114" s="53"/>
      <c r="X114" s="57"/>
      <c r="Y114" s="49" t="str">
        <f t="shared" si="27"/>
        <v/>
      </c>
      <c r="Z114" s="49" t="str">
        <f t="shared" si="28"/>
        <v/>
      </c>
      <c r="AA114" s="47"/>
      <c r="AC114" s="35"/>
      <c r="AD114">
        <f t="shared" ca="1" si="29"/>
        <v>0</v>
      </c>
      <c r="AE114">
        <f t="shared" ca="1" si="30"/>
        <v>0</v>
      </c>
      <c r="AF114">
        <f t="shared" ca="1" si="31"/>
        <v>1</v>
      </c>
      <c r="AG114">
        <f t="shared" ca="1" si="32"/>
        <v>0</v>
      </c>
      <c r="AH114">
        <f t="shared" ca="1" si="43"/>
        <v>3</v>
      </c>
      <c r="AI114">
        <f t="shared" ca="1" si="44"/>
        <v>20</v>
      </c>
      <c r="AJ114">
        <f t="shared" ca="1" si="45"/>
        <v>36</v>
      </c>
      <c r="AK114" t="str">
        <f t="shared" ca="1" si="46"/>
        <v>&gt;1000</v>
      </c>
      <c r="AL114">
        <f t="shared" ca="1" si="47"/>
        <v>44</v>
      </c>
    </row>
    <row r="115" spans="1:38" x14ac:dyDescent="0.3">
      <c r="A115" s="13" t="str">
        <f ca="1">IF(B115="","",COUNT($B$32:B115))</f>
        <v/>
      </c>
      <c r="B115" s="47" t="str">
        <f t="shared" ca="1" si="33"/>
        <v/>
      </c>
      <c r="C115" s="24" t="str">
        <f t="shared" ca="1" si="34"/>
        <v>G</v>
      </c>
      <c r="D115" s="47">
        <f t="shared" ca="1" si="35"/>
        <v>3008</v>
      </c>
      <c r="E115" s="47">
        <f t="shared" ca="1" si="36"/>
        <v>0</v>
      </c>
      <c r="F115" s="13">
        <f t="shared" ca="1" si="37"/>
        <v>80</v>
      </c>
      <c r="G115" s="13">
        <f t="shared" ca="1" si="24"/>
        <v>3088</v>
      </c>
      <c r="H115" s="40" t="str">
        <f t="shared" ca="1" si="25"/>
        <v>Fabled III</v>
      </c>
      <c r="I115" s="47">
        <f t="shared" ca="1" si="38"/>
        <v>33</v>
      </c>
      <c r="J115" s="47">
        <f t="shared" ca="1" si="39"/>
        <v>30</v>
      </c>
      <c r="K115" s="25">
        <f t="shared" ca="1" si="26"/>
        <v>0.52380952380952384</v>
      </c>
      <c r="L115" s="44">
        <f t="shared" ca="1" si="40"/>
        <v>4748</v>
      </c>
      <c r="M115" s="23"/>
      <c r="N115" s="47" t="str">
        <f t="shared" si="41"/>
        <v/>
      </c>
      <c r="O115" s="58"/>
      <c r="P115" s="27">
        <f t="shared" ca="1" si="42"/>
        <v>43767</v>
      </c>
      <c r="R115" s="47"/>
      <c r="S115" s="47"/>
      <c r="T115" s="47"/>
      <c r="U115" s="47"/>
      <c r="V115" s="47"/>
      <c r="W115" s="53"/>
      <c r="X115" s="57"/>
      <c r="Y115" s="49" t="str">
        <f t="shared" si="27"/>
        <v/>
      </c>
      <c r="Z115" s="49" t="str">
        <f t="shared" si="28"/>
        <v/>
      </c>
      <c r="AA115" s="47"/>
      <c r="AC115" s="35"/>
      <c r="AD115">
        <f t="shared" ca="1" si="29"/>
        <v>0</v>
      </c>
      <c r="AE115">
        <f t="shared" ca="1" si="30"/>
        <v>1</v>
      </c>
      <c r="AF115">
        <f t="shared" ca="1" si="31"/>
        <v>1</v>
      </c>
      <c r="AG115">
        <f t="shared" ca="1" si="32"/>
        <v>0</v>
      </c>
      <c r="AH115">
        <f t="shared" ca="1" si="43"/>
        <v>0</v>
      </c>
      <c r="AI115">
        <f t="shared" ca="1" si="44"/>
        <v>21</v>
      </c>
      <c r="AJ115">
        <f t="shared" ca="1" si="45"/>
        <v>36</v>
      </c>
      <c r="AK115" t="str">
        <f t="shared" ca="1" si="46"/>
        <v>&gt;1000</v>
      </c>
      <c r="AL115">
        <f t="shared" ca="1" si="47"/>
        <v>44</v>
      </c>
    </row>
    <row r="116" spans="1:38" x14ac:dyDescent="0.3">
      <c r="A116" s="13">
        <f ca="1">IF(B116="","",COUNT($B$32:B116))</f>
        <v>64</v>
      </c>
      <c r="B116" s="47">
        <f t="shared" ca="1" si="33"/>
        <v>1</v>
      </c>
      <c r="C116" s="24" t="str">
        <f t="shared" ca="1" si="34"/>
        <v>W</v>
      </c>
      <c r="D116" s="47">
        <f t="shared" ca="1" si="35"/>
        <v>3088</v>
      </c>
      <c r="E116" s="47">
        <f t="shared" ca="1" si="36"/>
        <v>0</v>
      </c>
      <c r="F116" s="13">
        <f t="shared" ca="1" si="37"/>
        <v>40</v>
      </c>
      <c r="G116" s="13">
        <f t="shared" ca="1" si="24"/>
        <v>3128</v>
      </c>
      <c r="H116" s="40" t="str">
        <f t="shared" ca="1" si="25"/>
        <v>Fabled III</v>
      </c>
      <c r="I116" s="47">
        <f t="shared" ca="1" si="38"/>
        <v>34</v>
      </c>
      <c r="J116" s="47">
        <f t="shared" ca="1" si="39"/>
        <v>30</v>
      </c>
      <c r="K116" s="25">
        <f t="shared" ca="1" si="26"/>
        <v>0.53125</v>
      </c>
      <c r="L116" s="44">
        <f t="shared" ca="1" si="40"/>
        <v>4788</v>
      </c>
      <c r="M116" s="23"/>
      <c r="N116" s="47" t="str">
        <f t="shared" si="41"/>
        <v/>
      </c>
      <c r="O116" s="58"/>
      <c r="P116" s="27" t="str">
        <f t="shared" ca="1" si="42"/>
        <v/>
      </c>
      <c r="R116" s="47"/>
      <c r="S116" s="47"/>
      <c r="T116" s="47"/>
      <c r="U116" s="47"/>
      <c r="V116" s="47"/>
      <c r="W116" s="53"/>
      <c r="X116" s="57"/>
      <c r="Y116" s="49" t="str">
        <f t="shared" si="27"/>
        <v/>
      </c>
      <c r="Z116" s="49" t="str">
        <f t="shared" si="28"/>
        <v/>
      </c>
      <c r="AA116" s="47"/>
      <c r="AC116" s="35"/>
      <c r="AD116">
        <f t="shared" ca="1" si="29"/>
        <v>0</v>
      </c>
      <c r="AE116">
        <f t="shared" ca="1" si="30"/>
        <v>0</v>
      </c>
      <c r="AF116">
        <f t="shared" ca="1" si="31"/>
        <v>1</v>
      </c>
      <c r="AG116">
        <f t="shared" ca="1" si="32"/>
        <v>0</v>
      </c>
      <c r="AH116">
        <f t="shared" ca="1" si="43"/>
        <v>1</v>
      </c>
      <c r="AI116">
        <f t="shared" ca="1" si="44"/>
        <v>21</v>
      </c>
      <c r="AJ116">
        <f t="shared" ca="1" si="45"/>
        <v>36</v>
      </c>
      <c r="AK116" t="str">
        <f t="shared" ca="1" si="46"/>
        <v>&gt;1000</v>
      </c>
      <c r="AL116">
        <f t="shared" ca="1" si="47"/>
        <v>44</v>
      </c>
    </row>
    <row r="117" spans="1:38" x14ac:dyDescent="0.3">
      <c r="A117" s="13">
        <f ca="1">IF(B117="","",COUNT($B$32:B117))</f>
        <v>65</v>
      </c>
      <c r="B117" s="47">
        <f t="shared" ca="1" si="33"/>
        <v>2</v>
      </c>
      <c r="C117" s="24" t="str">
        <f t="shared" ca="1" si="34"/>
        <v>W</v>
      </c>
      <c r="D117" s="47">
        <f t="shared" ca="1" si="35"/>
        <v>3128</v>
      </c>
      <c r="E117" s="47">
        <f t="shared" ca="1" si="36"/>
        <v>1</v>
      </c>
      <c r="F117" s="13">
        <f t="shared" ca="1" si="37"/>
        <v>60</v>
      </c>
      <c r="G117" s="13">
        <f t="shared" ca="1" si="24"/>
        <v>3188</v>
      </c>
      <c r="H117" s="40" t="str">
        <f t="shared" ca="1" si="25"/>
        <v>Fabled III</v>
      </c>
      <c r="I117" s="47">
        <f t="shared" ca="1" si="38"/>
        <v>35</v>
      </c>
      <c r="J117" s="47">
        <f t="shared" ca="1" si="39"/>
        <v>30</v>
      </c>
      <c r="K117" s="25">
        <f t="shared" ca="1" si="26"/>
        <v>0.53846153846153844</v>
      </c>
      <c r="L117" s="44">
        <f t="shared" ca="1" si="40"/>
        <v>4848</v>
      </c>
      <c r="M117" s="23"/>
      <c r="N117" s="47" t="str">
        <f t="shared" si="41"/>
        <v/>
      </c>
      <c r="O117" s="58"/>
      <c r="P117" s="27" t="str">
        <f t="shared" ca="1" si="42"/>
        <v/>
      </c>
      <c r="R117" s="47"/>
      <c r="S117" s="47"/>
      <c r="T117" s="47"/>
      <c r="U117" s="47"/>
      <c r="V117" s="47"/>
      <c r="W117" s="53"/>
      <c r="X117" s="57"/>
      <c r="Y117" s="49" t="str">
        <f t="shared" si="27"/>
        <v/>
      </c>
      <c r="Z117" s="49" t="str">
        <f t="shared" si="28"/>
        <v/>
      </c>
      <c r="AA117" s="47"/>
      <c r="AC117" s="35"/>
      <c r="AD117">
        <f t="shared" ca="1" si="29"/>
        <v>0</v>
      </c>
      <c r="AE117">
        <f t="shared" ca="1" si="30"/>
        <v>0</v>
      </c>
      <c r="AF117">
        <f t="shared" ca="1" si="31"/>
        <v>1</v>
      </c>
      <c r="AG117">
        <f t="shared" ca="1" si="32"/>
        <v>0</v>
      </c>
      <c r="AH117">
        <f t="shared" ca="1" si="43"/>
        <v>2</v>
      </c>
      <c r="AI117">
        <f t="shared" ca="1" si="44"/>
        <v>21</v>
      </c>
      <c r="AJ117">
        <f t="shared" ca="1" si="45"/>
        <v>36</v>
      </c>
      <c r="AK117" t="str">
        <f t="shared" ca="1" si="46"/>
        <v>&gt;1000</v>
      </c>
      <c r="AL117">
        <f t="shared" ca="1" si="47"/>
        <v>44</v>
      </c>
    </row>
    <row r="118" spans="1:38" x14ac:dyDescent="0.3">
      <c r="A118" s="13">
        <f ca="1">IF(B118="","",COUNT($B$32:B118))</f>
        <v>66</v>
      </c>
      <c r="B118" s="47">
        <f t="shared" ca="1" si="33"/>
        <v>3</v>
      </c>
      <c r="C118" s="24" t="str">
        <f t="shared" ca="1" si="34"/>
        <v>W</v>
      </c>
      <c r="D118" s="47">
        <f t="shared" ca="1" si="35"/>
        <v>3188</v>
      </c>
      <c r="E118" s="47">
        <f t="shared" ca="1" si="36"/>
        <v>2</v>
      </c>
      <c r="F118" s="13">
        <f t="shared" ca="1" si="37"/>
        <v>80</v>
      </c>
      <c r="G118" s="13">
        <f t="shared" ca="1" si="24"/>
        <v>3268</v>
      </c>
      <c r="H118" s="40" t="str">
        <f t="shared" ca="1" si="25"/>
        <v>Fabled III</v>
      </c>
      <c r="I118" s="47">
        <f t="shared" ca="1" si="38"/>
        <v>36</v>
      </c>
      <c r="J118" s="47">
        <f t="shared" ca="1" si="39"/>
        <v>30</v>
      </c>
      <c r="K118" s="25">
        <f t="shared" ca="1" si="26"/>
        <v>0.54545454545454541</v>
      </c>
      <c r="L118" s="44">
        <f t="shared" ca="1" si="40"/>
        <v>4928</v>
      </c>
      <c r="M118" s="23"/>
      <c r="N118" s="47" t="str">
        <f t="shared" si="41"/>
        <v/>
      </c>
      <c r="O118" s="58"/>
      <c r="P118" s="27" t="str">
        <f t="shared" ca="1" si="42"/>
        <v/>
      </c>
      <c r="R118" s="47"/>
      <c r="S118" s="47"/>
      <c r="T118" s="47"/>
      <c r="U118" s="47"/>
      <c r="V118" s="47"/>
      <c r="W118" s="53"/>
      <c r="X118" s="57"/>
      <c r="Y118" s="49" t="str">
        <f t="shared" si="27"/>
        <v/>
      </c>
      <c r="Z118" s="49" t="str">
        <f t="shared" si="28"/>
        <v/>
      </c>
      <c r="AA118" s="47"/>
      <c r="AC118" s="35"/>
      <c r="AD118">
        <f t="shared" ca="1" si="29"/>
        <v>0</v>
      </c>
      <c r="AE118">
        <f t="shared" ca="1" si="30"/>
        <v>0</v>
      </c>
      <c r="AF118">
        <f t="shared" ca="1" si="31"/>
        <v>1</v>
      </c>
      <c r="AG118">
        <f t="shared" ca="1" si="32"/>
        <v>0</v>
      </c>
      <c r="AH118">
        <f t="shared" ca="1" si="43"/>
        <v>3</v>
      </c>
      <c r="AI118">
        <f t="shared" ca="1" si="44"/>
        <v>21</v>
      </c>
      <c r="AJ118">
        <f t="shared" ca="1" si="45"/>
        <v>36</v>
      </c>
      <c r="AK118" t="str">
        <f t="shared" ca="1" si="46"/>
        <v>&gt;1000</v>
      </c>
      <c r="AL118">
        <f t="shared" ca="1" si="47"/>
        <v>44</v>
      </c>
    </row>
    <row r="119" spans="1:38" x14ac:dyDescent="0.3">
      <c r="A119" s="13" t="str">
        <f ca="1">IF(B119="","",COUNT($B$32:B119))</f>
        <v/>
      </c>
      <c r="B119" s="47" t="str">
        <f t="shared" ca="1" si="33"/>
        <v/>
      </c>
      <c r="C119" s="24" t="str">
        <f t="shared" ca="1" si="34"/>
        <v>G</v>
      </c>
      <c r="D119" s="47">
        <f t="shared" ca="1" si="35"/>
        <v>3268</v>
      </c>
      <c r="E119" s="47">
        <f t="shared" ca="1" si="36"/>
        <v>3</v>
      </c>
      <c r="F119" s="13">
        <f t="shared" ca="1" si="37"/>
        <v>80</v>
      </c>
      <c r="G119" s="13">
        <f t="shared" ca="1" si="24"/>
        <v>3348</v>
      </c>
      <c r="H119" s="40" t="str">
        <f t="shared" ca="1" si="25"/>
        <v>Fabled III</v>
      </c>
      <c r="I119" s="47">
        <f t="shared" ca="1" si="38"/>
        <v>36</v>
      </c>
      <c r="J119" s="47">
        <f t="shared" ca="1" si="39"/>
        <v>30</v>
      </c>
      <c r="K119" s="25">
        <f t="shared" ca="1" si="26"/>
        <v>0.54545454545454541</v>
      </c>
      <c r="L119" s="44">
        <f t="shared" ca="1" si="40"/>
        <v>5008</v>
      </c>
      <c r="M119" s="23"/>
      <c r="N119" s="47" t="str">
        <f t="shared" si="41"/>
        <v/>
      </c>
      <c r="O119" s="58"/>
      <c r="P119" s="27">
        <f t="shared" ca="1" si="42"/>
        <v>43774</v>
      </c>
      <c r="R119" s="47"/>
      <c r="S119" s="47"/>
      <c r="T119" s="47"/>
      <c r="U119" s="47"/>
      <c r="V119" s="47"/>
      <c r="W119" s="53"/>
      <c r="X119" s="57"/>
      <c r="Y119" s="49" t="str">
        <f t="shared" si="27"/>
        <v/>
      </c>
      <c r="Z119" s="49" t="str">
        <f t="shared" si="28"/>
        <v/>
      </c>
      <c r="AA119" s="47"/>
      <c r="AC119" s="35"/>
      <c r="AD119">
        <f t="shared" ca="1" si="29"/>
        <v>0</v>
      </c>
      <c r="AE119">
        <f t="shared" ca="1" si="30"/>
        <v>1</v>
      </c>
      <c r="AF119">
        <f t="shared" ca="1" si="31"/>
        <v>1</v>
      </c>
      <c r="AG119">
        <f t="shared" ca="1" si="32"/>
        <v>0</v>
      </c>
      <c r="AH119">
        <f t="shared" ca="1" si="43"/>
        <v>0</v>
      </c>
      <c r="AI119">
        <f t="shared" ca="1" si="44"/>
        <v>22</v>
      </c>
      <c r="AJ119">
        <f t="shared" ca="1" si="45"/>
        <v>36</v>
      </c>
      <c r="AK119" t="str">
        <f t="shared" ca="1" si="46"/>
        <v>&gt;1000</v>
      </c>
      <c r="AL119">
        <f t="shared" ca="1" si="47"/>
        <v>44</v>
      </c>
    </row>
    <row r="120" spans="1:38" x14ac:dyDescent="0.3">
      <c r="A120" s="13">
        <f ca="1">IF(B120="","",COUNT($B$32:B120))</f>
        <v>67</v>
      </c>
      <c r="B120" s="47">
        <f t="shared" ca="1" si="33"/>
        <v>1</v>
      </c>
      <c r="C120" s="24" t="str">
        <f t="shared" ca="1" si="34"/>
        <v>L</v>
      </c>
      <c r="D120" s="47">
        <f t="shared" ca="1" si="35"/>
        <v>3348</v>
      </c>
      <c r="E120" s="47">
        <f t="shared" ca="1" si="36"/>
        <v>3</v>
      </c>
      <c r="F120" s="13">
        <f t="shared" ca="1" si="37"/>
        <v>-60</v>
      </c>
      <c r="G120" s="13">
        <f t="shared" ca="1" si="24"/>
        <v>3288</v>
      </c>
      <c r="H120" s="40" t="str">
        <f t="shared" ca="1" si="25"/>
        <v>Fabled III</v>
      </c>
      <c r="I120" s="47">
        <f t="shared" ca="1" si="38"/>
        <v>36</v>
      </c>
      <c r="J120" s="47">
        <f t="shared" ca="1" si="39"/>
        <v>31</v>
      </c>
      <c r="K120" s="25">
        <f t="shared" ca="1" si="26"/>
        <v>0.53731343283582089</v>
      </c>
      <c r="L120" s="44">
        <f t="shared" ca="1" si="40"/>
        <v>5008</v>
      </c>
      <c r="M120" s="23"/>
      <c r="N120" s="47" t="str">
        <f t="shared" si="41"/>
        <v/>
      </c>
      <c r="O120" s="58"/>
      <c r="P120" s="27" t="str">
        <f t="shared" ca="1" si="42"/>
        <v/>
      </c>
      <c r="R120" s="47"/>
      <c r="S120" s="47"/>
      <c r="T120" s="47"/>
      <c r="U120" s="47"/>
      <c r="V120" s="47"/>
      <c r="W120" s="53"/>
      <c r="X120" s="57"/>
      <c r="Y120" s="49" t="str">
        <f t="shared" si="27"/>
        <v/>
      </c>
      <c r="Z120" s="49" t="str">
        <f t="shared" si="28"/>
        <v/>
      </c>
      <c r="AA120" s="47"/>
      <c r="AC120" s="35"/>
      <c r="AD120">
        <f t="shared" ca="1" si="29"/>
        <v>0</v>
      </c>
      <c r="AE120">
        <f t="shared" ca="1" si="30"/>
        <v>0</v>
      </c>
      <c r="AF120">
        <f t="shared" ca="1" si="31"/>
        <v>1</v>
      </c>
      <c r="AG120">
        <f t="shared" ca="1" si="32"/>
        <v>0</v>
      </c>
      <c r="AH120">
        <f t="shared" ca="1" si="43"/>
        <v>1</v>
      </c>
      <c r="AI120">
        <f t="shared" ca="1" si="44"/>
        <v>22</v>
      </c>
      <c r="AJ120">
        <f t="shared" ca="1" si="45"/>
        <v>36</v>
      </c>
      <c r="AK120" t="str">
        <f t="shared" ca="1" si="46"/>
        <v>&gt;1000</v>
      </c>
      <c r="AL120">
        <f t="shared" ca="1" si="47"/>
        <v>44</v>
      </c>
    </row>
    <row r="121" spans="1:38" x14ac:dyDescent="0.3">
      <c r="A121" s="13">
        <f ca="1">IF(B121="","",COUNT($B$32:B121))</f>
        <v>68</v>
      </c>
      <c r="B121" s="47">
        <f t="shared" ca="1" si="33"/>
        <v>2</v>
      </c>
      <c r="C121" s="24" t="str">
        <f t="shared" ca="1" si="34"/>
        <v>W</v>
      </c>
      <c r="D121" s="47">
        <f t="shared" ca="1" si="35"/>
        <v>3288</v>
      </c>
      <c r="E121" s="47">
        <f t="shared" ca="1" si="36"/>
        <v>0</v>
      </c>
      <c r="F121" s="13">
        <f t="shared" ca="1" si="37"/>
        <v>40</v>
      </c>
      <c r="G121" s="13">
        <f t="shared" ca="1" si="24"/>
        <v>3328</v>
      </c>
      <c r="H121" s="40" t="str">
        <f t="shared" ca="1" si="25"/>
        <v>Fabled III</v>
      </c>
      <c r="I121" s="47">
        <f t="shared" ca="1" si="38"/>
        <v>37</v>
      </c>
      <c r="J121" s="47">
        <f t="shared" ca="1" si="39"/>
        <v>31</v>
      </c>
      <c r="K121" s="25">
        <f t="shared" ca="1" si="26"/>
        <v>0.54411764705882348</v>
      </c>
      <c r="L121" s="44">
        <f t="shared" ca="1" si="40"/>
        <v>5048</v>
      </c>
      <c r="M121" s="23"/>
      <c r="N121" s="47" t="str">
        <f t="shared" si="41"/>
        <v/>
      </c>
      <c r="O121" s="58"/>
      <c r="P121" s="27" t="str">
        <f t="shared" ca="1" si="42"/>
        <v/>
      </c>
      <c r="R121" s="47"/>
      <c r="S121" s="47"/>
      <c r="T121" s="47"/>
      <c r="U121" s="47"/>
      <c r="V121" s="47"/>
      <c r="W121" s="53"/>
      <c r="X121" s="57"/>
      <c r="Y121" s="49" t="str">
        <f t="shared" si="27"/>
        <v/>
      </c>
      <c r="Z121" s="49" t="str">
        <f t="shared" si="28"/>
        <v/>
      </c>
      <c r="AA121" s="47"/>
      <c r="AC121" s="35"/>
      <c r="AD121">
        <f t="shared" ca="1" si="29"/>
        <v>0</v>
      </c>
      <c r="AE121">
        <f t="shared" ca="1" si="30"/>
        <v>0</v>
      </c>
      <c r="AF121">
        <f t="shared" ca="1" si="31"/>
        <v>1</v>
      </c>
      <c r="AG121">
        <f t="shared" ca="1" si="32"/>
        <v>0</v>
      </c>
      <c r="AH121">
        <f t="shared" ca="1" si="43"/>
        <v>2</v>
      </c>
      <c r="AI121">
        <f t="shared" ca="1" si="44"/>
        <v>22</v>
      </c>
      <c r="AJ121">
        <f t="shared" ca="1" si="45"/>
        <v>36</v>
      </c>
      <c r="AK121" t="str">
        <f t="shared" ca="1" si="46"/>
        <v>&gt;1000</v>
      </c>
      <c r="AL121">
        <f t="shared" ca="1" si="47"/>
        <v>44</v>
      </c>
    </row>
    <row r="122" spans="1:38" x14ac:dyDescent="0.3">
      <c r="A122" s="13">
        <f ca="1">IF(B122="","",COUNT($B$32:B122))</f>
        <v>69</v>
      </c>
      <c r="B122" s="47">
        <f t="shared" ca="1" si="33"/>
        <v>3</v>
      </c>
      <c r="C122" s="24" t="str">
        <f t="shared" ca="1" si="34"/>
        <v>W</v>
      </c>
      <c r="D122" s="47">
        <f t="shared" ca="1" si="35"/>
        <v>3328</v>
      </c>
      <c r="E122" s="47">
        <f t="shared" ca="1" si="36"/>
        <v>1</v>
      </c>
      <c r="F122" s="13">
        <f t="shared" ca="1" si="37"/>
        <v>60</v>
      </c>
      <c r="G122" s="13">
        <f t="shared" ca="1" si="24"/>
        <v>3388</v>
      </c>
      <c r="H122" s="40" t="str">
        <f t="shared" ca="1" si="25"/>
        <v>Fabled III</v>
      </c>
      <c r="I122" s="47">
        <f t="shared" ca="1" si="38"/>
        <v>38</v>
      </c>
      <c r="J122" s="47">
        <f t="shared" ca="1" si="39"/>
        <v>31</v>
      </c>
      <c r="K122" s="25">
        <f t="shared" ca="1" si="26"/>
        <v>0.55072463768115942</v>
      </c>
      <c r="L122" s="44">
        <f t="shared" ca="1" si="40"/>
        <v>5108</v>
      </c>
      <c r="M122" s="23"/>
      <c r="N122" s="47" t="str">
        <f t="shared" si="41"/>
        <v/>
      </c>
      <c r="O122" s="58"/>
      <c r="P122" s="27" t="str">
        <f t="shared" ca="1" si="42"/>
        <v/>
      </c>
      <c r="R122" s="47"/>
      <c r="S122" s="47"/>
      <c r="T122" s="47"/>
      <c r="U122" s="47"/>
      <c r="V122" s="47"/>
      <c r="W122" s="53"/>
      <c r="X122" s="57"/>
      <c r="Y122" s="49" t="str">
        <f t="shared" si="27"/>
        <v/>
      </c>
      <c r="Z122" s="49" t="str">
        <f t="shared" si="28"/>
        <v/>
      </c>
      <c r="AA122" s="47"/>
      <c r="AC122" s="35"/>
      <c r="AD122">
        <f t="shared" ca="1" si="29"/>
        <v>0</v>
      </c>
      <c r="AE122">
        <f t="shared" ca="1" si="30"/>
        <v>0</v>
      </c>
      <c r="AF122">
        <f t="shared" ca="1" si="31"/>
        <v>1</v>
      </c>
      <c r="AG122">
        <f t="shared" ca="1" si="32"/>
        <v>0</v>
      </c>
      <c r="AH122">
        <f t="shared" ca="1" si="43"/>
        <v>3</v>
      </c>
      <c r="AI122">
        <f t="shared" ca="1" si="44"/>
        <v>22</v>
      </c>
      <c r="AJ122">
        <f t="shared" ca="1" si="45"/>
        <v>36</v>
      </c>
      <c r="AK122" t="str">
        <f t="shared" ca="1" si="46"/>
        <v>&gt;1000</v>
      </c>
      <c r="AL122">
        <f t="shared" ca="1" si="47"/>
        <v>44</v>
      </c>
    </row>
    <row r="123" spans="1:38" x14ac:dyDescent="0.3">
      <c r="A123" s="13" t="str">
        <f ca="1">IF(B123="","",COUNT($B$32:B123))</f>
        <v/>
      </c>
      <c r="B123" s="47" t="str">
        <f t="shared" ca="1" si="33"/>
        <v/>
      </c>
      <c r="C123" s="24" t="str">
        <f t="shared" ca="1" si="34"/>
        <v>G</v>
      </c>
      <c r="D123" s="47">
        <f t="shared" ca="1" si="35"/>
        <v>3388</v>
      </c>
      <c r="E123" s="47">
        <f t="shared" ca="1" si="36"/>
        <v>2</v>
      </c>
      <c r="F123" s="13">
        <f t="shared" ca="1" si="37"/>
        <v>80</v>
      </c>
      <c r="G123" s="13">
        <f t="shared" ca="1" si="24"/>
        <v>3468</v>
      </c>
      <c r="H123" s="40" t="str">
        <f t="shared" ca="1" si="25"/>
        <v>Fabled III</v>
      </c>
      <c r="I123" s="47">
        <f t="shared" ca="1" si="38"/>
        <v>38</v>
      </c>
      <c r="J123" s="47">
        <f t="shared" ca="1" si="39"/>
        <v>31</v>
      </c>
      <c r="K123" s="25">
        <f t="shared" ca="1" si="26"/>
        <v>0.55072463768115942</v>
      </c>
      <c r="L123" s="44">
        <f t="shared" ca="1" si="40"/>
        <v>5188</v>
      </c>
      <c r="M123" s="23"/>
      <c r="N123" s="47" t="str">
        <f t="shared" si="41"/>
        <v/>
      </c>
      <c r="O123" s="58"/>
      <c r="P123" s="27">
        <f t="shared" ca="1" si="42"/>
        <v>43781</v>
      </c>
      <c r="R123" s="47"/>
      <c r="S123" s="47"/>
      <c r="T123" s="47"/>
      <c r="U123" s="47"/>
      <c r="V123" s="47"/>
      <c r="W123" s="53"/>
      <c r="X123" s="57"/>
      <c r="Y123" s="49" t="str">
        <f t="shared" si="27"/>
        <v/>
      </c>
      <c r="Z123" s="49" t="str">
        <f t="shared" si="28"/>
        <v/>
      </c>
      <c r="AA123" s="47"/>
      <c r="AC123" s="35"/>
      <c r="AD123">
        <f t="shared" ca="1" si="29"/>
        <v>0</v>
      </c>
      <c r="AE123">
        <f t="shared" ca="1" si="30"/>
        <v>1</v>
      </c>
      <c r="AF123">
        <f t="shared" ca="1" si="31"/>
        <v>1</v>
      </c>
      <c r="AG123">
        <f t="shared" ca="1" si="32"/>
        <v>0</v>
      </c>
      <c r="AH123">
        <f t="shared" ca="1" si="43"/>
        <v>0</v>
      </c>
      <c r="AI123">
        <f t="shared" ca="1" si="44"/>
        <v>23</v>
      </c>
      <c r="AJ123">
        <f t="shared" ca="1" si="45"/>
        <v>36</v>
      </c>
      <c r="AK123" t="str">
        <f t="shared" ca="1" si="46"/>
        <v>&gt;1000</v>
      </c>
      <c r="AL123">
        <f t="shared" ca="1" si="47"/>
        <v>44</v>
      </c>
    </row>
    <row r="124" spans="1:38" x14ac:dyDescent="0.3">
      <c r="A124" s="13">
        <f ca="1">IF(B124="","",COUNT($B$32:B124))</f>
        <v>70</v>
      </c>
      <c r="B124" s="47">
        <f t="shared" ca="1" si="33"/>
        <v>1</v>
      </c>
      <c r="C124" s="24" t="str">
        <f t="shared" ca="1" si="34"/>
        <v>L</v>
      </c>
      <c r="D124" s="47">
        <f t="shared" ca="1" si="35"/>
        <v>3468</v>
      </c>
      <c r="E124" s="47">
        <f t="shared" ca="1" si="36"/>
        <v>2</v>
      </c>
      <c r="F124" s="13">
        <f t="shared" ca="1" si="37"/>
        <v>-60</v>
      </c>
      <c r="G124" s="13">
        <f t="shared" ca="1" si="24"/>
        <v>3408</v>
      </c>
      <c r="H124" s="40" t="str">
        <f t="shared" ca="1" si="25"/>
        <v>Fabled III</v>
      </c>
      <c r="I124" s="47">
        <f t="shared" ca="1" si="38"/>
        <v>38</v>
      </c>
      <c r="J124" s="47">
        <f t="shared" ca="1" si="39"/>
        <v>32</v>
      </c>
      <c r="K124" s="25">
        <f t="shared" ca="1" si="26"/>
        <v>0.54285714285714282</v>
      </c>
      <c r="L124" s="44">
        <f t="shared" ca="1" si="40"/>
        <v>5188</v>
      </c>
      <c r="M124" s="23"/>
      <c r="N124" s="47" t="str">
        <f t="shared" si="41"/>
        <v/>
      </c>
      <c r="O124" s="58"/>
      <c r="P124" s="27" t="str">
        <f t="shared" ca="1" si="42"/>
        <v/>
      </c>
      <c r="R124" s="47"/>
      <c r="S124" s="47"/>
      <c r="T124" s="47"/>
      <c r="U124" s="47"/>
      <c r="V124" s="47"/>
      <c r="W124" s="53"/>
      <c r="X124" s="57"/>
      <c r="Y124" s="49" t="str">
        <f t="shared" si="27"/>
        <v/>
      </c>
      <c r="Z124" s="49" t="str">
        <f t="shared" si="28"/>
        <v/>
      </c>
      <c r="AA124" s="47"/>
      <c r="AC124" s="35"/>
      <c r="AD124">
        <f t="shared" ca="1" si="29"/>
        <v>0</v>
      </c>
      <c r="AE124">
        <f t="shared" ca="1" si="30"/>
        <v>0</v>
      </c>
      <c r="AF124">
        <f t="shared" ca="1" si="31"/>
        <v>1</v>
      </c>
      <c r="AG124">
        <f t="shared" ca="1" si="32"/>
        <v>0</v>
      </c>
      <c r="AH124">
        <f t="shared" ca="1" si="43"/>
        <v>1</v>
      </c>
      <c r="AI124">
        <f t="shared" ca="1" si="44"/>
        <v>23</v>
      </c>
      <c r="AJ124">
        <f t="shared" ca="1" si="45"/>
        <v>36</v>
      </c>
      <c r="AK124" t="str">
        <f t="shared" ca="1" si="46"/>
        <v>&gt;1000</v>
      </c>
      <c r="AL124">
        <f t="shared" ca="1" si="47"/>
        <v>44</v>
      </c>
    </row>
    <row r="125" spans="1:38" x14ac:dyDescent="0.3">
      <c r="A125" s="13">
        <f ca="1">IF(B125="","",COUNT($B$32:B125))</f>
        <v>71</v>
      </c>
      <c r="B125" s="47">
        <f t="shared" ca="1" si="33"/>
        <v>2</v>
      </c>
      <c r="C125" s="24" t="str">
        <f t="shared" ca="1" si="34"/>
        <v>W</v>
      </c>
      <c r="D125" s="47">
        <f t="shared" ca="1" si="35"/>
        <v>3408</v>
      </c>
      <c r="E125" s="47">
        <f t="shared" ca="1" si="36"/>
        <v>0</v>
      </c>
      <c r="F125" s="13">
        <f t="shared" ca="1" si="37"/>
        <v>40</v>
      </c>
      <c r="G125" s="13">
        <f t="shared" ca="1" si="24"/>
        <v>3448</v>
      </c>
      <c r="H125" s="40" t="str">
        <f t="shared" ca="1" si="25"/>
        <v>Fabled III</v>
      </c>
      <c r="I125" s="47">
        <f t="shared" ca="1" si="38"/>
        <v>39</v>
      </c>
      <c r="J125" s="47">
        <f t="shared" ca="1" si="39"/>
        <v>32</v>
      </c>
      <c r="K125" s="25">
        <f t="shared" ca="1" si="26"/>
        <v>0.54929577464788737</v>
      </c>
      <c r="L125" s="44">
        <f t="shared" ca="1" si="40"/>
        <v>5228</v>
      </c>
      <c r="M125" s="23"/>
      <c r="N125" s="47" t="str">
        <f t="shared" si="41"/>
        <v/>
      </c>
      <c r="O125" s="58"/>
      <c r="P125" s="27" t="str">
        <f t="shared" ca="1" si="42"/>
        <v/>
      </c>
      <c r="R125" s="47"/>
      <c r="S125" s="47"/>
      <c r="T125" s="47"/>
      <c r="U125" s="47"/>
      <c r="V125" s="47"/>
      <c r="W125" s="53"/>
      <c r="X125" s="57"/>
      <c r="Y125" s="49" t="str">
        <f t="shared" si="27"/>
        <v/>
      </c>
      <c r="Z125" s="49" t="str">
        <f t="shared" si="28"/>
        <v/>
      </c>
      <c r="AA125" s="47"/>
      <c r="AC125" s="35"/>
      <c r="AD125">
        <f t="shared" ca="1" si="29"/>
        <v>0</v>
      </c>
      <c r="AE125">
        <f t="shared" ca="1" si="30"/>
        <v>0</v>
      </c>
      <c r="AF125">
        <f t="shared" ca="1" si="31"/>
        <v>1</v>
      </c>
      <c r="AG125">
        <f t="shared" ca="1" si="32"/>
        <v>0</v>
      </c>
      <c r="AH125">
        <f t="shared" ca="1" si="43"/>
        <v>2</v>
      </c>
      <c r="AI125">
        <f t="shared" ca="1" si="44"/>
        <v>23</v>
      </c>
      <c r="AJ125">
        <f t="shared" ca="1" si="45"/>
        <v>36</v>
      </c>
      <c r="AK125" t="str">
        <f t="shared" ca="1" si="46"/>
        <v>&gt;1000</v>
      </c>
      <c r="AL125">
        <f t="shared" ca="1" si="47"/>
        <v>44</v>
      </c>
    </row>
    <row r="126" spans="1:38" x14ac:dyDescent="0.3">
      <c r="A126" s="13">
        <f ca="1">IF(B126="","",COUNT($B$32:B126))</f>
        <v>72</v>
      </c>
      <c r="B126" s="47">
        <f t="shared" ca="1" si="33"/>
        <v>3</v>
      </c>
      <c r="C126" s="24" t="str">
        <f t="shared" ca="1" si="34"/>
        <v>L</v>
      </c>
      <c r="D126" s="47">
        <f t="shared" ca="1" si="35"/>
        <v>3448</v>
      </c>
      <c r="E126" s="47">
        <f t="shared" ca="1" si="36"/>
        <v>1</v>
      </c>
      <c r="F126" s="13">
        <f t="shared" ca="1" si="37"/>
        <v>-60</v>
      </c>
      <c r="G126" s="13">
        <f t="shared" ca="1" si="24"/>
        <v>3388</v>
      </c>
      <c r="H126" s="40" t="str">
        <f t="shared" ca="1" si="25"/>
        <v>Fabled III</v>
      </c>
      <c r="I126" s="47">
        <f t="shared" ca="1" si="38"/>
        <v>39</v>
      </c>
      <c r="J126" s="47">
        <f t="shared" ca="1" si="39"/>
        <v>33</v>
      </c>
      <c r="K126" s="25">
        <f t="shared" ca="1" si="26"/>
        <v>0.54166666666666663</v>
      </c>
      <c r="L126" s="44">
        <f t="shared" ca="1" si="40"/>
        <v>5228</v>
      </c>
      <c r="M126" s="23"/>
      <c r="N126" s="47" t="str">
        <f t="shared" si="41"/>
        <v/>
      </c>
      <c r="O126" s="58"/>
      <c r="P126" s="27" t="str">
        <f t="shared" ca="1" si="42"/>
        <v/>
      </c>
      <c r="R126" s="47"/>
      <c r="S126" s="47"/>
      <c r="T126" s="47"/>
      <c r="U126" s="47"/>
      <c r="V126" s="47"/>
      <c r="W126" s="53"/>
      <c r="X126" s="57"/>
      <c r="Y126" s="49" t="str">
        <f t="shared" si="27"/>
        <v/>
      </c>
      <c r="Z126" s="49" t="str">
        <f t="shared" si="28"/>
        <v/>
      </c>
      <c r="AA126" s="47"/>
      <c r="AC126" s="35"/>
      <c r="AD126">
        <f t="shared" ca="1" si="29"/>
        <v>0</v>
      </c>
      <c r="AE126">
        <f t="shared" ca="1" si="30"/>
        <v>0</v>
      </c>
      <c r="AF126">
        <f t="shared" ca="1" si="31"/>
        <v>1</v>
      </c>
      <c r="AG126">
        <f t="shared" ca="1" si="32"/>
        <v>0</v>
      </c>
      <c r="AH126">
        <f t="shared" ca="1" si="43"/>
        <v>3</v>
      </c>
      <c r="AI126">
        <f t="shared" ca="1" si="44"/>
        <v>23</v>
      </c>
      <c r="AJ126">
        <f t="shared" ca="1" si="45"/>
        <v>36</v>
      </c>
      <c r="AK126" t="str">
        <f t="shared" ca="1" si="46"/>
        <v>&gt;1000</v>
      </c>
      <c r="AL126">
        <f t="shared" ca="1" si="47"/>
        <v>44</v>
      </c>
    </row>
    <row r="127" spans="1:38" x14ac:dyDescent="0.3">
      <c r="A127" s="13" t="str">
        <f ca="1">IF(B127="","",COUNT($B$32:B127))</f>
        <v/>
      </c>
      <c r="B127" s="47" t="str">
        <f t="shared" ca="1" si="33"/>
        <v/>
      </c>
      <c r="C127" s="24" t="str">
        <f t="shared" ca="1" si="34"/>
        <v>G</v>
      </c>
      <c r="D127" s="47">
        <f t="shared" ca="1" si="35"/>
        <v>3388</v>
      </c>
      <c r="E127" s="47">
        <f t="shared" ca="1" si="36"/>
        <v>0</v>
      </c>
      <c r="F127" s="13">
        <f t="shared" ca="1" si="37"/>
        <v>80</v>
      </c>
      <c r="G127" s="13">
        <f t="shared" ca="1" si="24"/>
        <v>3468</v>
      </c>
      <c r="H127" s="40" t="str">
        <f t="shared" ca="1" si="25"/>
        <v>Fabled III</v>
      </c>
      <c r="I127" s="47">
        <f t="shared" ca="1" si="38"/>
        <v>39</v>
      </c>
      <c r="J127" s="47">
        <f t="shared" ca="1" si="39"/>
        <v>33</v>
      </c>
      <c r="K127" s="25">
        <f t="shared" ca="1" si="26"/>
        <v>0.54166666666666663</v>
      </c>
      <c r="L127" s="44">
        <f t="shared" ca="1" si="40"/>
        <v>5308</v>
      </c>
      <c r="M127" s="23"/>
      <c r="N127" s="47" t="str">
        <f t="shared" si="41"/>
        <v/>
      </c>
      <c r="O127" s="58"/>
      <c r="P127" s="27">
        <f t="shared" ca="1" si="42"/>
        <v>43788</v>
      </c>
      <c r="R127" s="47"/>
      <c r="S127" s="47"/>
      <c r="T127" s="47"/>
      <c r="U127" s="47"/>
      <c r="V127" s="47"/>
      <c r="W127" s="53"/>
      <c r="X127" s="57"/>
      <c r="Y127" s="49" t="str">
        <f t="shared" si="27"/>
        <v/>
      </c>
      <c r="Z127" s="49" t="str">
        <f t="shared" si="28"/>
        <v/>
      </c>
      <c r="AA127" s="47"/>
      <c r="AC127" s="35"/>
      <c r="AD127">
        <f t="shared" ca="1" si="29"/>
        <v>0</v>
      </c>
      <c r="AE127">
        <f t="shared" ca="1" si="30"/>
        <v>1</v>
      </c>
      <c r="AF127">
        <f t="shared" ca="1" si="31"/>
        <v>1</v>
      </c>
      <c r="AG127">
        <f t="shared" ca="1" si="32"/>
        <v>0</v>
      </c>
      <c r="AH127">
        <f t="shared" ca="1" si="43"/>
        <v>0</v>
      </c>
      <c r="AI127">
        <f t="shared" ca="1" si="44"/>
        <v>24</v>
      </c>
      <c r="AJ127">
        <f t="shared" ca="1" si="45"/>
        <v>36</v>
      </c>
      <c r="AK127" t="str">
        <f t="shared" ca="1" si="46"/>
        <v>&gt;1000</v>
      </c>
      <c r="AL127">
        <f t="shared" ca="1" si="47"/>
        <v>44</v>
      </c>
    </row>
    <row r="128" spans="1:38" x14ac:dyDescent="0.3">
      <c r="A128" s="13">
        <f ca="1">IF(B128="","",COUNT($B$32:B128))</f>
        <v>73</v>
      </c>
      <c r="B128" s="47">
        <f t="shared" ca="1" si="33"/>
        <v>1</v>
      </c>
      <c r="C128" s="24" t="str">
        <f t="shared" ca="1" si="34"/>
        <v>W</v>
      </c>
      <c r="D128" s="47">
        <f t="shared" ca="1" si="35"/>
        <v>3468</v>
      </c>
      <c r="E128" s="47">
        <f t="shared" ca="1" si="36"/>
        <v>0</v>
      </c>
      <c r="F128" s="13">
        <f t="shared" ca="1" si="37"/>
        <v>40</v>
      </c>
      <c r="G128" s="13">
        <f t="shared" ca="1" si="24"/>
        <v>3508</v>
      </c>
      <c r="H128" s="40" t="str">
        <f t="shared" ca="1" si="25"/>
        <v>Mythic I</v>
      </c>
      <c r="I128" s="47">
        <f t="shared" ca="1" si="38"/>
        <v>40</v>
      </c>
      <c r="J128" s="47">
        <f t="shared" ca="1" si="39"/>
        <v>33</v>
      </c>
      <c r="K128" s="25">
        <f t="shared" ca="1" si="26"/>
        <v>0.54794520547945202</v>
      </c>
      <c r="L128" s="44">
        <f t="shared" ca="1" si="40"/>
        <v>5348</v>
      </c>
      <c r="M128" s="23"/>
      <c r="N128" s="47" t="str">
        <f t="shared" si="41"/>
        <v/>
      </c>
      <c r="O128" s="58"/>
      <c r="P128" s="27" t="str">
        <f t="shared" ca="1" si="42"/>
        <v/>
      </c>
      <c r="R128" s="47"/>
      <c r="S128" s="47"/>
      <c r="T128" s="47"/>
      <c r="U128" s="47"/>
      <c r="V128" s="47"/>
      <c r="W128" s="53"/>
      <c r="X128" s="57"/>
      <c r="Y128" s="49" t="str">
        <f t="shared" si="27"/>
        <v/>
      </c>
      <c r="Z128" s="49" t="str">
        <f t="shared" si="28"/>
        <v/>
      </c>
      <c r="AA128" s="47"/>
      <c r="AC128" s="35"/>
      <c r="AD128">
        <f t="shared" ca="1" si="29"/>
        <v>0</v>
      </c>
      <c r="AE128">
        <f t="shared" ca="1" si="30"/>
        <v>0</v>
      </c>
      <c r="AF128">
        <f t="shared" ca="1" si="31"/>
        <v>1</v>
      </c>
      <c r="AG128">
        <f t="shared" ca="1" si="32"/>
        <v>0</v>
      </c>
      <c r="AH128">
        <f t="shared" ca="1" si="43"/>
        <v>1</v>
      </c>
      <c r="AI128">
        <f t="shared" ca="1" si="44"/>
        <v>24</v>
      </c>
      <c r="AJ128">
        <f t="shared" ca="1" si="45"/>
        <v>36</v>
      </c>
      <c r="AK128" t="str">
        <f t="shared" ca="1" si="46"/>
        <v>&gt;1000</v>
      </c>
      <c r="AL128">
        <f t="shared" ca="1" si="47"/>
        <v>44</v>
      </c>
    </row>
    <row r="129" spans="1:38" x14ac:dyDescent="0.3">
      <c r="A129" s="13">
        <f ca="1">IF(B129="","",COUNT($B$32:B129))</f>
        <v>74</v>
      </c>
      <c r="B129" s="47">
        <f t="shared" ca="1" si="33"/>
        <v>2</v>
      </c>
      <c r="C129" s="24" t="str">
        <f t="shared" ca="1" si="34"/>
        <v>L</v>
      </c>
      <c r="D129" s="47">
        <f t="shared" ca="1" si="35"/>
        <v>3508</v>
      </c>
      <c r="E129" s="47">
        <f t="shared" ca="1" si="36"/>
        <v>1</v>
      </c>
      <c r="F129" s="13">
        <f t="shared" ca="1" si="37"/>
        <v>-68</v>
      </c>
      <c r="G129" s="13">
        <f t="shared" ca="1" si="24"/>
        <v>3440</v>
      </c>
      <c r="H129" s="40" t="str">
        <f t="shared" ca="1" si="25"/>
        <v>Fabled III</v>
      </c>
      <c r="I129" s="47">
        <f t="shared" ca="1" si="38"/>
        <v>40</v>
      </c>
      <c r="J129" s="47">
        <f t="shared" ca="1" si="39"/>
        <v>34</v>
      </c>
      <c r="K129" s="25">
        <f t="shared" ca="1" si="26"/>
        <v>0.54054054054054057</v>
      </c>
      <c r="L129" s="44">
        <f t="shared" ca="1" si="40"/>
        <v>5348</v>
      </c>
      <c r="M129" s="23"/>
      <c r="N129" s="47" t="str">
        <f t="shared" si="41"/>
        <v/>
      </c>
      <c r="O129" s="58"/>
      <c r="P129" s="27" t="str">
        <f t="shared" ca="1" si="42"/>
        <v/>
      </c>
      <c r="R129" s="47"/>
      <c r="S129" s="47"/>
      <c r="T129" s="47"/>
      <c r="U129" s="47"/>
      <c r="V129" s="47"/>
      <c r="W129" s="53"/>
      <c r="X129" s="57"/>
      <c r="Y129" s="49" t="str">
        <f t="shared" si="27"/>
        <v/>
      </c>
      <c r="Z129" s="49" t="str">
        <f t="shared" si="28"/>
        <v/>
      </c>
      <c r="AA129" s="47"/>
      <c r="AC129" s="35"/>
      <c r="AD129">
        <f t="shared" ca="1" si="29"/>
        <v>0</v>
      </c>
      <c r="AE129">
        <f t="shared" ca="1" si="30"/>
        <v>0</v>
      </c>
      <c r="AF129">
        <f t="shared" ca="1" si="31"/>
        <v>1</v>
      </c>
      <c r="AG129">
        <f t="shared" ca="1" si="32"/>
        <v>0</v>
      </c>
      <c r="AH129">
        <f t="shared" ca="1" si="43"/>
        <v>2</v>
      </c>
      <c r="AI129">
        <f t="shared" ca="1" si="44"/>
        <v>24</v>
      </c>
      <c r="AJ129">
        <f t="shared" ca="1" si="45"/>
        <v>36</v>
      </c>
      <c r="AK129" t="str">
        <f t="shared" ca="1" si="46"/>
        <v>&gt;1000</v>
      </c>
      <c r="AL129">
        <f t="shared" ca="1" si="47"/>
        <v>44</v>
      </c>
    </row>
    <row r="130" spans="1:38" x14ac:dyDescent="0.3">
      <c r="A130" s="13">
        <f ca="1">IF(B130="","",COUNT($B$32:B130))</f>
        <v>75</v>
      </c>
      <c r="B130" s="47">
        <f t="shared" ca="1" si="33"/>
        <v>3</v>
      </c>
      <c r="C130" s="24" t="str">
        <f t="shared" ca="1" si="34"/>
        <v>L</v>
      </c>
      <c r="D130" s="47">
        <f t="shared" ca="1" si="35"/>
        <v>3440</v>
      </c>
      <c r="E130" s="47">
        <f t="shared" ca="1" si="36"/>
        <v>0</v>
      </c>
      <c r="F130" s="13">
        <f t="shared" ca="1" si="37"/>
        <v>-60</v>
      </c>
      <c r="G130" s="13">
        <f t="shared" ca="1" si="24"/>
        <v>3380</v>
      </c>
      <c r="H130" s="40" t="str">
        <f t="shared" ca="1" si="25"/>
        <v>Fabled III</v>
      </c>
      <c r="I130" s="47">
        <f t="shared" ca="1" si="38"/>
        <v>40</v>
      </c>
      <c r="J130" s="47">
        <f t="shared" ca="1" si="39"/>
        <v>35</v>
      </c>
      <c r="K130" s="25">
        <f t="shared" ca="1" si="26"/>
        <v>0.53333333333333333</v>
      </c>
      <c r="L130" s="44">
        <f t="shared" ca="1" si="40"/>
        <v>5348</v>
      </c>
      <c r="M130" s="23"/>
      <c r="N130" s="47" t="str">
        <f t="shared" si="41"/>
        <v/>
      </c>
      <c r="O130" s="58"/>
      <c r="P130" s="27" t="str">
        <f t="shared" ca="1" si="42"/>
        <v/>
      </c>
      <c r="R130" s="47"/>
      <c r="S130" s="47"/>
      <c r="T130" s="47"/>
      <c r="U130" s="47"/>
      <c r="V130" s="47"/>
      <c r="W130" s="53"/>
      <c r="X130" s="57"/>
      <c r="Y130" s="49" t="str">
        <f t="shared" si="27"/>
        <v/>
      </c>
      <c r="Z130" s="49" t="str">
        <f t="shared" si="28"/>
        <v/>
      </c>
      <c r="AA130" s="47"/>
      <c r="AC130" s="35"/>
      <c r="AD130">
        <f t="shared" ca="1" si="29"/>
        <v>0</v>
      </c>
      <c r="AE130">
        <f t="shared" ca="1" si="30"/>
        <v>0</v>
      </c>
      <c r="AF130">
        <f t="shared" ca="1" si="31"/>
        <v>1</v>
      </c>
      <c r="AG130">
        <f t="shared" ca="1" si="32"/>
        <v>0</v>
      </c>
      <c r="AH130">
        <f t="shared" ca="1" si="43"/>
        <v>3</v>
      </c>
      <c r="AI130">
        <f t="shared" ca="1" si="44"/>
        <v>24</v>
      </c>
      <c r="AJ130">
        <f t="shared" ca="1" si="45"/>
        <v>36</v>
      </c>
      <c r="AK130" t="str">
        <f t="shared" ca="1" si="46"/>
        <v>&gt;1000</v>
      </c>
      <c r="AL130">
        <f t="shared" ca="1" si="47"/>
        <v>44</v>
      </c>
    </row>
    <row r="131" spans="1:38" x14ac:dyDescent="0.3">
      <c r="A131" s="13" t="str">
        <f ca="1">IF(B131="","",COUNT($B$32:B131))</f>
        <v/>
      </c>
      <c r="B131" s="47" t="str">
        <f t="shared" ca="1" si="33"/>
        <v/>
      </c>
      <c r="C131" s="24" t="str">
        <f t="shared" ca="1" si="34"/>
        <v>G</v>
      </c>
      <c r="D131" s="47">
        <f t="shared" ca="1" si="35"/>
        <v>3380</v>
      </c>
      <c r="E131" s="47">
        <f t="shared" ca="1" si="36"/>
        <v>0</v>
      </c>
      <c r="F131" s="13">
        <f t="shared" ca="1" si="37"/>
        <v>80</v>
      </c>
      <c r="G131" s="13">
        <f t="shared" ca="1" si="24"/>
        <v>3460</v>
      </c>
      <c r="H131" s="40" t="str">
        <f t="shared" ca="1" si="25"/>
        <v>Fabled III</v>
      </c>
      <c r="I131" s="47">
        <f t="shared" ca="1" si="38"/>
        <v>40</v>
      </c>
      <c r="J131" s="47">
        <f t="shared" ca="1" si="39"/>
        <v>35</v>
      </c>
      <c r="K131" s="25">
        <f t="shared" ca="1" si="26"/>
        <v>0.53333333333333333</v>
      </c>
      <c r="L131" s="44">
        <f t="shared" ca="1" si="40"/>
        <v>5428</v>
      </c>
      <c r="M131" s="23"/>
      <c r="N131" s="47" t="str">
        <f t="shared" si="41"/>
        <v/>
      </c>
      <c r="O131" s="58"/>
      <c r="P131" s="27">
        <f t="shared" ca="1" si="42"/>
        <v>43795</v>
      </c>
      <c r="R131" s="47"/>
      <c r="S131" s="47"/>
      <c r="T131" s="47"/>
      <c r="U131" s="47"/>
      <c r="V131" s="47"/>
      <c r="W131" s="53"/>
      <c r="X131" s="57"/>
      <c r="Y131" s="49" t="str">
        <f t="shared" si="27"/>
        <v/>
      </c>
      <c r="Z131" s="49" t="str">
        <f t="shared" si="28"/>
        <v/>
      </c>
      <c r="AA131" s="47"/>
      <c r="AC131" s="35"/>
      <c r="AD131">
        <f t="shared" ca="1" si="29"/>
        <v>0</v>
      </c>
      <c r="AE131">
        <f t="shared" ca="1" si="30"/>
        <v>1</v>
      </c>
      <c r="AF131">
        <f t="shared" ca="1" si="31"/>
        <v>1</v>
      </c>
      <c r="AG131">
        <f t="shared" ca="1" si="32"/>
        <v>0</v>
      </c>
      <c r="AH131">
        <f t="shared" ca="1" si="43"/>
        <v>0</v>
      </c>
      <c r="AI131">
        <f t="shared" ca="1" si="44"/>
        <v>25</v>
      </c>
      <c r="AJ131">
        <f t="shared" ca="1" si="45"/>
        <v>36</v>
      </c>
      <c r="AK131" t="str">
        <f t="shared" ca="1" si="46"/>
        <v>&gt;1000</v>
      </c>
      <c r="AL131">
        <f t="shared" ca="1" si="47"/>
        <v>44</v>
      </c>
    </row>
    <row r="132" spans="1:38" x14ac:dyDescent="0.3">
      <c r="A132" s="13">
        <f ca="1">IF(B132="","",COUNT($B$32:B132))</f>
        <v>76</v>
      </c>
      <c r="B132" s="47">
        <f t="shared" ca="1" si="33"/>
        <v>1</v>
      </c>
      <c r="C132" s="24" t="str">
        <f t="shared" ca="1" si="34"/>
        <v>W</v>
      </c>
      <c r="D132" s="47">
        <f t="shared" ca="1" si="35"/>
        <v>3460</v>
      </c>
      <c r="E132" s="47">
        <f t="shared" ca="1" si="36"/>
        <v>0</v>
      </c>
      <c r="F132" s="13">
        <f t="shared" ca="1" si="37"/>
        <v>40</v>
      </c>
      <c r="G132" s="13">
        <f t="shared" ca="1" si="24"/>
        <v>3500</v>
      </c>
      <c r="H132" s="40" t="str">
        <f t="shared" ca="1" si="25"/>
        <v>Mythic I</v>
      </c>
      <c r="I132" s="47">
        <f t="shared" ca="1" si="38"/>
        <v>41</v>
      </c>
      <c r="J132" s="47">
        <f t="shared" ca="1" si="39"/>
        <v>35</v>
      </c>
      <c r="K132" s="25">
        <f t="shared" ca="1" si="26"/>
        <v>0.53947368421052633</v>
      </c>
      <c r="L132" s="44">
        <f t="shared" ca="1" si="40"/>
        <v>5468</v>
      </c>
      <c r="M132" s="23"/>
      <c r="N132" s="47" t="str">
        <f t="shared" si="41"/>
        <v/>
      </c>
      <c r="O132" s="58"/>
      <c r="P132" s="27" t="str">
        <f t="shared" ca="1" si="42"/>
        <v/>
      </c>
      <c r="R132" s="47"/>
      <c r="S132" s="47"/>
      <c r="T132" s="47"/>
      <c r="U132" s="47"/>
      <c r="V132" s="47"/>
      <c r="W132" s="53"/>
      <c r="X132" s="57"/>
      <c r="Y132" s="49" t="str">
        <f t="shared" si="27"/>
        <v/>
      </c>
      <c r="Z132" s="49" t="str">
        <f t="shared" si="28"/>
        <v/>
      </c>
      <c r="AA132" s="47"/>
      <c r="AC132" s="35"/>
      <c r="AD132">
        <f t="shared" ca="1" si="29"/>
        <v>0</v>
      </c>
      <c r="AE132">
        <f t="shared" ca="1" si="30"/>
        <v>0</v>
      </c>
      <c r="AF132">
        <f t="shared" ca="1" si="31"/>
        <v>1</v>
      </c>
      <c r="AG132">
        <f t="shared" ca="1" si="32"/>
        <v>0</v>
      </c>
      <c r="AH132">
        <f t="shared" ca="1" si="43"/>
        <v>1</v>
      </c>
      <c r="AI132">
        <f t="shared" ca="1" si="44"/>
        <v>25</v>
      </c>
      <c r="AJ132">
        <f t="shared" ca="1" si="45"/>
        <v>36</v>
      </c>
      <c r="AK132" t="str">
        <f t="shared" ca="1" si="46"/>
        <v>&gt;1000</v>
      </c>
      <c r="AL132">
        <f t="shared" ca="1" si="47"/>
        <v>44</v>
      </c>
    </row>
    <row r="133" spans="1:38" x14ac:dyDescent="0.3">
      <c r="A133" s="13">
        <f ca="1">IF(B133="","",COUNT($B$32:B133))</f>
        <v>77</v>
      </c>
      <c r="B133" s="47">
        <f t="shared" ca="1" si="33"/>
        <v>2</v>
      </c>
      <c r="C133" s="24" t="str">
        <f t="shared" ca="1" si="34"/>
        <v>L</v>
      </c>
      <c r="D133" s="47">
        <f t="shared" ca="1" si="35"/>
        <v>3500</v>
      </c>
      <c r="E133" s="47">
        <f t="shared" ca="1" si="36"/>
        <v>1</v>
      </c>
      <c r="F133" s="13">
        <f t="shared" ca="1" si="37"/>
        <v>-68</v>
      </c>
      <c r="G133" s="13">
        <f t="shared" ca="1" si="24"/>
        <v>3432</v>
      </c>
      <c r="H133" s="40" t="str">
        <f t="shared" ca="1" si="25"/>
        <v>Fabled III</v>
      </c>
      <c r="I133" s="47">
        <f t="shared" ca="1" si="38"/>
        <v>41</v>
      </c>
      <c r="J133" s="47">
        <f t="shared" ca="1" si="39"/>
        <v>36</v>
      </c>
      <c r="K133" s="25">
        <f t="shared" ca="1" si="26"/>
        <v>0.53246753246753242</v>
      </c>
      <c r="L133" s="44">
        <f t="shared" ca="1" si="40"/>
        <v>5468</v>
      </c>
      <c r="M133" s="23"/>
      <c r="N133" s="47" t="str">
        <f t="shared" si="41"/>
        <v/>
      </c>
      <c r="O133" s="58"/>
      <c r="P133" s="27" t="str">
        <f t="shared" ca="1" si="42"/>
        <v/>
      </c>
      <c r="R133" s="47"/>
      <c r="S133" s="47"/>
      <c r="T133" s="47"/>
      <c r="U133" s="47"/>
      <c r="V133" s="47"/>
      <c r="W133" s="53"/>
      <c r="X133" s="57"/>
      <c r="Y133" s="49" t="str">
        <f t="shared" si="27"/>
        <v/>
      </c>
      <c r="Z133" s="49" t="str">
        <f t="shared" si="28"/>
        <v/>
      </c>
      <c r="AA133" s="47"/>
      <c r="AC133" s="35"/>
      <c r="AD133">
        <f t="shared" ca="1" si="29"/>
        <v>0</v>
      </c>
      <c r="AE133">
        <f t="shared" ca="1" si="30"/>
        <v>0</v>
      </c>
      <c r="AF133">
        <f t="shared" ca="1" si="31"/>
        <v>1</v>
      </c>
      <c r="AG133">
        <f t="shared" ca="1" si="32"/>
        <v>0</v>
      </c>
      <c r="AH133">
        <f t="shared" ca="1" si="43"/>
        <v>2</v>
      </c>
      <c r="AI133">
        <f t="shared" ca="1" si="44"/>
        <v>25</v>
      </c>
      <c r="AJ133">
        <f t="shared" ca="1" si="45"/>
        <v>36</v>
      </c>
      <c r="AK133" t="str">
        <f t="shared" ca="1" si="46"/>
        <v>&gt;1000</v>
      </c>
      <c r="AL133">
        <f t="shared" ca="1" si="47"/>
        <v>44</v>
      </c>
    </row>
    <row r="134" spans="1:38" x14ac:dyDescent="0.3">
      <c r="A134" s="13">
        <f ca="1">IF(B134="","",COUNT($B$32:B134))</f>
        <v>78</v>
      </c>
      <c r="B134" s="47">
        <f t="shared" ca="1" si="33"/>
        <v>3</v>
      </c>
      <c r="C134" s="24" t="str">
        <f t="shared" ca="1" si="34"/>
        <v>W</v>
      </c>
      <c r="D134" s="47">
        <f t="shared" ca="1" si="35"/>
        <v>3432</v>
      </c>
      <c r="E134" s="47">
        <f t="shared" ca="1" si="36"/>
        <v>0</v>
      </c>
      <c r="F134" s="13">
        <f t="shared" ca="1" si="37"/>
        <v>40</v>
      </c>
      <c r="G134" s="13">
        <f t="shared" ca="1" si="24"/>
        <v>3472</v>
      </c>
      <c r="H134" s="40" t="str">
        <f t="shared" ca="1" si="25"/>
        <v>Fabled III</v>
      </c>
      <c r="I134" s="47">
        <f t="shared" ca="1" si="38"/>
        <v>42</v>
      </c>
      <c r="J134" s="47">
        <f t="shared" ca="1" si="39"/>
        <v>36</v>
      </c>
      <c r="K134" s="25">
        <f t="shared" ca="1" si="26"/>
        <v>0.53846153846153844</v>
      </c>
      <c r="L134" s="44">
        <f t="shared" ca="1" si="40"/>
        <v>5508</v>
      </c>
      <c r="M134" s="23"/>
      <c r="N134" s="47" t="str">
        <f t="shared" si="41"/>
        <v/>
      </c>
      <c r="O134" s="58"/>
      <c r="P134" s="27" t="str">
        <f t="shared" ca="1" si="42"/>
        <v/>
      </c>
      <c r="R134" s="47"/>
      <c r="S134" s="47"/>
      <c r="T134" s="47"/>
      <c r="U134" s="47"/>
      <c r="V134" s="47"/>
      <c r="W134" s="53"/>
      <c r="X134" s="57"/>
      <c r="Y134" s="49" t="str">
        <f t="shared" si="27"/>
        <v/>
      </c>
      <c r="Z134" s="49" t="str">
        <f t="shared" si="28"/>
        <v/>
      </c>
      <c r="AA134" s="47"/>
      <c r="AC134" s="35"/>
      <c r="AD134">
        <f t="shared" ca="1" si="29"/>
        <v>0</v>
      </c>
      <c r="AE134">
        <f t="shared" ca="1" si="30"/>
        <v>0</v>
      </c>
      <c r="AF134">
        <f t="shared" ca="1" si="31"/>
        <v>1</v>
      </c>
      <c r="AG134">
        <f t="shared" ca="1" si="32"/>
        <v>0</v>
      </c>
      <c r="AH134">
        <f t="shared" ca="1" si="43"/>
        <v>3</v>
      </c>
      <c r="AI134">
        <f t="shared" ca="1" si="44"/>
        <v>25</v>
      </c>
      <c r="AJ134">
        <f t="shared" ca="1" si="45"/>
        <v>36</v>
      </c>
      <c r="AK134" t="str">
        <f t="shared" ca="1" si="46"/>
        <v>&gt;1000</v>
      </c>
      <c r="AL134">
        <f t="shared" ca="1" si="47"/>
        <v>44</v>
      </c>
    </row>
    <row r="135" spans="1:38" x14ac:dyDescent="0.3">
      <c r="A135" s="13" t="str">
        <f ca="1">IF(B135="","",COUNT($B$32:B135))</f>
        <v/>
      </c>
      <c r="B135" s="47" t="str">
        <f t="shared" ca="1" si="33"/>
        <v/>
      </c>
      <c r="C135" s="24" t="str">
        <f t="shared" ca="1" si="34"/>
        <v>G</v>
      </c>
      <c r="D135" s="47">
        <f t="shared" ca="1" si="35"/>
        <v>3472</v>
      </c>
      <c r="E135" s="47">
        <f t="shared" ca="1" si="36"/>
        <v>1</v>
      </c>
      <c r="F135" s="13">
        <f t="shared" ca="1" si="37"/>
        <v>80</v>
      </c>
      <c r="G135" s="13">
        <f t="shared" ca="1" si="24"/>
        <v>3552</v>
      </c>
      <c r="H135" s="40" t="str">
        <f t="shared" ca="1" si="25"/>
        <v>Mythic I</v>
      </c>
      <c r="I135" s="47">
        <f t="shared" ca="1" si="38"/>
        <v>42</v>
      </c>
      <c r="J135" s="47">
        <f t="shared" ca="1" si="39"/>
        <v>36</v>
      </c>
      <c r="K135" s="25">
        <f t="shared" ca="1" si="26"/>
        <v>0.53846153846153844</v>
      </c>
      <c r="L135" s="44">
        <f t="shared" ca="1" si="40"/>
        <v>5588</v>
      </c>
      <c r="M135" s="23"/>
      <c r="N135" s="47" t="str">
        <f t="shared" si="41"/>
        <v/>
      </c>
      <c r="O135" s="58"/>
      <c r="P135" s="27">
        <f t="shared" ca="1" si="42"/>
        <v>43802</v>
      </c>
      <c r="R135" s="47"/>
      <c r="S135" s="47"/>
      <c r="T135" s="47"/>
      <c r="U135" s="47"/>
      <c r="V135" s="47"/>
      <c r="W135" s="53"/>
      <c r="X135" s="57"/>
      <c r="Y135" s="49" t="str">
        <f t="shared" si="27"/>
        <v/>
      </c>
      <c r="Z135" s="49" t="str">
        <f t="shared" si="28"/>
        <v/>
      </c>
      <c r="AA135" s="47"/>
      <c r="AC135" s="35"/>
      <c r="AD135">
        <f t="shared" ca="1" si="29"/>
        <v>0</v>
      </c>
      <c r="AE135">
        <f t="shared" ca="1" si="30"/>
        <v>1</v>
      </c>
      <c r="AF135">
        <f t="shared" ca="1" si="31"/>
        <v>1</v>
      </c>
      <c r="AG135">
        <f t="shared" ca="1" si="32"/>
        <v>0</v>
      </c>
      <c r="AH135">
        <f t="shared" ca="1" si="43"/>
        <v>0</v>
      </c>
      <c r="AI135">
        <f t="shared" ca="1" si="44"/>
        <v>26</v>
      </c>
      <c r="AJ135">
        <f t="shared" ca="1" si="45"/>
        <v>36</v>
      </c>
      <c r="AK135" t="str">
        <f t="shared" ca="1" si="46"/>
        <v>&gt;1000</v>
      </c>
      <c r="AL135">
        <f t="shared" ca="1" si="47"/>
        <v>44</v>
      </c>
    </row>
    <row r="136" spans="1:38" x14ac:dyDescent="0.3">
      <c r="A136" s="13">
        <f ca="1">IF(B136="","",COUNT($B$32:B136))</f>
        <v>79</v>
      </c>
      <c r="B136" s="47">
        <f t="shared" ca="1" si="33"/>
        <v>1</v>
      </c>
      <c r="C136" s="24" t="str">
        <f t="shared" ca="1" si="34"/>
        <v>W</v>
      </c>
      <c r="D136" s="47">
        <f t="shared" ca="1" si="35"/>
        <v>3552</v>
      </c>
      <c r="E136" s="47">
        <f t="shared" ca="1" si="36"/>
        <v>1</v>
      </c>
      <c r="F136" s="13">
        <f t="shared" ca="1" si="37"/>
        <v>60</v>
      </c>
      <c r="G136" s="13">
        <f t="shared" ca="1" si="24"/>
        <v>3612</v>
      </c>
      <c r="H136" s="40" t="str">
        <f t="shared" ca="1" si="25"/>
        <v>Mythic I</v>
      </c>
      <c r="I136" s="47">
        <f t="shared" ca="1" si="38"/>
        <v>43</v>
      </c>
      <c r="J136" s="47">
        <f t="shared" ca="1" si="39"/>
        <v>36</v>
      </c>
      <c r="K136" s="25">
        <f t="shared" ca="1" si="26"/>
        <v>0.54430379746835444</v>
      </c>
      <c r="L136" s="44">
        <f t="shared" ca="1" si="40"/>
        <v>5648</v>
      </c>
      <c r="M136" s="23"/>
      <c r="N136" s="47" t="str">
        <f t="shared" si="41"/>
        <v/>
      </c>
      <c r="O136" s="58"/>
      <c r="P136" s="27" t="str">
        <f t="shared" ca="1" si="42"/>
        <v/>
      </c>
      <c r="R136" s="47"/>
      <c r="S136" s="47"/>
      <c r="T136" s="47"/>
      <c r="U136" s="47"/>
      <c r="V136" s="47"/>
      <c r="W136" s="53"/>
      <c r="X136" s="57"/>
      <c r="Y136" s="49" t="str">
        <f t="shared" si="27"/>
        <v/>
      </c>
      <c r="Z136" s="49" t="str">
        <f t="shared" si="28"/>
        <v/>
      </c>
      <c r="AA136" s="47"/>
      <c r="AC136" s="35"/>
      <c r="AD136">
        <f t="shared" ca="1" si="29"/>
        <v>0</v>
      </c>
      <c r="AE136">
        <f t="shared" ca="1" si="30"/>
        <v>0</v>
      </c>
      <c r="AF136">
        <f t="shared" ca="1" si="31"/>
        <v>1</v>
      </c>
      <c r="AG136">
        <f t="shared" ca="1" si="32"/>
        <v>0</v>
      </c>
      <c r="AH136">
        <f t="shared" ca="1" si="43"/>
        <v>1</v>
      </c>
      <c r="AI136">
        <f t="shared" ca="1" si="44"/>
        <v>26</v>
      </c>
      <c r="AJ136">
        <f t="shared" ca="1" si="45"/>
        <v>36</v>
      </c>
      <c r="AK136" t="str">
        <f t="shared" ca="1" si="46"/>
        <v>&gt;1000</v>
      </c>
      <c r="AL136">
        <f t="shared" ca="1" si="47"/>
        <v>44</v>
      </c>
    </row>
    <row r="137" spans="1:38" x14ac:dyDescent="0.3">
      <c r="A137" s="13">
        <f ca="1">IF(B137="","",COUNT($B$32:B137))</f>
        <v>80</v>
      </c>
      <c r="B137" s="47">
        <f t="shared" ca="1" si="33"/>
        <v>2</v>
      </c>
      <c r="C137" s="24" t="str">
        <f t="shared" ca="1" si="34"/>
        <v>L</v>
      </c>
      <c r="D137" s="47">
        <f t="shared" ca="1" si="35"/>
        <v>3612</v>
      </c>
      <c r="E137" s="47">
        <f t="shared" ca="1" si="36"/>
        <v>2</v>
      </c>
      <c r="F137" s="13">
        <f t="shared" ca="1" si="37"/>
        <v>-68</v>
      </c>
      <c r="G137" s="13">
        <f t="shared" ca="1" si="24"/>
        <v>3544</v>
      </c>
      <c r="H137" s="40" t="str">
        <f t="shared" ca="1" si="25"/>
        <v>Mythic I</v>
      </c>
      <c r="I137" s="47">
        <f t="shared" ca="1" si="38"/>
        <v>43</v>
      </c>
      <c r="J137" s="47">
        <f t="shared" ca="1" si="39"/>
        <v>37</v>
      </c>
      <c r="K137" s="25">
        <f t="shared" ca="1" si="26"/>
        <v>0.53749999999999998</v>
      </c>
      <c r="L137" s="44">
        <f t="shared" ca="1" si="40"/>
        <v>5648</v>
      </c>
      <c r="M137" s="23"/>
      <c r="N137" s="47" t="str">
        <f t="shared" si="41"/>
        <v/>
      </c>
      <c r="O137" s="58"/>
      <c r="P137" s="27" t="str">
        <f t="shared" ca="1" si="42"/>
        <v/>
      </c>
      <c r="R137" s="47"/>
      <c r="S137" s="47"/>
      <c r="T137" s="47"/>
      <c r="U137" s="47"/>
      <c r="V137" s="47"/>
      <c r="W137" s="53"/>
      <c r="X137" s="57"/>
      <c r="Y137" s="49" t="str">
        <f t="shared" si="27"/>
        <v/>
      </c>
      <c r="Z137" s="49" t="str">
        <f t="shared" si="28"/>
        <v/>
      </c>
      <c r="AA137" s="47"/>
      <c r="AC137" s="35"/>
      <c r="AD137">
        <f t="shared" ca="1" si="29"/>
        <v>0</v>
      </c>
      <c r="AE137">
        <f t="shared" ca="1" si="30"/>
        <v>0</v>
      </c>
      <c r="AF137">
        <f t="shared" ca="1" si="31"/>
        <v>1</v>
      </c>
      <c r="AG137">
        <f t="shared" ca="1" si="32"/>
        <v>0</v>
      </c>
      <c r="AH137">
        <f t="shared" ca="1" si="43"/>
        <v>2</v>
      </c>
      <c r="AI137">
        <f t="shared" ca="1" si="44"/>
        <v>26</v>
      </c>
      <c r="AJ137">
        <f t="shared" ca="1" si="45"/>
        <v>36</v>
      </c>
      <c r="AK137" t="str">
        <f t="shared" ca="1" si="46"/>
        <v>&gt;1000</v>
      </c>
      <c r="AL137">
        <f t="shared" ca="1" si="47"/>
        <v>44</v>
      </c>
    </row>
    <row r="138" spans="1:38" x14ac:dyDescent="0.3">
      <c r="A138" s="13">
        <f ca="1">IF(B138="","",COUNT($B$32:B138))</f>
        <v>81</v>
      </c>
      <c r="B138" s="47">
        <f t="shared" ca="1" si="33"/>
        <v>3</v>
      </c>
      <c r="C138" s="24" t="str">
        <f t="shared" ca="1" si="34"/>
        <v>W</v>
      </c>
      <c r="D138" s="47">
        <f t="shared" ca="1" si="35"/>
        <v>3544</v>
      </c>
      <c r="E138" s="47">
        <f t="shared" ca="1" si="36"/>
        <v>0</v>
      </c>
      <c r="F138" s="13">
        <f t="shared" ca="1" si="37"/>
        <v>40</v>
      </c>
      <c r="G138" s="13">
        <f t="shared" ca="1" si="24"/>
        <v>3584</v>
      </c>
      <c r="H138" s="40" t="str">
        <f t="shared" ca="1" si="25"/>
        <v>Mythic I</v>
      </c>
      <c r="I138" s="47">
        <f t="shared" ca="1" si="38"/>
        <v>44</v>
      </c>
      <c r="J138" s="47">
        <f t="shared" ca="1" si="39"/>
        <v>37</v>
      </c>
      <c r="K138" s="25">
        <f t="shared" ca="1" si="26"/>
        <v>0.54320987654320985</v>
      </c>
      <c r="L138" s="44">
        <f t="shared" ca="1" si="40"/>
        <v>5688</v>
      </c>
      <c r="M138" s="23"/>
      <c r="N138" s="47" t="str">
        <f t="shared" si="41"/>
        <v/>
      </c>
      <c r="O138" s="58"/>
      <c r="P138" s="27" t="str">
        <f t="shared" ca="1" si="42"/>
        <v/>
      </c>
      <c r="R138" s="47"/>
      <c r="S138" s="47"/>
      <c r="T138" s="47"/>
      <c r="U138" s="47"/>
      <c r="V138" s="47"/>
      <c r="W138" s="53"/>
      <c r="X138" s="57"/>
      <c r="Y138" s="49" t="str">
        <f t="shared" si="27"/>
        <v/>
      </c>
      <c r="Z138" s="49" t="str">
        <f t="shared" si="28"/>
        <v/>
      </c>
      <c r="AA138" s="47"/>
      <c r="AC138" s="35"/>
      <c r="AD138">
        <f t="shared" ca="1" si="29"/>
        <v>0</v>
      </c>
      <c r="AE138">
        <f t="shared" ca="1" si="30"/>
        <v>0</v>
      </c>
      <c r="AF138">
        <f t="shared" ca="1" si="31"/>
        <v>1</v>
      </c>
      <c r="AG138">
        <f t="shared" ca="1" si="32"/>
        <v>0</v>
      </c>
      <c r="AH138">
        <f t="shared" ca="1" si="43"/>
        <v>3</v>
      </c>
      <c r="AI138">
        <f t="shared" ca="1" si="44"/>
        <v>26</v>
      </c>
      <c r="AJ138">
        <f t="shared" ca="1" si="45"/>
        <v>36</v>
      </c>
      <c r="AK138" t="str">
        <f t="shared" ca="1" si="46"/>
        <v>&gt;1000</v>
      </c>
      <c r="AL138">
        <f t="shared" ca="1" si="47"/>
        <v>44</v>
      </c>
    </row>
    <row r="139" spans="1:38" x14ac:dyDescent="0.3">
      <c r="A139" s="13" t="str">
        <f ca="1">IF(B139="","",COUNT($B$32:B139))</f>
        <v/>
      </c>
      <c r="B139" s="47" t="str">
        <f t="shared" ca="1" si="33"/>
        <v/>
      </c>
      <c r="C139" s="24" t="str">
        <f t="shared" ca="1" si="34"/>
        <v>G</v>
      </c>
      <c r="D139" s="47">
        <f t="shared" ca="1" si="35"/>
        <v>3584</v>
      </c>
      <c r="E139" s="47">
        <f t="shared" ca="1" si="36"/>
        <v>1</v>
      </c>
      <c r="F139" s="13">
        <f t="shared" ca="1" si="37"/>
        <v>0</v>
      </c>
      <c r="G139" s="13">
        <f t="shared" ca="1" si="24"/>
        <v>3584</v>
      </c>
      <c r="H139" s="40" t="str">
        <f t="shared" ca="1" si="25"/>
        <v>Mythic I</v>
      </c>
      <c r="I139" s="47">
        <f t="shared" ca="1" si="38"/>
        <v>44</v>
      </c>
      <c r="J139" s="47">
        <f t="shared" ca="1" si="39"/>
        <v>37</v>
      </c>
      <c r="K139" s="25">
        <f t="shared" ca="1" si="26"/>
        <v>0.54320987654320985</v>
      </c>
      <c r="L139" s="44">
        <f t="shared" ca="1" si="40"/>
        <v>5688</v>
      </c>
      <c r="M139" s="23"/>
      <c r="N139" s="47" t="str">
        <f t="shared" si="41"/>
        <v/>
      </c>
      <c r="O139" s="58"/>
      <c r="P139" s="27">
        <f t="shared" ca="1" si="42"/>
        <v>43809</v>
      </c>
      <c r="R139" s="47"/>
      <c r="S139" s="47"/>
      <c r="T139" s="47"/>
      <c r="U139" s="47"/>
      <c r="V139" s="47"/>
      <c r="W139" s="53"/>
      <c r="X139" s="57"/>
      <c r="Y139" s="49" t="str">
        <f t="shared" si="27"/>
        <v/>
      </c>
      <c r="Z139" s="49" t="str">
        <f t="shared" si="28"/>
        <v/>
      </c>
      <c r="AA139" s="47"/>
      <c r="AC139" s="35"/>
      <c r="AD139">
        <f t="shared" ca="1" si="29"/>
        <v>0</v>
      </c>
      <c r="AE139">
        <f t="shared" ca="1" si="30"/>
        <v>1</v>
      </c>
      <c r="AF139">
        <f t="shared" ca="1" si="31"/>
        <v>1</v>
      </c>
      <c r="AG139">
        <f t="shared" ca="1" si="32"/>
        <v>0</v>
      </c>
      <c r="AH139">
        <f t="shared" ca="1" si="43"/>
        <v>0</v>
      </c>
      <c r="AI139">
        <f t="shared" ca="1" si="44"/>
        <v>27</v>
      </c>
      <c r="AJ139">
        <f t="shared" ca="1" si="45"/>
        <v>36</v>
      </c>
      <c r="AK139" t="str">
        <f t="shared" ca="1" si="46"/>
        <v>&gt;1000</v>
      </c>
      <c r="AL139">
        <f t="shared" ca="1" si="47"/>
        <v>44</v>
      </c>
    </row>
    <row r="140" spans="1:38" x14ac:dyDescent="0.3">
      <c r="A140" s="13">
        <f ca="1">IF(B140="","",COUNT($B$32:B140))</f>
        <v>82</v>
      </c>
      <c r="B140" s="47">
        <f t="shared" ca="1" si="33"/>
        <v>1</v>
      </c>
      <c r="C140" s="24" t="str">
        <f t="shared" ca="1" si="34"/>
        <v>L</v>
      </c>
      <c r="D140" s="47">
        <f t="shared" ca="1" si="35"/>
        <v>3584</v>
      </c>
      <c r="E140" s="47">
        <f t="shared" ca="1" si="36"/>
        <v>1</v>
      </c>
      <c r="F140" s="13">
        <f t="shared" ca="1" si="37"/>
        <v>-68</v>
      </c>
      <c r="G140" s="13">
        <f t="shared" ca="1" si="24"/>
        <v>3516</v>
      </c>
      <c r="H140" s="40" t="str">
        <f t="shared" ca="1" si="25"/>
        <v>Mythic I</v>
      </c>
      <c r="I140" s="47">
        <f t="shared" ca="1" si="38"/>
        <v>44</v>
      </c>
      <c r="J140" s="47">
        <f t="shared" ca="1" si="39"/>
        <v>38</v>
      </c>
      <c r="K140" s="25">
        <f t="shared" ca="1" si="26"/>
        <v>0.53658536585365857</v>
      </c>
      <c r="L140" s="44">
        <f t="shared" ca="1" si="40"/>
        <v>5688</v>
      </c>
      <c r="M140" s="23"/>
      <c r="N140" s="47" t="str">
        <f t="shared" si="41"/>
        <v/>
      </c>
      <c r="O140" s="58"/>
      <c r="P140" s="27" t="str">
        <f t="shared" ca="1" si="42"/>
        <v/>
      </c>
      <c r="R140" s="47"/>
      <c r="S140" s="47"/>
      <c r="T140" s="47"/>
      <c r="U140" s="47"/>
      <c r="V140" s="47"/>
      <c r="W140" s="53"/>
      <c r="X140" s="57"/>
      <c r="Y140" s="49" t="str">
        <f t="shared" si="27"/>
        <v/>
      </c>
      <c r="Z140" s="49" t="str">
        <f t="shared" si="28"/>
        <v/>
      </c>
      <c r="AA140" s="47"/>
      <c r="AC140" s="35"/>
      <c r="AD140">
        <f t="shared" ca="1" si="29"/>
        <v>0</v>
      </c>
      <c r="AE140">
        <f t="shared" ca="1" si="30"/>
        <v>0</v>
      </c>
      <c r="AF140">
        <f t="shared" ca="1" si="31"/>
        <v>1</v>
      </c>
      <c r="AG140">
        <f t="shared" ca="1" si="32"/>
        <v>0</v>
      </c>
      <c r="AH140">
        <f t="shared" ca="1" si="43"/>
        <v>1</v>
      </c>
      <c r="AI140">
        <f t="shared" ca="1" si="44"/>
        <v>27</v>
      </c>
      <c r="AJ140">
        <f t="shared" ca="1" si="45"/>
        <v>36</v>
      </c>
      <c r="AK140" t="str">
        <f t="shared" ca="1" si="46"/>
        <v>&gt;1000</v>
      </c>
      <c r="AL140">
        <f t="shared" ca="1" si="47"/>
        <v>44</v>
      </c>
    </row>
    <row r="141" spans="1:38" x14ac:dyDescent="0.3">
      <c r="A141" s="13">
        <f ca="1">IF(B141="","",COUNT($B$32:B141))</f>
        <v>83</v>
      </c>
      <c r="B141" s="47">
        <f t="shared" ca="1" si="33"/>
        <v>2</v>
      </c>
      <c r="C141" s="24" t="str">
        <f t="shared" ca="1" si="34"/>
        <v>L</v>
      </c>
      <c r="D141" s="47">
        <f t="shared" ca="1" si="35"/>
        <v>3516</v>
      </c>
      <c r="E141" s="47">
        <f t="shared" ca="1" si="36"/>
        <v>0</v>
      </c>
      <c r="F141" s="13">
        <f t="shared" ca="1" si="37"/>
        <v>-68</v>
      </c>
      <c r="G141" s="13">
        <f t="shared" ca="1" si="24"/>
        <v>3448</v>
      </c>
      <c r="H141" s="40" t="str">
        <f t="shared" ca="1" si="25"/>
        <v>Fabled III</v>
      </c>
      <c r="I141" s="47">
        <f t="shared" ca="1" si="38"/>
        <v>44</v>
      </c>
      <c r="J141" s="47">
        <f t="shared" ca="1" si="39"/>
        <v>39</v>
      </c>
      <c r="K141" s="25">
        <f t="shared" ca="1" si="26"/>
        <v>0.53012048192771088</v>
      </c>
      <c r="L141" s="44">
        <f t="shared" ca="1" si="40"/>
        <v>5688</v>
      </c>
      <c r="M141" s="23"/>
      <c r="N141" s="47" t="str">
        <f t="shared" si="41"/>
        <v/>
      </c>
      <c r="O141" s="58"/>
      <c r="P141" s="27" t="str">
        <f t="shared" ca="1" si="42"/>
        <v/>
      </c>
      <c r="R141" s="47"/>
      <c r="S141" s="47"/>
      <c r="T141" s="47"/>
      <c r="U141" s="47"/>
      <c r="V141" s="47"/>
      <c r="W141" s="53"/>
      <c r="X141" s="57"/>
      <c r="Y141" s="49" t="str">
        <f t="shared" si="27"/>
        <v/>
      </c>
      <c r="Z141" s="49" t="str">
        <f t="shared" si="28"/>
        <v/>
      </c>
      <c r="AA141" s="47"/>
      <c r="AC141" s="35"/>
      <c r="AD141">
        <f t="shared" ca="1" si="29"/>
        <v>0</v>
      </c>
      <c r="AE141">
        <f t="shared" ca="1" si="30"/>
        <v>0</v>
      </c>
      <c r="AF141">
        <f t="shared" ca="1" si="31"/>
        <v>1</v>
      </c>
      <c r="AG141">
        <f t="shared" ca="1" si="32"/>
        <v>0</v>
      </c>
      <c r="AH141">
        <f t="shared" ca="1" si="43"/>
        <v>2</v>
      </c>
      <c r="AI141">
        <f t="shared" ca="1" si="44"/>
        <v>27</v>
      </c>
      <c r="AJ141">
        <f t="shared" ca="1" si="45"/>
        <v>36</v>
      </c>
      <c r="AK141" t="str">
        <f t="shared" ca="1" si="46"/>
        <v>&gt;1000</v>
      </c>
      <c r="AL141">
        <f t="shared" ca="1" si="47"/>
        <v>44</v>
      </c>
    </row>
    <row r="142" spans="1:38" x14ac:dyDescent="0.3">
      <c r="A142" s="13">
        <f ca="1">IF(B142="","",COUNT($B$32:B142))</f>
        <v>84</v>
      </c>
      <c r="B142" s="47">
        <f t="shared" ca="1" si="33"/>
        <v>3</v>
      </c>
      <c r="C142" s="24" t="str">
        <f t="shared" ca="1" si="34"/>
        <v>W</v>
      </c>
      <c r="D142" s="47">
        <f t="shared" ca="1" si="35"/>
        <v>3448</v>
      </c>
      <c r="E142" s="47">
        <f t="shared" ca="1" si="36"/>
        <v>0</v>
      </c>
      <c r="F142" s="13">
        <f t="shared" ca="1" si="37"/>
        <v>40</v>
      </c>
      <c r="G142" s="13">
        <f t="shared" ca="1" si="24"/>
        <v>3488</v>
      </c>
      <c r="H142" s="40" t="str">
        <f t="shared" ca="1" si="25"/>
        <v>Fabled III</v>
      </c>
      <c r="I142" s="47">
        <f t="shared" ca="1" si="38"/>
        <v>45</v>
      </c>
      <c r="J142" s="47">
        <f t="shared" ca="1" si="39"/>
        <v>39</v>
      </c>
      <c r="K142" s="25">
        <f t="shared" ca="1" si="26"/>
        <v>0.5357142857142857</v>
      </c>
      <c r="L142" s="44">
        <f t="shared" ca="1" si="40"/>
        <v>5728</v>
      </c>
      <c r="M142" s="23"/>
      <c r="N142" s="47" t="str">
        <f t="shared" si="41"/>
        <v/>
      </c>
      <c r="O142" s="58"/>
      <c r="P142" s="27" t="str">
        <f t="shared" ca="1" si="42"/>
        <v/>
      </c>
      <c r="R142" s="47"/>
      <c r="S142" s="47"/>
      <c r="T142" s="47"/>
      <c r="U142" s="47"/>
      <c r="V142" s="47"/>
      <c r="W142" s="53"/>
      <c r="X142" s="57"/>
      <c r="Y142" s="49" t="str">
        <f t="shared" si="27"/>
        <v/>
      </c>
      <c r="Z142" s="49" t="str">
        <f t="shared" si="28"/>
        <v/>
      </c>
      <c r="AA142" s="47"/>
      <c r="AC142" s="35"/>
      <c r="AD142">
        <f t="shared" ca="1" si="29"/>
        <v>0</v>
      </c>
      <c r="AE142">
        <f t="shared" ca="1" si="30"/>
        <v>0</v>
      </c>
      <c r="AF142">
        <f t="shared" ca="1" si="31"/>
        <v>1</v>
      </c>
      <c r="AG142">
        <f t="shared" ca="1" si="32"/>
        <v>0</v>
      </c>
      <c r="AH142">
        <f t="shared" ca="1" si="43"/>
        <v>3</v>
      </c>
      <c r="AI142">
        <f t="shared" ca="1" si="44"/>
        <v>27</v>
      </c>
      <c r="AJ142">
        <f t="shared" ca="1" si="45"/>
        <v>36</v>
      </c>
      <c r="AK142" t="str">
        <f t="shared" ca="1" si="46"/>
        <v>&gt;1000</v>
      </c>
      <c r="AL142">
        <f t="shared" ca="1" si="47"/>
        <v>44</v>
      </c>
    </row>
    <row r="143" spans="1:38" x14ac:dyDescent="0.3">
      <c r="A143" s="13" t="str">
        <f ca="1">IF(B143="","",COUNT($B$32:B143))</f>
        <v/>
      </c>
      <c r="B143" s="47" t="str">
        <f t="shared" ca="1" si="33"/>
        <v/>
      </c>
      <c r="C143" s="24" t="str">
        <f t="shared" ca="1" si="34"/>
        <v>G</v>
      </c>
      <c r="D143" s="47">
        <f t="shared" ca="1" si="35"/>
        <v>3488</v>
      </c>
      <c r="E143" s="47">
        <f t="shared" ca="1" si="36"/>
        <v>1</v>
      </c>
      <c r="F143" s="13">
        <f t="shared" ca="1" si="37"/>
        <v>80</v>
      </c>
      <c r="G143" s="13">
        <f t="shared" ca="1" si="24"/>
        <v>3568</v>
      </c>
      <c r="H143" s="40" t="str">
        <f t="shared" ca="1" si="25"/>
        <v>Mythic I</v>
      </c>
      <c r="I143" s="47">
        <f t="shared" ca="1" si="38"/>
        <v>45</v>
      </c>
      <c r="J143" s="47">
        <f t="shared" ca="1" si="39"/>
        <v>39</v>
      </c>
      <c r="K143" s="25">
        <f t="shared" ca="1" si="26"/>
        <v>0.5357142857142857</v>
      </c>
      <c r="L143" s="44">
        <f t="shared" ca="1" si="40"/>
        <v>5808</v>
      </c>
      <c r="M143" s="23"/>
      <c r="N143" s="47" t="str">
        <f t="shared" si="41"/>
        <v/>
      </c>
      <c r="O143" s="58"/>
      <c r="P143" s="27">
        <f t="shared" ca="1" si="42"/>
        <v>43816</v>
      </c>
      <c r="R143" s="47"/>
      <c r="S143" s="47"/>
      <c r="T143" s="47"/>
      <c r="U143" s="47"/>
      <c r="V143" s="47"/>
      <c r="W143" s="53"/>
      <c r="X143" s="57"/>
      <c r="Y143" s="49" t="str">
        <f t="shared" si="27"/>
        <v/>
      </c>
      <c r="Z143" s="49" t="str">
        <f t="shared" si="28"/>
        <v/>
      </c>
      <c r="AA143" s="47"/>
      <c r="AC143" s="35"/>
      <c r="AD143">
        <f t="shared" ca="1" si="29"/>
        <v>0</v>
      </c>
      <c r="AE143">
        <f t="shared" ca="1" si="30"/>
        <v>1</v>
      </c>
      <c r="AF143">
        <f t="shared" ca="1" si="31"/>
        <v>1</v>
      </c>
      <c r="AG143">
        <f t="shared" ca="1" si="32"/>
        <v>0</v>
      </c>
      <c r="AH143">
        <f t="shared" ca="1" si="43"/>
        <v>0</v>
      </c>
      <c r="AI143">
        <f t="shared" ca="1" si="44"/>
        <v>28</v>
      </c>
      <c r="AJ143">
        <f t="shared" ca="1" si="45"/>
        <v>36</v>
      </c>
      <c r="AK143" t="str">
        <f t="shared" ca="1" si="46"/>
        <v>&gt;1000</v>
      </c>
      <c r="AL143">
        <f t="shared" ca="1" si="47"/>
        <v>44</v>
      </c>
    </row>
    <row r="144" spans="1:38" x14ac:dyDescent="0.3">
      <c r="A144" s="13">
        <f ca="1">IF(B144="","",COUNT($B$32:B144))</f>
        <v>85</v>
      </c>
      <c r="B144" s="47">
        <f t="shared" ca="1" si="33"/>
        <v>1</v>
      </c>
      <c r="C144" s="24" t="str">
        <f t="shared" ca="1" si="34"/>
        <v>L</v>
      </c>
      <c r="D144" s="47">
        <f t="shared" ca="1" si="35"/>
        <v>3568</v>
      </c>
      <c r="E144" s="47">
        <f t="shared" ca="1" si="36"/>
        <v>1</v>
      </c>
      <c r="F144" s="13">
        <f t="shared" ca="1" si="37"/>
        <v>-68</v>
      </c>
      <c r="G144" s="13">
        <f t="shared" ca="1" si="24"/>
        <v>3500</v>
      </c>
      <c r="H144" s="40" t="str">
        <f t="shared" ca="1" si="25"/>
        <v>Mythic I</v>
      </c>
      <c r="I144" s="47">
        <f t="shared" ca="1" si="38"/>
        <v>45</v>
      </c>
      <c r="J144" s="47">
        <f t="shared" ca="1" si="39"/>
        <v>40</v>
      </c>
      <c r="K144" s="25">
        <f t="shared" ca="1" si="26"/>
        <v>0.52941176470588236</v>
      </c>
      <c r="L144" s="44">
        <f t="shared" ca="1" si="40"/>
        <v>5808</v>
      </c>
      <c r="M144" s="23"/>
      <c r="N144" s="47" t="str">
        <f t="shared" si="41"/>
        <v/>
      </c>
      <c r="O144" s="58"/>
      <c r="P144" s="27" t="str">
        <f t="shared" ca="1" si="42"/>
        <v/>
      </c>
      <c r="R144" s="47"/>
      <c r="S144" s="47"/>
      <c r="T144" s="47"/>
      <c r="U144" s="47"/>
      <c r="V144" s="47"/>
      <c r="W144" s="53"/>
      <c r="X144" s="57"/>
      <c r="Y144" s="49" t="str">
        <f t="shared" si="27"/>
        <v/>
      </c>
      <c r="Z144" s="49" t="str">
        <f t="shared" si="28"/>
        <v/>
      </c>
      <c r="AA144" s="47"/>
      <c r="AC144" s="35"/>
      <c r="AD144">
        <f t="shared" ca="1" si="29"/>
        <v>0</v>
      </c>
      <c r="AE144">
        <f t="shared" ca="1" si="30"/>
        <v>0</v>
      </c>
      <c r="AF144">
        <f t="shared" ca="1" si="31"/>
        <v>1</v>
      </c>
      <c r="AG144">
        <f t="shared" ca="1" si="32"/>
        <v>0</v>
      </c>
      <c r="AH144">
        <f t="shared" ca="1" si="43"/>
        <v>1</v>
      </c>
      <c r="AI144">
        <f t="shared" ca="1" si="44"/>
        <v>28</v>
      </c>
      <c r="AJ144">
        <f t="shared" ca="1" si="45"/>
        <v>36</v>
      </c>
      <c r="AK144" t="str">
        <f t="shared" ca="1" si="46"/>
        <v>&gt;1000</v>
      </c>
      <c r="AL144">
        <f t="shared" ca="1" si="47"/>
        <v>44</v>
      </c>
    </row>
    <row r="145" spans="1:38" x14ac:dyDescent="0.3">
      <c r="A145" s="13">
        <f ca="1">IF(B145="","",COUNT($B$32:B145))</f>
        <v>86</v>
      </c>
      <c r="B145" s="47">
        <f t="shared" ca="1" si="33"/>
        <v>2</v>
      </c>
      <c r="C145" s="24" t="str">
        <f t="shared" ca="1" si="34"/>
        <v>L</v>
      </c>
      <c r="D145" s="47">
        <f t="shared" ca="1" si="35"/>
        <v>3500</v>
      </c>
      <c r="E145" s="47">
        <f t="shared" ca="1" si="36"/>
        <v>0</v>
      </c>
      <c r="F145" s="13">
        <f t="shared" ca="1" si="37"/>
        <v>-68</v>
      </c>
      <c r="G145" s="13">
        <f t="shared" ca="1" si="24"/>
        <v>3432</v>
      </c>
      <c r="H145" s="40" t="str">
        <f t="shared" ca="1" si="25"/>
        <v>Fabled III</v>
      </c>
      <c r="I145" s="47">
        <f t="shared" ca="1" si="38"/>
        <v>45</v>
      </c>
      <c r="J145" s="47">
        <f t="shared" ca="1" si="39"/>
        <v>41</v>
      </c>
      <c r="K145" s="25">
        <f t="shared" ca="1" si="26"/>
        <v>0.52325581395348841</v>
      </c>
      <c r="L145" s="44">
        <f t="shared" ca="1" si="40"/>
        <v>5808</v>
      </c>
      <c r="M145" s="23"/>
      <c r="N145" s="47" t="str">
        <f t="shared" si="41"/>
        <v/>
      </c>
      <c r="O145" s="58"/>
      <c r="P145" s="27" t="str">
        <f t="shared" ca="1" si="42"/>
        <v/>
      </c>
      <c r="R145" s="47"/>
      <c r="S145" s="47"/>
      <c r="T145" s="47"/>
      <c r="U145" s="47"/>
      <c r="V145" s="47"/>
      <c r="W145" s="53"/>
      <c r="X145" s="57"/>
      <c r="Y145" s="49" t="str">
        <f t="shared" si="27"/>
        <v/>
      </c>
      <c r="Z145" s="49" t="str">
        <f t="shared" si="28"/>
        <v/>
      </c>
      <c r="AA145" s="47"/>
      <c r="AC145" s="35"/>
      <c r="AD145">
        <f t="shared" ca="1" si="29"/>
        <v>0</v>
      </c>
      <c r="AE145">
        <f t="shared" ca="1" si="30"/>
        <v>0</v>
      </c>
      <c r="AF145">
        <f t="shared" ca="1" si="31"/>
        <v>1</v>
      </c>
      <c r="AG145">
        <f t="shared" ca="1" si="32"/>
        <v>0</v>
      </c>
      <c r="AH145">
        <f t="shared" ca="1" si="43"/>
        <v>2</v>
      </c>
      <c r="AI145">
        <f t="shared" ca="1" si="44"/>
        <v>28</v>
      </c>
      <c r="AJ145">
        <f t="shared" ca="1" si="45"/>
        <v>36</v>
      </c>
      <c r="AK145" t="str">
        <f t="shared" ca="1" si="46"/>
        <v>&gt;1000</v>
      </c>
      <c r="AL145">
        <f t="shared" ca="1" si="47"/>
        <v>44</v>
      </c>
    </row>
    <row r="146" spans="1:38" x14ac:dyDescent="0.3">
      <c r="A146" s="13">
        <f ca="1">IF(B146="","",COUNT($B$32:B146))</f>
        <v>87</v>
      </c>
      <c r="B146" s="47">
        <f t="shared" ca="1" si="33"/>
        <v>3</v>
      </c>
      <c r="C146" s="24" t="str">
        <f t="shared" ca="1" si="34"/>
        <v>W</v>
      </c>
      <c r="D146" s="47">
        <f t="shared" ca="1" si="35"/>
        <v>3432</v>
      </c>
      <c r="E146" s="47">
        <f t="shared" ca="1" si="36"/>
        <v>0</v>
      </c>
      <c r="F146" s="13">
        <f t="shared" ca="1" si="37"/>
        <v>40</v>
      </c>
      <c r="G146" s="13">
        <f t="shared" ca="1" si="24"/>
        <v>3472</v>
      </c>
      <c r="H146" s="40" t="str">
        <f t="shared" ca="1" si="25"/>
        <v>Fabled III</v>
      </c>
      <c r="I146" s="47">
        <f t="shared" ca="1" si="38"/>
        <v>46</v>
      </c>
      <c r="J146" s="47">
        <f t="shared" ca="1" si="39"/>
        <v>41</v>
      </c>
      <c r="K146" s="25">
        <f t="shared" ca="1" si="26"/>
        <v>0.52873563218390807</v>
      </c>
      <c r="L146" s="44">
        <f t="shared" ca="1" si="40"/>
        <v>5848</v>
      </c>
      <c r="M146" s="23"/>
      <c r="N146" s="47" t="str">
        <f t="shared" si="41"/>
        <v/>
      </c>
      <c r="O146" s="58"/>
      <c r="P146" s="27" t="str">
        <f t="shared" ca="1" si="42"/>
        <v/>
      </c>
      <c r="R146" s="47"/>
      <c r="S146" s="47"/>
      <c r="T146" s="47"/>
      <c r="U146" s="47"/>
      <c r="V146" s="47"/>
      <c r="W146" s="53"/>
      <c r="X146" s="57"/>
      <c r="Y146" s="49" t="str">
        <f t="shared" si="27"/>
        <v/>
      </c>
      <c r="Z146" s="49" t="str">
        <f t="shared" si="28"/>
        <v/>
      </c>
      <c r="AA146" s="47"/>
      <c r="AC146" s="35"/>
      <c r="AD146">
        <f t="shared" ca="1" si="29"/>
        <v>0</v>
      </c>
      <c r="AE146">
        <f t="shared" ca="1" si="30"/>
        <v>0</v>
      </c>
      <c r="AF146">
        <f t="shared" ca="1" si="31"/>
        <v>1</v>
      </c>
      <c r="AG146">
        <f t="shared" ca="1" si="32"/>
        <v>0</v>
      </c>
      <c r="AH146">
        <f t="shared" ca="1" si="43"/>
        <v>3</v>
      </c>
      <c r="AI146">
        <f t="shared" ca="1" si="44"/>
        <v>28</v>
      </c>
      <c r="AJ146">
        <f t="shared" ca="1" si="45"/>
        <v>36</v>
      </c>
      <c r="AK146" t="str">
        <f t="shared" ca="1" si="46"/>
        <v>&gt;1000</v>
      </c>
      <c r="AL146">
        <f t="shared" ca="1" si="47"/>
        <v>44</v>
      </c>
    </row>
    <row r="147" spans="1:38" x14ac:dyDescent="0.3">
      <c r="A147" s="13" t="str">
        <f ca="1">IF(B147="","",COUNT($B$32:B147))</f>
        <v/>
      </c>
      <c r="B147" s="47" t="str">
        <f t="shared" ca="1" si="33"/>
        <v/>
      </c>
      <c r="C147" s="24" t="str">
        <f t="shared" ca="1" si="34"/>
        <v>G</v>
      </c>
      <c r="D147" s="47">
        <f t="shared" ca="1" si="35"/>
        <v>3472</v>
      </c>
      <c r="E147" s="47">
        <f t="shared" ca="1" si="36"/>
        <v>1</v>
      </c>
      <c r="F147" s="13">
        <f t="shared" ca="1" si="37"/>
        <v>80</v>
      </c>
      <c r="G147" s="13">
        <f t="shared" ca="1" si="24"/>
        <v>3552</v>
      </c>
      <c r="H147" s="40" t="str">
        <f t="shared" ca="1" si="25"/>
        <v>Mythic I</v>
      </c>
      <c r="I147" s="47">
        <f t="shared" ca="1" si="38"/>
        <v>46</v>
      </c>
      <c r="J147" s="47">
        <f t="shared" ca="1" si="39"/>
        <v>41</v>
      </c>
      <c r="K147" s="25">
        <f t="shared" ca="1" si="26"/>
        <v>0.52873563218390807</v>
      </c>
      <c r="L147" s="44">
        <f t="shared" ca="1" si="40"/>
        <v>5928</v>
      </c>
      <c r="M147" s="23"/>
      <c r="N147" s="47" t="str">
        <f t="shared" si="41"/>
        <v/>
      </c>
      <c r="O147" s="58"/>
      <c r="P147" s="27">
        <f t="shared" ca="1" si="42"/>
        <v>43823</v>
      </c>
      <c r="R147" s="47"/>
      <c r="S147" s="47"/>
      <c r="T147" s="47"/>
      <c r="U147" s="47"/>
      <c r="V147" s="47"/>
      <c r="W147" s="53"/>
      <c r="X147" s="57"/>
      <c r="Y147" s="49" t="str">
        <f t="shared" si="27"/>
        <v/>
      </c>
      <c r="Z147" s="49" t="str">
        <f t="shared" si="28"/>
        <v/>
      </c>
      <c r="AA147" s="47"/>
      <c r="AC147" s="35"/>
      <c r="AD147">
        <f t="shared" ca="1" si="29"/>
        <v>0</v>
      </c>
      <c r="AE147">
        <f t="shared" ca="1" si="30"/>
        <v>1</v>
      </c>
      <c r="AF147">
        <f t="shared" ca="1" si="31"/>
        <v>1</v>
      </c>
      <c r="AG147">
        <f t="shared" ca="1" si="32"/>
        <v>0</v>
      </c>
      <c r="AH147">
        <f t="shared" ca="1" si="43"/>
        <v>0</v>
      </c>
      <c r="AI147">
        <f t="shared" ca="1" si="44"/>
        <v>29</v>
      </c>
      <c r="AJ147">
        <f t="shared" ca="1" si="45"/>
        <v>36</v>
      </c>
      <c r="AK147" t="str">
        <f t="shared" ca="1" si="46"/>
        <v>&gt;1000</v>
      </c>
      <c r="AL147">
        <f t="shared" ca="1" si="47"/>
        <v>44</v>
      </c>
    </row>
    <row r="148" spans="1:38" x14ac:dyDescent="0.3">
      <c r="A148" s="13">
        <f ca="1">IF(B148="","",COUNT($B$32:B148))</f>
        <v>88</v>
      </c>
      <c r="B148" s="47">
        <f t="shared" ca="1" si="33"/>
        <v>1</v>
      </c>
      <c r="C148" s="24" t="str">
        <f t="shared" ca="1" si="34"/>
        <v>L</v>
      </c>
      <c r="D148" s="47">
        <f t="shared" ca="1" si="35"/>
        <v>3552</v>
      </c>
      <c r="E148" s="47">
        <f t="shared" ca="1" si="36"/>
        <v>1</v>
      </c>
      <c r="F148" s="13">
        <f t="shared" ca="1" si="37"/>
        <v>-68</v>
      </c>
      <c r="G148" s="13">
        <f t="shared" ca="1" si="24"/>
        <v>3484</v>
      </c>
      <c r="H148" s="40" t="str">
        <f t="shared" ca="1" si="25"/>
        <v>Fabled III</v>
      </c>
      <c r="I148" s="47">
        <f t="shared" ca="1" si="38"/>
        <v>46</v>
      </c>
      <c r="J148" s="47">
        <f t="shared" ca="1" si="39"/>
        <v>42</v>
      </c>
      <c r="K148" s="25">
        <f t="shared" ca="1" si="26"/>
        <v>0.52272727272727271</v>
      </c>
      <c r="L148" s="44">
        <f t="shared" ca="1" si="40"/>
        <v>5928</v>
      </c>
      <c r="M148" s="23"/>
      <c r="N148" s="47" t="str">
        <f t="shared" si="41"/>
        <v/>
      </c>
      <c r="O148" s="58"/>
      <c r="P148" s="27" t="str">
        <f t="shared" ca="1" si="42"/>
        <v/>
      </c>
      <c r="R148" s="47"/>
      <c r="S148" s="47"/>
      <c r="T148" s="47"/>
      <c r="U148" s="47"/>
      <c r="V148" s="47"/>
      <c r="W148" s="53"/>
      <c r="X148" s="57"/>
      <c r="Y148" s="49" t="str">
        <f t="shared" si="27"/>
        <v/>
      </c>
      <c r="Z148" s="49" t="str">
        <f t="shared" si="28"/>
        <v/>
      </c>
      <c r="AA148" s="47"/>
      <c r="AC148" s="35"/>
      <c r="AD148">
        <f t="shared" ca="1" si="29"/>
        <v>0</v>
      </c>
      <c r="AE148">
        <f t="shared" ca="1" si="30"/>
        <v>0</v>
      </c>
      <c r="AF148">
        <f t="shared" ca="1" si="31"/>
        <v>1</v>
      </c>
      <c r="AG148">
        <f t="shared" ca="1" si="32"/>
        <v>0</v>
      </c>
      <c r="AH148">
        <f t="shared" ca="1" si="43"/>
        <v>1</v>
      </c>
      <c r="AI148">
        <f t="shared" ca="1" si="44"/>
        <v>29</v>
      </c>
      <c r="AJ148">
        <f t="shared" ca="1" si="45"/>
        <v>36</v>
      </c>
      <c r="AK148" t="str">
        <f t="shared" ca="1" si="46"/>
        <v>&gt;1000</v>
      </c>
      <c r="AL148">
        <f t="shared" ca="1" si="47"/>
        <v>44</v>
      </c>
    </row>
    <row r="149" spans="1:38" x14ac:dyDescent="0.3">
      <c r="A149" s="13">
        <f ca="1">IF(B149="","",COUNT($B$32:B149))</f>
        <v>89</v>
      </c>
      <c r="B149" s="47">
        <f t="shared" ca="1" si="33"/>
        <v>2</v>
      </c>
      <c r="C149" s="24" t="str">
        <f t="shared" ca="1" si="34"/>
        <v>L</v>
      </c>
      <c r="D149" s="47">
        <f t="shared" ca="1" si="35"/>
        <v>3484</v>
      </c>
      <c r="E149" s="47">
        <f t="shared" ca="1" si="36"/>
        <v>0</v>
      </c>
      <c r="F149" s="13">
        <f t="shared" ca="1" si="37"/>
        <v>-60</v>
      </c>
      <c r="G149" s="13">
        <f t="shared" ca="1" si="24"/>
        <v>3424</v>
      </c>
      <c r="H149" s="40" t="str">
        <f t="shared" ca="1" si="25"/>
        <v>Fabled III</v>
      </c>
      <c r="I149" s="47">
        <f t="shared" ca="1" si="38"/>
        <v>46</v>
      </c>
      <c r="J149" s="47">
        <f t="shared" ca="1" si="39"/>
        <v>43</v>
      </c>
      <c r="K149" s="25">
        <f t="shared" ca="1" si="26"/>
        <v>0.5168539325842697</v>
      </c>
      <c r="L149" s="44">
        <f t="shared" ca="1" si="40"/>
        <v>5928</v>
      </c>
      <c r="M149" s="23"/>
      <c r="N149" s="47" t="str">
        <f t="shared" si="41"/>
        <v/>
      </c>
      <c r="O149" s="58"/>
      <c r="P149" s="27" t="str">
        <f t="shared" ca="1" si="42"/>
        <v/>
      </c>
      <c r="R149" s="47"/>
      <c r="S149" s="47"/>
      <c r="T149" s="47"/>
      <c r="U149" s="47"/>
      <c r="V149" s="47"/>
      <c r="W149" s="53"/>
      <c r="X149" s="57"/>
      <c r="Y149" s="49" t="str">
        <f t="shared" si="27"/>
        <v/>
      </c>
      <c r="Z149" s="49" t="str">
        <f t="shared" si="28"/>
        <v/>
      </c>
      <c r="AA149" s="47"/>
      <c r="AC149" s="35"/>
      <c r="AD149">
        <f t="shared" ca="1" si="29"/>
        <v>0</v>
      </c>
      <c r="AE149">
        <f t="shared" ca="1" si="30"/>
        <v>0</v>
      </c>
      <c r="AF149">
        <f t="shared" ca="1" si="31"/>
        <v>1</v>
      </c>
      <c r="AG149">
        <f t="shared" ca="1" si="32"/>
        <v>0</v>
      </c>
      <c r="AH149">
        <f t="shared" ca="1" si="43"/>
        <v>2</v>
      </c>
      <c r="AI149">
        <f t="shared" ca="1" si="44"/>
        <v>29</v>
      </c>
      <c r="AJ149">
        <f t="shared" ca="1" si="45"/>
        <v>36</v>
      </c>
      <c r="AK149" t="str">
        <f t="shared" ca="1" si="46"/>
        <v>&gt;1000</v>
      </c>
      <c r="AL149">
        <f t="shared" ca="1" si="47"/>
        <v>44</v>
      </c>
    </row>
    <row r="150" spans="1:38" x14ac:dyDescent="0.3">
      <c r="A150" s="13">
        <f ca="1">IF(B150="","",COUNT($B$32:B150))</f>
        <v>90</v>
      </c>
      <c r="B150" s="47">
        <f t="shared" ca="1" si="33"/>
        <v>3</v>
      </c>
      <c r="C150" s="24" t="str">
        <f t="shared" ca="1" si="34"/>
        <v>W</v>
      </c>
      <c r="D150" s="47">
        <f t="shared" ca="1" si="35"/>
        <v>3424</v>
      </c>
      <c r="E150" s="47">
        <f t="shared" ca="1" si="36"/>
        <v>0</v>
      </c>
      <c r="F150" s="13">
        <f t="shared" ca="1" si="37"/>
        <v>40</v>
      </c>
      <c r="G150" s="13">
        <f t="shared" ca="1" si="24"/>
        <v>3464</v>
      </c>
      <c r="H150" s="40" t="str">
        <f t="shared" ca="1" si="25"/>
        <v>Fabled III</v>
      </c>
      <c r="I150" s="47">
        <f t="shared" ca="1" si="38"/>
        <v>47</v>
      </c>
      <c r="J150" s="47">
        <f t="shared" ca="1" si="39"/>
        <v>43</v>
      </c>
      <c r="K150" s="25">
        <f t="shared" ca="1" si="26"/>
        <v>0.52222222222222225</v>
      </c>
      <c r="L150" s="44">
        <f t="shared" ca="1" si="40"/>
        <v>5968</v>
      </c>
      <c r="M150" s="23"/>
      <c r="N150" s="47" t="str">
        <f t="shared" si="41"/>
        <v/>
      </c>
      <c r="O150" s="58"/>
      <c r="P150" s="27" t="str">
        <f t="shared" ca="1" si="42"/>
        <v/>
      </c>
      <c r="R150" s="47"/>
      <c r="S150" s="47"/>
      <c r="T150" s="47"/>
      <c r="U150" s="47"/>
      <c r="V150" s="47"/>
      <c r="W150" s="53"/>
      <c r="X150" s="57"/>
      <c r="Y150" s="49" t="str">
        <f t="shared" si="27"/>
        <v/>
      </c>
      <c r="Z150" s="49" t="str">
        <f t="shared" si="28"/>
        <v/>
      </c>
      <c r="AA150" s="47"/>
      <c r="AC150" s="35"/>
      <c r="AD150">
        <f t="shared" ca="1" si="29"/>
        <v>0</v>
      </c>
      <c r="AE150">
        <f t="shared" ca="1" si="30"/>
        <v>0</v>
      </c>
      <c r="AF150">
        <f t="shared" ca="1" si="31"/>
        <v>1</v>
      </c>
      <c r="AG150">
        <f t="shared" ca="1" si="32"/>
        <v>0</v>
      </c>
      <c r="AH150">
        <f t="shared" ca="1" si="43"/>
        <v>3</v>
      </c>
      <c r="AI150">
        <f t="shared" ca="1" si="44"/>
        <v>29</v>
      </c>
      <c r="AJ150">
        <f t="shared" ca="1" si="45"/>
        <v>36</v>
      </c>
      <c r="AK150" t="str">
        <f t="shared" ca="1" si="46"/>
        <v>&gt;1000</v>
      </c>
      <c r="AL150">
        <f t="shared" ca="1" si="47"/>
        <v>44</v>
      </c>
    </row>
    <row r="151" spans="1:38" x14ac:dyDescent="0.3">
      <c r="A151" s="13" t="str">
        <f ca="1">IF(B151="","",COUNT($B$32:B151))</f>
        <v/>
      </c>
      <c r="B151" s="47" t="str">
        <f t="shared" ca="1" si="33"/>
        <v/>
      </c>
      <c r="C151" s="24" t="str">
        <f t="shared" ca="1" si="34"/>
        <v>G</v>
      </c>
      <c r="D151" s="47">
        <f t="shared" ca="1" si="35"/>
        <v>3464</v>
      </c>
      <c r="E151" s="47">
        <f t="shared" ca="1" si="36"/>
        <v>1</v>
      </c>
      <c r="F151" s="13">
        <f t="shared" ca="1" si="37"/>
        <v>80</v>
      </c>
      <c r="G151" s="13">
        <f t="shared" ca="1" si="24"/>
        <v>3544</v>
      </c>
      <c r="H151" s="40" t="str">
        <f t="shared" ca="1" si="25"/>
        <v>Mythic I</v>
      </c>
      <c r="I151" s="47">
        <f t="shared" ca="1" si="38"/>
        <v>47</v>
      </c>
      <c r="J151" s="47">
        <f t="shared" ca="1" si="39"/>
        <v>43</v>
      </c>
      <c r="K151" s="25">
        <f t="shared" ca="1" si="26"/>
        <v>0.52222222222222225</v>
      </c>
      <c r="L151" s="44">
        <f t="shared" ca="1" si="40"/>
        <v>6048</v>
      </c>
      <c r="M151" s="23"/>
      <c r="N151" s="47" t="str">
        <f t="shared" si="41"/>
        <v/>
      </c>
      <c r="O151" s="58"/>
      <c r="P151" s="27">
        <f t="shared" ca="1" si="42"/>
        <v>43830</v>
      </c>
      <c r="R151" s="47"/>
      <c r="S151" s="47"/>
      <c r="T151" s="47"/>
      <c r="U151" s="47"/>
      <c r="V151" s="47"/>
      <c r="W151" s="53"/>
      <c r="X151" s="57"/>
      <c r="Y151" s="49" t="str">
        <f t="shared" si="27"/>
        <v/>
      </c>
      <c r="Z151" s="49" t="str">
        <f t="shared" si="28"/>
        <v/>
      </c>
      <c r="AA151" s="47"/>
      <c r="AC151" s="35"/>
      <c r="AD151">
        <f t="shared" ca="1" si="29"/>
        <v>0</v>
      </c>
      <c r="AE151">
        <f t="shared" ca="1" si="30"/>
        <v>1</v>
      </c>
      <c r="AF151">
        <f t="shared" ca="1" si="31"/>
        <v>1</v>
      </c>
      <c r="AG151">
        <f t="shared" ca="1" si="32"/>
        <v>0</v>
      </c>
      <c r="AH151">
        <f t="shared" ca="1" si="43"/>
        <v>0</v>
      </c>
      <c r="AI151">
        <f t="shared" ca="1" si="44"/>
        <v>30</v>
      </c>
      <c r="AJ151">
        <f t="shared" ca="1" si="45"/>
        <v>36</v>
      </c>
      <c r="AK151" t="str">
        <f t="shared" ca="1" si="46"/>
        <v>&gt;1000</v>
      </c>
      <c r="AL151">
        <f t="shared" ca="1" si="47"/>
        <v>44</v>
      </c>
    </row>
    <row r="152" spans="1:38" x14ac:dyDescent="0.3">
      <c r="A152" s="13">
        <f ca="1">IF(B152="","",COUNT($B$32:B152))</f>
        <v>91</v>
      </c>
      <c r="B152" s="47">
        <f t="shared" ca="1" si="33"/>
        <v>1</v>
      </c>
      <c r="C152" s="24" t="str">
        <f t="shared" ca="1" si="34"/>
        <v>W</v>
      </c>
      <c r="D152" s="47">
        <f t="shared" ca="1" si="35"/>
        <v>3544</v>
      </c>
      <c r="E152" s="47">
        <f t="shared" ca="1" si="36"/>
        <v>1</v>
      </c>
      <c r="F152" s="13">
        <f t="shared" ca="1" si="37"/>
        <v>60</v>
      </c>
      <c r="G152" s="13">
        <f t="shared" ca="1" si="24"/>
        <v>3604</v>
      </c>
      <c r="H152" s="40" t="str">
        <f t="shared" ca="1" si="25"/>
        <v>Mythic I</v>
      </c>
      <c r="I152" s="47">
        <f t="shared" ca="1" si="38"/>
        <v>48</v>
      </c>
      <c r="J152" s="47">
        <f t="shared" ca="1" si="39"/>
        <v>43</v>
      </c>
      <c r="K152" s="25">
        <f t="shared" ca="1" si="26"/>
        <v>0.52747252747252749</v>
      </c>
      <c r="L152" s="44">
        <f t="shared" ca="1" si="40"/>
        <v>6108</v>
      </c>
      <c r="M152" s="23"/>
      <c r="N152" s="47" t="str">
        <f t="shared" si="41"/>
        <v/>
      </c>
      <c r="O152" s="58"/>
      <c r="P152" s="27" t="str">
        <f t="shared" ca="1" si="42"/>
        <v/>
      </c>
      <c r="R152" s="47"/>
      <c r="S152" s="47"/>
      <c r="T152" s="47"/>
      <c r="U152" s="47"/>
      <c r="V152" s="47"/>
      <c r="W152" s="53"/>
      <c r="X152" s="57"/>
      <c r="Y152" s="49" t="str">
        <f t="shared" si="27"/>
        <v/>
      </c>
      <c r="Z152" s="49" t="str">
        <f t="shared" si="28"/>
        <v/>
      </c>
      <c r="AA152" s="47"/>
      <c r="AC152" s="35"/>
      <c r="AD152">
        <f t="shared" ca="1" si="29"/>
        <v>0</v>
      </c>
      <c r="AE152">
        <f t="shared" ca="1" si="30"/>
        <v>0</v>
      </c>
      <c r="AF152">
        <f t="shared" ca="1" si="31"/>
        <v>1</v>
      </c>
      <c r="AG152">
        <f t="shared" ca="1" si="32"/>
        <v>0</v>
      </c>
      <c r="AH152">
        <f t="shared" ca="1" si="43"/>
        <v>1</v>
      </c>
      <c r="AI152">
        <f t="shared" ca="1" si="44"/>
        <v>30</v>
      </c>
      <c r="AJ152">
        <f t="shared" ca="1" si="45"/>
        <v>36</v>
      </c>
      <c r="AK152" t="str">
        <f t="shared" ca="1" si="46"/>
        <v>&gt;1000</v>
      </c>
      <c r="AL152">
        <f t="shared" ca="1" si="47"/>
        <v>44</v>
      </c>
    </row>
    <row r="153" spans="1:38" x14ac:dyDescent="0.3">
      <c r="A153" s="13">
        <f ca="1">IF(B153="","",COUNT($B$32:B153))</f>
        <v>92</v>
      </c>
      <c r="B153" s="47">
        <f t="shared" ca="1" si="33"/>
        <v>2</v>
      </c>
      <c r="C153" s="24" t="str">
        <f t="shared" ca="1" si="34"/>
        <v>W</v>
      </c>
      <c r="D153" s="47">
        <f t="shared" ca="1" si="35"/>
        <v>3604</v>
      </c>
      <c r="E153" s="47">
        <f t="shared" ca="1" si="36"/>
        <v>2</v>
      </c>
      <c r="F153" s="13">
        <f t="shared" ca="1" si="37"/>
        <v>80</v>
      </c>
      <c r="G153" s="13">
        <f t="shared" ca="1" si="24"/>
        <v>3684</v>
      </c>
      <c r="H153" s="40" t="str">
        <f t="shared" ca="1" si="25"/>
        <v>Mythic I</v>
      </c>
      <c r="I153" s="47">
        <f t="shared" ca="1" si="38"/>
        <v>49</v>
      </c>
      <c r="J153" s="47">
        <f t="shared" ca="1" si="39"/>
        <v>43</v>
      </c>
      <c r="K153" s="25">
        <f t="shared" ca="1" si="26"/>
        <v>0.53260869565217395</v>
      </c>
      <c r="L153" s="44">
        <f t="shared" ca="1" si="40"/>
        <v>6188</v>
      </c>
      <c r="M153" s="23"/>
      <c r="N153" s="47" t="str">
        <f t="shared" si="41"/>
        <v/>
      </c>
      <c r="O153" s="58"/>
      <c r="P153" s="27" t="str">
        <f t="shared" ca="1" si="42"/>
        <v/>
      </c>
      <c r="R153" s="47"/>
      <c r="S153" s="47"/>
      <c r="T153" s="47"/>
      <c r="U153" s="47"/>
      <c r="V153" s="47"/>
      <c r="W153" s="53"/>
      <c r="X153" s="57"/>
      <c r="Y153" s="49" t="str">
        <f t="shared" si="27"/>
        <v/>
      </c>
      <c r="Z153" s="49" t="str">
        <f t="shared" si="28"/>
        <v/>
      </c>
      <c r="AA153" s="47"/>
      <c r="AC153" s="35"/>
      <c r="AD153">
        <f t="shared" ca="1" si="29"/>
        <v>0</v>
      </c>
      <c r="AE153">
        <f t="shared" ca="1" si="30"/>
        <v>0</v>
      </c>
      <c r="AF153">
        <f t="shared" ca="1" si="31"/>
        <v>1</v>
      </c>
      <c r="AG153">
        <f t="shared" ca="1" si="32"/>
        <v>0</v>
      </c>
      <c r="AH153">
        <f t="shared" ca="1" si="43"/>
        <v>2</v>
      </c>
      <c r="AI153">
        <f t="shared" ca="1" si="44"/>
        <v>30</v>
      </c>
      <c r="AJ153">
        <f t="shared" ca="1" si="45"/>
        <v>36</v>
      </c>
      <c r="AK153" t="str">
        <f t="shared" ca="1" si="46"/>
        <v>&gt;1000</v>
      </c>
      <c r="AL153">
        <f t="shared" ca="1" si="47"/>
        <v>44</v>
      </c>
    </row>
    <row r="154" spans="1:38" x14ac:dyDescent="0.3">
      <c r="A154" s="13">
        <f ca="1">IF(B154="","",COUNT($B$32:B154))</f>
        <v>93</v>
      </c>
      <c r="B154" s="47">
        <f t="shared" ca="1" si="33"/>
        <v>3</v>
      </c>
      <c r="C154" s="24" t="str">
        <f t="shared" ca="1" si="34"/>
        <v>W</v>
      </c>
      <c r="D154" s="47">
        <f t="shared" ca="1" si="35"/>
        <v>3684</v>
      </c>
      <c r="E154" s="47">
        <f t="shared" ca="1" si="36"/>
        <v>3</v>
      </c>
      <c r="F154" s="13">
        <f t="shared" ca="1" si="37"/>
        <v>108</v>
      </c>
      <c r="G154" s="13">
        <f t="shared" ca="1" si="24"/>
        <v>3792</v>
      </c>
      <c r="H154" s="40" t="str">
        <f t="shared" ca="1" si="25"/>
        <v>Mythic I</v>
      </c>
      <c r="I154" s="47">
        <f t="shared" ca="1" si="38"/>
        <v>50</v>
      </c>
      <c r="J154" s="47">
        <f t="shared" ca="1" si="39"/>
        <v>43</v>
      </c>
      <c r="K154" s="25">
        <f t="shared" ca="1" si="26"/>
        <v>0.5376344086021505</v>
      </c>
      <c r="L154" s="44">
        <f t="shared" ca="1" si="40"/>
        <v>6296</v>
      </c>
      <c r="M154" s="23"/>
      <c r="N154" s="47" t="str">
        <f t="shared" si="41"/>
        <v/>
      </c>
      <c r="O154" s="58"/>
      <c r="P154" s="27" t="str">
        <f t="shared" ca="1" si="42"/>
        <v/>
      </c>
      <c r="R154" s="47"/>
      <c r="S154" s="47"/>
      <c r="T154" s="47"/>
      <c r="U154" s="47"/>
      <c r="V154" s="47"/>
      <c r="W154" s="53"/>
      <c r="X154" s="57"/>
      <c r="Y154" s="49" t="str">
        <f t="shared" si="27"/>
        <v/>
      </c>
      <c r="Z154" s="49" t="str">
        <f t="shared" si="28"/>
        <v/>
      </c>
      <c r="AA154" s="47"/>
      <c r="AC154" s="35"/>
      <c r="AD154">
        <f t="shared" ca="1" si="29"/>
        <v>0</v>
      </c>
      <c r="AE154">
        <f t="shared" ca="1" si="30"/>
        <v>0</v>
      </c>
      <c r="AF154">
        <f t="shared" ca="1" si="31"/>
        <v>1</v>
      </c>
      <c r="AG154">
        <f t="shared" ca="1" si="32"/>
        <v>0</v>
      </c>
      <c r="AH154">
        <f t="shared" ca="1" si="43"/>
        <v>3</v>
      </c>
      <c r="AI154">
        <f t="shared" ca="1" si="44"/>
        <v>30</v>
      </c>
      <c r="AJ154">
        <f t="shared" ca="1" si="45"/>
        <v>36</v>
      </c>
      <c r="AK154" t="str">
        <f t="shared" ca="1" si="46"/>
        <v>&gt;1000</v>
      </c>
      <c r="AL154">
        <f t="shared" ca="1" si="47"/>
        <v>44</v>
      </c>
    </row>
    <row r="155" spans="1:38" x14ac:dyDescent="0.3">
      <c r="A155" s="13" t="str">
        <f ca="1">IF(B155="","",COUNT($B$32:B155))</f>
        <v/>
      </c>
      <c r="B155" s="47" t="str">
        <f t="shared" ca="1" si="33"/>
        <v/>
      </c>
      <c r="C155" s="24" t="str">
        <f t="shared" ca="1" si="34"/>
        <v>G</v>
      </c>
      <c r="D155" s="47">
        <f t="shared" ca="1" si="35"/>
        <v>3792</v>
      </c>
      <c r="E155" s="47">
        <f t="shared" ca="1" si="36"/>
        <v>4</v>
      </c>
      <c r="F155" s="13">
        <f t="shared" ca="1" si="37"/>
        <v>0</v>
      </c>
      <c r="G155" s="13">
        <f t="shared" ca="1" si="24"/>
        <v>3792</v>
      </c>
      <c r="H155" s="40" t="str">
        <f t="shared" ca="1" si="25"/>
        <v>Mythic I</v>
      </c>
      <c r="I155" s="47">
        <f t="shared" ca="1" si="38"/>
        <v>50</v>
      </c>
      <c r="J155" s="47">
        <f t="shared" ca="1" si="39"/>
        <v>43</v>
      </c>
      <c r="K155" s="25">
        <f t="shared" ca="1" si="26"/>
        <v>0.5376344086021505</v>
      </c>
      <c r="L155" s="44">
        <f t="shared" ca="1" si="40"/>
        <v>6296</v>
      </c>
      <c r="M155" s="23"/>
      <c r="N155" s="47" t="str">
        <f t="shared" si="41"/>
        <v/>
      </c>
      <c r="O155" s="58"/>
      <c r="P155" s="27">
        <f t="shared" ca="1" si="42"/>
        <v>43837</v>
      </c>
      <c r="R155" s="47"/>
      <c r="S155" s="47"/>
      <c r="T155" s="47"/>
      <c r="U155" s="47"/>
      <c r="V155" s="47"/>
      <c r="W155" s="53"/>
      <c r="X155" s="57"/>
      <c r="Y155" s="49" t="str">
        <f t="shared" si="27"/>
        <v/>
      </c>
      <c r="Z155" s="49" t="str">
        <f t="shared" si="28"/>
        <v/>
      </c>
      <c r="AA155" s="47"/>
      <c r="AC155" s="35"/>
      <c r="AD155">
        <f t="shared" ca="1" si="29"/>
        <v>0</v>
      </c>
      <c r="AE155">
        <f t="shared" ca="1" si="30"/>
        <v>1</v>
      </c>
      <c r="AF155">
        <f t="shared" ca="1" si="31"/>
        <v>1</v>
      </c>
      <c r="AG155">
        <f t="shared" ca="1" si="32"/>
        <v>0</v>
      </c>
      <c r="AH155">
        <f t="shared" ca="1" si="43"/>
        <v>0</v>
      </c>
      <c r="AI155">
        <f t="shared" ca="1" si="44"/>
        <v>31</v>
      </c>
      <c r="AJ155">
        <f t="shared" ca="1" si="45"/>
        <v>36</v>
      </c>
      <c r="AK155" t="str">
        <f t="shared" ca="1" si="46"/>
        <v>&gt;1000</v>
      </c>
      <c r="AL155">
        <f t="shared" ca="1" si="47"/>
        <v>44</v>
      </c>
    </row>
    <row r="156" spans="1:38" x14ac:dyDescent="0.3">
      <c r="A156" s="13">
        <f ca="1">IF(B156="","",COUNT($B$32:B156))</f>
        <v>94</v>
      </c>
      <c r="B156" s="47">
        <f t="shared" ca="1" si="33"/>
        <v>1</v>
      </c>
      <c r="C156" s="24" t="str">
        <f t="shared" ca="1" si="34"/>
        <v>L</v>
      </c>
      <c r="D156" s="47">
        <f t="shared" ca="1" si="35"/>
        <v>3792</v>
      </c>
      <c r="E156" s="47">
        <f t="shared" ca="1" si="36"/>
        <v>4</v>
      </c>
      <c r="F156" s="13">
        <f t="shared" ca="1" si="37"/>
        <v>-68</v>
      </c>
      <c r="G156" s="13">
        <f t="shared" ca="1" si="24"/>
        <v>3724</v>
      </c>
      <c r="H156" s="40" t="str">
        <f t="shared" ca="1" si="25"/>
        <v>Mythic I</v>
      </c>
      <c r="I156" s="47">
        <f t="shared" ca="1" si="38"/>
        <v>50</v>
      </c>
      <c r="J156" s="47">
        <f t="shared" ca="1" si="39"/>
        <v>44</v>
      </c>
      <c r="K156" s="25">
        <f t="shared" ca="1" si="26"/>
        <v>0.53191489361702127</v>
      </c>
      <c r="L156" s="44">
        <f t="shared" ca="1" si="40"/>
        <v>6296</v>
      </c>
      <c r="M156" s="23"/>
      <c r="N156" s="47" t="str">
        <f t="shared" si="41"/>
        <v/>
      </c>
      <c r="O156" s="58"/>
      <c r="P156" s="27" t="str">
        <f t="shared" ca="1" si="42"/>
        <v/>
      </c>
      <c r="R156" s="47"/>
      <c r="S156" s="47"/>
      <c r="T156" s="47"/>
      <c r="U156" s="47"/>
      <c r="V156" s="47"/>
      <c r="W156" s="53"/>
      <c r="X156" s="57"/>
      <c r="Y156" s="49" t="str">
        <f t="shared" si="27"/>
        <v/>
      </c>
      <c r="Z156" s="49" t="str">
        <f t="shared" si="28"/>
        <v/>
      </c>
      <c r="AA156" s="47"/>
      <c r="AC156" s="35"/>
      <c r="AD156">
        <f t="shared" ca="1" si="29"/>
        <v>0</v>
      </c>
      <c r="AE156">
        <f t="shared" ca="1" si="30"/>
        <v>0</v>
      </c>
      <c r="AF156">
        <f t="shared" ca="1" si="31"/>
        <v>1</v>
      </c>
      <c r="AG156">
        <f t="shared" ca="1" si="32"/>
        <v>0</v>
      </c>
      <c r="AH156">
        <f t="shared" ca="1" si="43"/>
        <v>1</v>
      </c>
      <c r="AI156">
        <f t="shared" ca="1" si="44"/>
        <v>31</v>
      </c>
      <c r="AJ156">
        <f t="shared" ca="1" si="45"/>
        <v>36</v>
      </c>
      <c r="AK156" t="str">
        <f t="shared" ca="1" si="46"/>
        <v>&gt;1000</v>
      </c>
      <c r="AL156">
        <f t="shared" ca="1" si="47"/>
        <v>44</v>
      </c>
    </row>
    <row r="157" spans="1:38" x14ac:dyDescent="0.3">
      <c r="A157" s="13">
        <f ca="1">IF(B157="","",COUNT($B$32:B157))</f>
        <v>95</v>
      </c>
      <c r="B157" s="47">
        <f t="shared" ca="1" si="33"/>
        <v>2</v>
      </c>
      <c r="C157" s="24" t="str">
        <f t="shared" ca="1" si="34"/>
        <v>W</v>
      </c>
      <c r="D157" s="47">
        <f t="shared" ca="1" si="35"/>
        <v>3724</v>
      </c>
      <c r="E157" s="47">
        <f t="shared" ca="1" si="36"/>
        <v>0</v>
      </c>
      <c r="F157" s="13">
        <f t="shared" ca="1" si="37"/>
        <v>40</v>
      </c>
      <c r="G157" s="13">
        <f t="shared" ca="1" si="24"/>
        <v>3764</v>
      </c>
      <c r="H157" s="40" t="str">
        <f t="shared" ca="1" si="25"/>
        <v>Mythic I</v>
      </c>
      <c r="I157" s="47">
        <f t="shared" ca="1" si="38"/>
        <v>51</v>
      </c>
      <c r="J157" s="47">
        <f t="shared" ca="1" si="39"/>
        <v>44</v>
      </c>
      <c r="K157" s="25">
        <f t="shared" ca="1" si="26"/>
        <v>0.5368421052631579</v>
      </c>
      <c r="L157" s="44">
        <f t="shared" ca="1" si="40"/>
        <v>6336</v>
      </c>
      <c r="M157" s="23"/>
      <c r="N157" s="47" t="str">
        <f t="shared" si="41"/>
        <v/>
      </c>
      <c r="O157" s="58"/>
      <c r="P157" s="27" t="str">
        <f t="shared" ca="1" si="42"/>
        <v/>
      </c>
      <c r="R157" s="47"/>
      <c r="S157" s="47"/>
      <c r="T157" s="47"/>
      <c r="U157" s="47"/>
      <c r="V157" s="47"/>
      <c r="W157" s="53"/>
      <c r="X157" s="57"/>
      <c r="Y157" s="49" t="str">
        <f t="shared" si="27"/>
        <v/>
      </c>
      <c r="Z157" s="49" t="str">
        <f t="shared" si="28"/>
        <v/>
      </c>
      <c r="AA157" s="47"/>
      <c r="AC157" s="35"/>
      <c r="AD157">
        <f t="shared" ca="1" si="29"/>
        <v>0</v>
      </c>
      <c r="AE157">
        <f t="shared" ca="1" si="30"/>
        <v>0</v>
      </c>
      <c r="AF157">
        <f t="shared" ca="1" si="31"/>
        <v>1</v>
      </c>
      <c r="AG157">
        <f t="shared" ca="1" si="32"/>
        <v>0</v>
      </c>
      <c r="AH157">
        <f t="shared" ca="1" si="43"/>
        <v>2</v>
      </c>
      <c r="AI157">
        <f t="shared" ca="1" si="44"/>
        <v>31</v>
      </c>
      <c r="AJ157">
        <f t="shared" ca="1" si="45"/>
        <v>36</v>
      </c>
      <c r="AK157" t="str">
        <f t="shared" ca="1" si="46"/>
        <v>&gt;1000</v>
      </c>
      <c r="AL157">
        <f t="shared" ca="1" si="47"/>
        <v>44</v>
      </c>
    </row>
    <row r="158" spans="1:38" x14ac:dyDescent="0.3">
      <c r="A158" s="13">
        <f ca="1">IF(B158="","",COUNT($B$32:B158))</f>
        <v>96</v>
      </c>
      <c r="B158" s="47">
        <f t="shared" ca="1" si="33"/>
        <v>3</v>
      </c>
      <c r="C158" s="24" t="str">
        <f t="shared" ca="1" si="34"/>
        <v>L</v>
      </c>
      <c r="D158" s="47">
        <f t="shared" ca="1" si="35"/>
        <v>3764</v>
      </c>
      <c r="E158" s="47">
        <f t="shared" ca="1" si="36"/>
        <v>1</v>
      </c>
      <c r="F158" s="13">
        <f t="shared" ca="1" si="37"/>
        <v>-68</v>
      </c>
      <c r="G158" s="13">
        <f t="shared" ca="1" si="24"/>
        <v>3696</v>
      </c>
      <c r="H158" s="40" t="str">
        <f t="shared" ca="1" si="25"/>
        <v>Mythic I</v>
      </c>
      <c r="I158" s="47">
        <f t="shared" ca="1" si="38"/>
        <v>51</v>
      </c>
      <c r="J158" s="47">
        <f t="shared" ca="1" si="39"/>
        <v>45</v>
      </c>
      <c r="K158" s="25">
        <f t="shared" ca="1" si="26"/>
        <v>0.53125</v>
      </c>
      <c r="L158" s="44">
        <f t="shared" ca="1" si="40"/>
        <v>6336</v>
      </c>
      <c r="M158" s="23"/>
      <c r="N158" s="47" t="str">
        <f t="shared" si="41"/>
        <v/>
      </c>
      <c r="O158" s="58"/>
      <c r="P158" s="27" t="str">
        <f t="shared" ca="1" si="42"/>
        <v/>
      </c>
      <c r="R158" s="47"/>
      <c r="S158" s="47"/>
      <c r="T158" s="47"/>
      <c r="U158" s="47"/>
      <c r="V158" s="47"/>
      <c r="W158" s="53"/>
      <c r="X158" s="57"/>
      <c r="Y158" s="49" t="str">
        <f t="shared" si="27"/>
        <v/>
      </c>
      <c r="Z158" s="49" t="str">
        <f t="shared" si="28"/>
        <v/>
      </c>
      <c r="AA158" s="47"/>
      <c r="AC158" s="35"/>
      <c r="AD158">
        <f t="shared" ca="1" si="29"/>
        <v>0</v>
      </c>
      <c r="AE158">
        <f t="shared" ca="1" si="30"/>
        <v>0</v>
      </c>
      <c r="AF158">
        <f t="shared" ca="1" si="31"/>
        <v>1</v>
      </c>
      <c r="AG158">
        <f t="shared" ca="1" si="32"/>
        <v>0</v>
      </c>
      <c r="AH158">
        <f t="shared" ca="1" si="43"/>
        <v>3</v>
      </c>
      <c r="AI158">
        <f t="shared" ca="1" si="44"/>
        <v>31</v>
      </c>
      <c r="AJ158">
        <f t="shared" ca="1" si="45"/>
        <v>36</v>
      </c>
      <c r="AK158" t="str">
        <f t="shared" ca="1" si="46"/>
        <v>&gt;1000</v>
      </c>
      <c r="AL158">
        <f t="shared" ca="1" si="47"/>
        <v>44</v>
      </c>
    </row>
    <row r="159" spans="1:38" x14ac:dyDescent="0.3">
      <c r="A159" s="13" t="str">
        <f ca="1">IF(B159="","",COUNT($B$32:B159))</f>
        <v/>
      </c>
      <c r="B159" s="47" t="str">
        <f t="shared" ca="1" si="33"/>
        <v/>
      </c>
      <c r="C159" s="24" t="str">
        <f t="shared" ca="1" si="34"/>
        <v>G</v>
      </c>
      <c r="D159" s="47">
        <f t="shared" ca="1" si="35"/>
        <v>3696</v>
      </c>
      <c r="E159" s="47">
        <f t="shared" ca="1" si="36"/>
        <v>0</v>
      </c>
      <c r="F159" s="13">
        <f t="shared" ca="1" si="37"/>
        <v>0</v>
      </c>
      <c r="G159" s="13">
        <f t="shared" ca="1" si="24"/>
        <v>3696</v>
      </c>
      <c r="H159" s="40" t="str">
        <f t="shared" ca="1" si="25"/>
        <v>Mythic I</v>
      </c>
      <c r="I159" s="47">
        <f t="shared" ca="1" si="38"/>
        <v>51</v>
      </c>
      <c r="J159" s="47">
        <f t="shared" ca="1" si="39"/>
        <v>45</v>
      </c>
      <c r="K159" s="25">
        <f t="shared" ca="1" si="26"/>
        <v>0.53125</v>
      </c>
      <c r="L159" s="44">
        <f t="shared" ca="1" si="40"/>
        <v>6336</v>
      </c>
      <c r="M159" s="23"/>
      <c r="N159" s="47" t="str">
        <f t="shared" si="41"/>
        <v/>
      </c>
      <c r="O159" s="58"/>
      <c r="P159" s="27">
        <f t="shared" ca="1" si="42"/>
        <v>43844</v>
      </c>
      <c r="R159" s="47"/>
      <c r="S159" s="47"/>
      <c r="T159" s="47"/>
      <c r="U159" s="47"/>
      <c r="V159" s="47"/>
      <c r="W159" s="53"/>
      <c r="X159" s="57"/>
      <c r="Y159" s="49" t="str">
        <f t="shared" si="27"/>
        <v/>
      </c>
      <c r="Z159" s="49" t="str">
        <f t="shared" si="28"/>
        <v/>
      </c>
      <c r="AA159" s="47"/>
      <c r="AC159" s="35"/>
      <c r="AD159">
        <f t="shared" ca="1" si="29"/>
        <v>0</v>
      </c>
      <c r="AE159">
        <f t="shared" ca="1" si="30"/>
        <v>1</v>
      </c>
      <c r="AF159">
        <f t="shared" ca="1" si="31"/>
        <v>1</v>
      </c>
      <c r="AG159">
        <f t="shared" ca="1" si="32"/>
        <v>0</v>
      </c>
      <c r="AH159">
        <f t="shared" ca="1" si="43"/>
        <v>0</v>
      </c>
      <c r="AI159">
        <f t="shared" ca="1" si="44"/>
        <v>32</v>
      </c>
      <c r="AJ159">
        <f t="shared" ca="1" si="45"/>
        <v>36</v>
      </c>
      <c r="AK159" t="str">
        <f t="shared" ca="1" si="46"/>
        <v>&gt;1000</v>
      </c>
      <c r="AL159">
        <f t="shared" ca="1" si="47"/>
        <v>44</v>
      </c>
    </row>
    <row r="160" spans="1:38" x14ac:dyDescent="0.3">
      <c r="A160" s="13">
        <f ca="1">IF(B160="","",COUNT($B$32:B160))</f>
        <v>97</v>
      </c>
      <c r="B160" s="47">
        <f t="shared" ca="1" si="33"/>
        <v>1</v>
      </c>
      <c r="C160" s="24" t="str">
        <f t="shared" ca="1" si="34"/>
        <v>L</v>
      </c>
      <c r="D160" s="47">
        <f t="shared" ca="1" si="35"/>
        <v>3696</v>
      </c>
      <c r="E160" s="47">
        <f t="shared" ca="1" si="36"/>
        <v>0</v>
      </c>
      <c r="F160" s="13">
        <f t="shared" ca="1" si="37"/>
        <v>-68</v>
      </c>
      <c r="G160" s="13">
        <f t="shared" ref="G160:G223" ca="1" si="48">_xlfn.IFS(F160+D160&lt;0,0,F160+D160&gt;5500,5500,TRUE,F160+D160)</f>
        <v>3628</v>
      </c>
      <c r="H160" s="40" t="str">
        <f t="shared" ref="H160:H223" ca="1" si="49">LOOKUP(G160,$D$2:$D$17,$A$2:$A$17)</f>
        <v>Mythic I</v>
      </c>
      <c r="I160" s="47">
        <f t="shared" ca="1" si="38"/>
        <v>51</v>
      </c>
      <c r="J160" s="47">
        <f t="shared" ca="1" si="39"/>
        <v>46</v>
      </c>
      <c r="K160" s="25">
        <f t="shared" ref="K160:K223" ca="1" si="50">I160/(J160+I160)</f>
        <v>0.52577319587628868</v>
      </c>
      <c r="L160" s="44">
        <f t="shared" ca="1" si="40"/>
        <v>6336</v>
      </c>
      <c r="M160" s="23"/>
      <c r="N160" s="47" t="str">
        <f t="shared" si="41"/>
        <v/>
      </c>
      <c r="O160" s="58"/>
      <c r="P160" s="27" t="str">
        <f t="shared" ca="1" si="42"/>
        <v/>
      </c>
      <c r="R160" s="47"/>
      <c r="S160" s="47"/>
      <c r="T160" s="47"/>
      <c r="U160" s="47"/>
      <c r="V160" s="47"/>
      <c r="W160" s="53"/>
      <c r="X160" s="57"/>
      <c r="Y160" s="49" t="str">
        <f t="shared" ref="Y160:Y223" si="51">_xlfn.IFS(R160 = "","",V160&gt;0,T160/V160,TRUE,T160/1)</f>
        <v/>
      </c>
      <c r="Z160" s="49" t="str">
        <f t="shared" ref="Z160:Z223" si="52">_xlfn.IFS(R160 = "","",V160&gt;0,(T160+U160)/V160,TRUE,(T160+U160)/1)</f>
        <v/>
      </c>
      <c r="AA160" s="47"/>
      <c r="AC160" s="35"/>
      <c r="AD160">
        <f t="shared" ref="AD160:AD223" ca="1" si="53">IF(G160&gt;=2100,0,IF(C160="G",1,0))</f>
        <v>0</v>
      </c>
      <c r="AE160">
        <f t="shared" ref="AE160:AE223" ca="1" si="54">IF(G160&gt;=5500,0,IF(C160="G",1,0))</f>
        <v>0</v>
      </c>
      <c r="AF160">
        <f t="shared" ref="AF160:AF223" ca="1" si="55">IF(G160&gt;=2100,1,0)</f>
        <v>1</v>
      </c>
      <c r="AG160">
        <f t="shared" ref="AG160:AG223" ca="1" si="56">IF(G160&gt;=5500,1,0)</f>
        <v>0</v>
      </c>
      <c r="AH160">
        <f t="shared" ca="1" si="43"/>
        <v>1</v>
      </c>
      <c r="AI160">
        <f t="shared" ca="1" si="44"/>
        <v>32</v>
      </c>
      <c r="AJ160">
        <f t="shared" ca="1" si="45"/>
        <v>36</v>
      </c>
      <c r="AK160" t="str">
        <f t="shared" ca="1" si="46"/>
        <v>&gt;1000</v>
      </c>
      <c r="AL160">
        <f t="shared" ca="1" si="47"/>
        <v>44</v>
      </c>
    </row>
    <row r="161" spans="1:38" x14ac:dyDescent="0.3">
      <c r="A161" s="13">
        <f ca="1">IF(B161="","",COUNT($B$32:B161))</f>
        <v>98</v>
      </c>
      <c r="B161" s="47">
        <f t="shared" ref="B161:B224" ca="1" si="57">IF(C161&lt;&gt;"G",SUM(B160,1),"")</f>
        <v>2</v>
      </c>
      <c r="C161" s="24" t="str">
        <f t="shared" ref="C161:C224" ca="1" si="58">IF(O161="",IF(AH160&gt;=$E$22,"G",IF(RAND()&lt;$F$22,"W","L")),O161)</f>
        <v>W</v>
      </c>
      <c r="D161" s="47">
        <f t="shared" ref="D161:D224" ca="1" si="59">IF(M161="",IF(G160&lt;5500,G160,5500),M161)</f>
        <v>3628</v>
      </c>
      <c r="E161" s="47">
        <f t="shared" ref="E161:E224" ca="1" si="60">_xlfn.IFS(C160="W",E160+1,C160="L",0,C160="G",E160)</f>
        <v>0</v>
      </c>
      <c r="F161" s="13">
        <f t="shared" ref="F161:F224" ca="1" si="61">_xlfn.IFS(C161="W",_xlfn.IFS(E161=0,LOOKUP(D161,$D$2:$D$17,$F$2:$F$17),E161=1,LOOKUP(D161,$D$2:$D$17,$G$2:$G$17),E161=2,LOOKUP(D161,$D$2:$D$17,$H$2:$H$17),E161=3,LOOKUP(D161,$D$2:$D$17,$I$2:$I$17),E161&gt;=4,LOOKUP(D161,$D$2:$D$17,$J$2:$J$17)),C161="L",LOOKUP(D161,$D$2:$D$17,$E$2:$E$17),C161="G",IF(OR(B160&lt;3,B160=""),0,LOOKUP(D161,$D$2:$D$17,$K$2:$K$17)))</f>
        <v>40</v>
      </c>
      <c r="G161" s="13">
        <f t="shared" ca="1" si="48"/>
        <v>3668</v>
      </c>
      <c r="H161" s="40" t="str">
        <f t="shared" ca="1" si="49"/>
        <v>Mythic I</v>
      </c>
      <c r="I161" s="47">
        <f t="shared" ref="I161:I224" ca="1" si="62">IF(C161="W",1+I160,I160)</f>
        <v>52</v>
      </c>
      <c r="J161" s="47">
        <f t="shared" ref="J161:J224" ca="1" si="63">IF(C161="L",1+J160,J160)</f>
        <v>46</v>
      </c>
      <c r="K161" s="25">
        <f t="shared" ca="1" si="50"/>
        <v>0.53061224489795922</v>
      </c>
      <c r="L161" s="44">
        <f t="shared" ref="L161:L224" ca="1" si="64">IF(F161&gt;0,F161+L160,L160)</f>
        <v>6376</v>
      </c>
      <c r="M161" s="23"/>
      <c r="N161" s="47" t="str">
        <f t="shared" ref="N161:N224" si="65">IF(M161="","",M161-G160)</f>
        <v/>
      </c>
      <c r="O161" s="58"/>
      <c r="P161" s="27" t="str">
        <f t="shared" ref="P161:P224" ca="1" si="66">IF(AI161&gt;AI160,$G$22+(7*AI161),"")</f>
        <v/>
      </c>
      <c r="R161" s="47"/>
      <c r="S161" s="47"/>
      <c r="T161" s="47"/>
      <c r="U161" s="47"/>
      <c r="V161" s="47"/>
      <c r="W161" s="53"/>
      <c r="X161" s="57"/>
      <c r="Y161" s="49" t="str">
        <f t="shared" si="51"/>
        <v/>
      </c>
      <c r="Z161" s="49" t="str">
        <f t="shared" si="52"/>
        <v/>
      </c>
      <c r="AA161" s="47"/>
      <c r="AC161" s="35"/>
      <c r="AD161">
        <f t="shared" ca="1" si="53"/>
        <v>0</v>
      </c>
      <c r="AE161">
        <f t="shared" ca="1" si="54"/>
        <v>0</v>
      </c>
      <c r="AF161">
        <f t="shared" ca="1" si="55"/>
        <v>1</v>
      </c>
      <c r="AG161">
        <f t="shared" ca="1" si="56"/>
        <v>0</v>
      </c>
      <c r="AH161">
        <f t="shared" ref="AH161:AH224" ca="1" si="67">IF(C161="G",0,AH160+1)</f>
        <v>2</v>
      </c>
      <c r="AI161">
        <f t="shared" ref="AI161:AI224" ca="1" si="68">IF(C161="G",AI160+1,AI160)</f>
        <v>32</v>
      </c>
      <c r="AJ161">
        <f t="shared" ref="AJ161:AJ224" ca="1" si="69">IF(AJ160="&gt;1000",IF(AF161&gt;0,IF(A161&lt;&gt;"",A161,A160),"&gt;1000"),AJ160)</f>
        <v>36</v>
      </c>
      <c r="AK161" t="str">
        <f t="shared" ref="AK161:AK224" ca="1" si="70">IF(AK160="&gt;1000",IF(AG161&gt;0,IF(A161&lt;&gt;"",A161,A160),"&gt;1000"),AK160)</f>
        <v>&gt;1000</v>
      </c>
      <c r="AL161">
        <f t="shared" ref="AL161:AL224" ca="1" si="71">IF(AL160="&gt;1000",IF(L161&gt;=3500,IF(A161&lt;&gt;"",A161,A160),"&gt;1000"),AL160)</f>
        <v>44</v>
      </c>
    </row>
    <row r="162" spans="1:38" x14ac:dyDescent="0.3">
      <c r="A162" s="13">
        <f ca="1">IF(B162="","",COUNT($B$32:B162))</f>
        <v>99</v>
      </c>
      <c r="B162" s="47">
        <f t="shared" ca="1" si="57"/>
        <v>3</v>
      </c>
      <c r="C162" s="24" t="str">
        <f t="shared" ca="1" si="58"/>
        <v>W</v>
      </c>
      <c r="D162" s="47">
        <f t="shared" ca="1" si="59"/>
        <v>3668</v>
      </c>
      <c r="E162" s="47">
        <f t="shared" ca="1" si="60"/>
        <v>1</v>
      </c>
      <c r="F162" s="13">
        <f t="shared" ca="1" si="61"/>
        <v>60</v>
      </c>
      <c r="G162" s="13">
        <f t="shared" ca="1" si="48"/>
        <v>3728</v>
      </c>
      <c r="H162" s="40" t="str">
        <f t="shared" ca="1" si="49"/>
        <v>Mythic I</v>
      </c>
      <c r="I162" s="47">
        <f t="shared" ca="1" si="62"/>
        <v>53</v>
      </c>
      <c r="J162" s="47">
        <f t="shared" ca="1" si="63"/>
        <v>46</v>
      </c>
      <c r="K162" s="25">
        <f t="shared" ca="1" si="50"/>
        <v>0.53535353535353536</v>
      </c>
      <c r="L162" s="44">
        <f t="shared" ca="1" si="64"/>
        <v>6436</v>
      </c>
      <c r="M162" s="23"/>
      <c r="N162" s="47" t="str">
        <f t="shared" si="65"/>
        <v/>
      </c>
      <c r="O162" s="58"/>
      <c r="P162" s="27" t="str">
        <f t="shared" ca="1" si="66"/>
        <v/>
      </c>
      <c r="R162" s="47"/>
      <c r="S162" s="47"/>
      <c r="T162" s="47"/>
      <c r="U162" s="47"/>
      <c r="V162" s="47"/>
      <c r="W162" s="53"/>
      <c r="X162" s="57"/>
      <c r="Y162" s="49" t="str">
        <f t="shared" si="51"/>
        <v/>
      </c>
      <c r="Z162" s="49" t="str">
        <f t="shared" si="52"/>
        <v/>
      </c>
      <c r="AA162" s="47"/>
      <c r="AC162" s="35"/>
      <c r="AD162">
        <f t="shared" ca="1" si="53"/>
        <v>0</v>
      </c>
      <c r="AE162">
        <f t="shared" ca="1" si="54"/>
        <v>0</v>
      </c>
      <c r="AF162">
        <f t="shared" ca="1" si="55"/>
        <v>1</v>
      </c>
      <c r="AG162">
        <f t="shared" ca="1" si="56"/>
        <v>0</v>
      </c>
      <c r="AH162">
        <f t="shared" ca="1" si="67"/>
        <v>3</v>
      </c>
      <c r="AI162">
        <f t="shared" ca="1" si="68"/>
        <v>32</v>
      </c>
      <c r="AJ162">
        <f t="shared" ca="1" si="69"/>
        <v>36</v>
      </c>
      <c r="AK162" t="str">
        <f t="shared" ca="1" si="70"/>
        <v>&gt;1000</v>
      </c>
      <c r="AL162">
        <f t="shared" ca="1" si="71"/>
        <v>44</v>
      </c>
    </row>
    <row r="163" spans="1:38" x14ac:dyDescent="0.3">
      <c r="A163" s="13" t="str">
        <f ca="1">IF(B163="","",COUNT($B$32:B163))</f>
        <v/>
      </c>
      <c r="B163" s="47" t="str">
        <f t="shared" ca="1" si="57"/>
        <v/>
      </c>
      <c r="C163" s="24" t="str">
        <f t="shared" ca="1" si="58"/>
        <v>G</v>
      </c>
      <c r="D163" s="47">
        <f t="shared" ca="1" si="59"/>
        <v>3728</v>
      </c>
      <c r="E163" s="47">
        <f t="shared" ca="1" si="60"/>
        <v>2</v>
      </c>
      <c r="F163" s="13">
        <f t="shared" ca="1" si="61"/>
        <v>0</v>
      </c>
      <c r="G163" s="13">
        <f t="shared" ca="1" si="48"/>
        <v>3728</v>
      </c>
      <c r="H163" s="40" t="str">
        <f t="shared" ca="1" si="49"/>
        <v>Mythic I</v>
      </c>
      <c r="I163" s="47">
        <f t="shared" ca="1" si="62"/>
        <v>53</v>
      </c>
      <c r="J163" s="47">
        <f t="shared" ca="1" si="63"/>
        <v>46</v>
      </c>
      <c r="K163" s="25">
        <f t="shared" ca="1" si="50"/>
        <v>0.53535353535353536</v>
      </c>
      <c r="L163" s="44">
        <f t="shared" ca="1" si="64"/>
        <v>6436</v>
      </c>
      <c r="M163" s="23"/>
      <c r="N163" s="47" t="str">
        <f t="shared" si="65"/>
        <v/>
      </c>
      <c r="O163" s="58"/>
      <c r="P163" s="27">
        <f t="shared" ca="1" si="66"/>
        <v>43851</v>
      </c>
      <c r="R163" s="47"/>
      <c r="S163" s="47"/>
      <c r="T163" s="47"/>
      <c r="U163" s="47"/>
      <c r="V163" s="47"/>
      <c r="W163" s="53"/>
      <c r="X163" s="57"/>
      <c r="Y163" s="49" t="str">
        <f t="shared" si="51"/>
        <v/>
      </c>
      <c r="Z163" s="49" t="str">
        <f t="shared" si="52"/>
        <v/>
      </c>
      <c r="AA163" s="47"/>
      <c r="AC163" s="35"/>
      <c r="AD163">
        <f t="shared" ca="1" si="53"/>
        <v>0</v>
      </c>
      <c r="AE163">
        <f t="shared" ca="1" si="54"/>
        <v>1</v>
      </c>
      <c r="AF163">
        <f t="shared" ca="1" si="55"/>
        <v>1</v>
      </c>
      <c r="AG163">
        <f t="shared" ca="1" si="56"/>
        <v>0</v>
      </c>
      <c r="AH163">
        <f t="shared" ca="1" si="67"/>
        <v>0</v>
      </c>
      <c r="AI163">
        <f t="shared" ca="1" si="68"/>
        <v>33</v>
      </c>
      <c r="AJ163">
        <f t="shared" ca="1" si="69"/>
        <v>36</v>
      </c>
      <c r="AK163" t="str">
        <f t="shared" ca="1" si="70"/>
        <v>&gt;1000</v>
      </c>
      <c r="AL163">
        <f t="shared" ca="1" si="71"/>
        <v>44</v>
      </c>
    </row>
    <row r="164" spans="1:38" x14ac:dyDescent="0.3">
      <c r="A164" s="13">
        <f ca="1">IF(B164="","",COUNT($B$32:B164))</f>
        <v>100</v>
      </c>
      <c r="B164" s="47">
        <f t="shared" ca="1" si="57"/>
        <v>1</v>
      </c>
      <c r="C164" s="24" t="str">
        <f t="shared" ca="1" si="58"/>
        <v>W</v>
      </c>
      <c r="D164" s="47">
        <f t="shared" ca="1" si="59"/>
        <v>3728</v>
      </c>
      <c r="E164" s="47">
        <f t="shared" ca="1" si="60"/>
        <v>2</v>
      </c>
      <c r="F164" s="13">
        <f t="shared" ca="1" si="61"/>
        <v>80</v>
      </c>
      <c r="G164" s="13">
        <f t="shared" ca="1" si="48"/>
        <v>3808</v>
      </c>
      <c r="H164" s="40" t="str">
        <f t="shared" ca="1" si="49"/>
        <v>Mythic I</v>
      </c>
      <c r="I164" s="47">
        <f t="shared" ca="1" si="62"/>
        <v>54</v>
      </c>
      <c r="J164" s="47">
        <f t="shared" ca="1" si="63"/>
        <v>46</v>
      </c>
      <c r="K164" s="25">
        <f t="shared" ca="1" si="50"/>
        <v>0.54</v>
      </c>
      <c r="L164" s="44">
        <f t="shared" ca="1" si="64"/>
        <v>6516</v>
      </c>
      <c r="M164" s="23"/>
      <c r="N164" s="47" t="str">
        <f t="shared" si="65"/>
        <v/>
      </c>
      <c r="O164" s="58"/>
      <c r="P164" s="27" t="str">
        <f t="shared" ca="1" si="66"/>
        <v/>
      </c>
      <c r="R164" s="47"/>
      <c r="S164" s="47"/>
      <c r="T164" s="47"/>
      <c r="U164" s="47"/>
      <c r="V164" s="47"/>
      <c r="W164" s="53"/>
      <c r="X164" s="57"/>
      <c r="Y164" s="49" t="str">
        <f t="shared" si="51"/>
        <v/>
      </c>
      <c r="Z164" s="49" t="str">
        <f t="shared" si="52"/>
        <v/>
      </c>
      <c r="AA164" s="47"/>
      <c r="AC164" s="35"/>
      <c r="AD164">
        <f t="shared" ca="1" si="53"/>
        <v>0</v>
      </c>
      <c r="AE164">
        <f t="shared" ca="1" si="54"/>
        <v>0</v>
      </c>
      <c r="AF164">
        <f t="shared" ca="1" si="55"/>
        <v>1</v>
      </c>
      <c r="AG164">
        <f t="shared" ca="1" si="56"/>
        <v>0</v>
      </c>
      <c r="AH164">
        <f t="shared" ca="1" si="67"/>
        <v>1</v>
      </c>
      <c r="AI164">
        <f t="shared" ca="1" si="68"/>
        <v>33</v>
      </c>
      <c r="AJ164">
        <f t="shared" ca="1" si="69"/>
        <v>36</v>
      </c>
      <c r="AK164" t="str">
        <f t="shared" ca="1" si="70"/>
        <v>&gt;1000</v>
      </c>
      <c r="AL164">
        <f t="shared" ca="1" si="71"/>
        <v>44</v>
      </c>
    </row>
    <row r="165" spans="1:38" x14ac:dyDescent="0.3">
      <c r="A165" s="13">
        <f ca="1">IF(B165="","",COUNT($B$32:B165))</f>
        <v>101</v>
      </c>
      <c r="B165" s="47">
        <f t="shared" ca="1" si="57"/>
        <v>2</v>
      </c>
      <c r="C165" s="24" t="str">
        <f t="shared" ca="1" si="58"/>
        <v>L</v>
      </c>
      <c r="D165" s="47">
        <f t="shared" ca="1" si="59"/>
        <v>3808</v>
      </c>
      <c r="E165" s="47">
        <f t="shared" ca="1" si="60"/>
        <v>3</v>
      </c>
      <c r="F165" s="13">
        <f t="shared" ca="1" si="61"/>
        <v>-68</v>
      </c>
      <c r="G165" s="13">
        <f t="shared" ca="1" si="48"/>
        <v>3740</v>
      </c>
      <c r="H165" s="40" t="str">
        <f t="shared" ca="1" si="49"/>
        <v>Mythic I</v>
      </c>
      <c r="I165" s="47">
        <f t="shared" ca="1" si="62"/>
        <v>54</v>
      </c>
      <c r="J165" s="47">
        <f t="shared" ca="1" si="63"/>
        <v>47</v>
      </c>
      <c r="K165" s="25">
        <f t="shared" ca="1" si="50"/>
        <v>0.53465346534653468</v>
      </c>
      <c r="L165" s="44">
        <f t="shared" ca="1" si="64"/>
        <v>6516</v>
      </c>
      <c r="M165" s="23"/>
      <c r="N165" s="47" t="str">
        <f t="shared" si="65"/>
        <v/>
      </c>
      <c r="O165" s="58"/>
      <c r="P165" s="27" t="str">
        <f t="shared" ca="1" si="66"/>
        <v/>
      </c>
      <c r="R165" s="47"/>
      <c r="S165" s="47"/>
      <c r="T165" s="47"/>
      <c r="U165" s="47"/>
      <c r="V165" s="47"/>
      <c r="W165" s="53"/>
      <c r="X165" s="57"/>
      <c r="Y165" s="49" t="str">
        <f t="shared" si="51"/>
        <v/>
      </c>
      <c r="Z165" s="49" t="str">
        <f t="shared" si="52"/>
        <v/>
      </c>
      <c r="AA165" s="47"/>
      <c r="AC165" s="35"/>
      <c r="AD165">
        <f t="shared" ca="1" si="53"/>
        <v>0</v>
      </c>
      <c r="AE165">
        <f t="shared" ca="1" si="54"/>
        <v>0</v>
      </c>
      <c r="AF165">
        <f t="shared" ca="1" si="55"/>
        <v>1</v>
      </c>
      <c r="AG165">
        <f t="shared" ca="1" si="56"/>
        <v>0</v>
      </c>
      <c r="AH165">
        <f t="shared" ca="1" si="67"/>
        <v>2</v>
      </c>
      <c r="AI165">
        <f t="shared" ca="1" si="68"/>
        <v>33</v>
      </c>
      <c r="AJ165">
        <f t="shared" ca="1" si="69"/>
        <v>36</v>
      </c>
      <c r="AK165" t="str">
        <f t="shared" ca="1" si="70"/>
        <v>&gt;1000</v>
      </c>
      <c r="AL165">
        <f t="shared" ca="1" si="71"/>
        <v>44</v>
      </c>
    </row>
    <row r="166" spans="1:38" x14ac:dyDescent="0.3">
      <c r="A166" s="13">
        <f ca="1">IF(B166="","",COUNT($B$32:B166))</f>
        <v>102</v>
      </c>
      <c r="B166" s="47">
        <f t="shared" ca="1" si="57"/>
        <v>3</v>
      </c>
      <c r="C166" s="24" t="str">
        <f t="shared" ca="1" si="58"/>
        <v>W</v>
      </c>
      <c r="D166" s="47">
        <f t="shared" ca="1" si="59"/>
        <v>3740</v>
      </c>
      <c r="E166" s="47">
        <f t="shared" ca="1" si="60"/>
        <v>0</v>
      </c>
      <c r="F166" s="13">
        <f t="shared" ca="1" si="61"/>
        <v>40</v>
      </c>
      <c r="G166" s="13">
        <f t="shared" ca="1" si="48"/>
        <v>3780</v>
      </c>
      <c r="H166" s="40" t="str">
        <f t="shared" ca="1" si="49"/>
        <v>Mythic I</v>
      </c>
      <c r="I166" s="47">
        <f t="shared" ca="1" si="62"/>
        <v>55</v>
      </c>
      <c r="J166" s="47">
        <f t="shared" ca="1" si="63"/>
        <v>47</v>
      </c>
      <c r="K166" s="25">
        <f t="shared" ca="1" si="50"/>
        <v>0.53921568627450978</v>
      </c>
      <c r="L166" s="44">
        <f t="shared" ca="1" si="64"/>
        <v>6556</v>
      </c>
      <c r="M166" s="23"/>
      <c r="N166" s="47" t="str">
        <f t="shared" si="65"/>
        <v/>
      </c>
      <c r="O166" s="58"/>
      <c r="P166" s="27" t="str">
        <f t="shared" ca="1" si="66"/>
        <v/>
      </c>
      <c r="R166" s="47"/>
      <c r="S166" s="47"/>
      <c r="T166" s="47"/>
      <c r="U166" s="47"/>
      <c r="V166" s="47"/>
      <c r="W166" s="53"/>
      <c r="X166" s="57"/>
      <c r="Y166" s="49" t="str">
        <f t="shared" si="51"/>
        <v/>
      </c>
      <c r="Z166" s="49" t="str">
        <f t="shared" si="52"/>
        <v/>
      </c>
      <c r="AA166" s="47"/>
      <c r="AC166" s="35"/>
      <c r="AD166">
        <f t="shared" ca="1" si="53"/>
        <v>0</v>
      </c>
      <c r="AE166">
        <f t="shared" ca="1" si="54"/>
        <v>0</v>
      </c>
      <c r="AF166">
        <f t="shared" ca="1" si="55"/>
        <v>1</v>
      </c>
      <c r="AG166">
        <f t="shared" ca="1" si="56"/>
        <v>0</v>
      </c>
      <c r="AH166">
        <f t="shared" ca="1" si="67"/>
        <v>3</v>
      </c>
      <c r="AI166">
        <f t="shared" ca="1" si="68"/>
        <v>33</v>
      </c>
      <c r="AJ166">
        <f t="shared" ca="1" si="69"/>
        <v>36</v>
      </c>
      <c r="AK166" t="str">
        <f t="shared" ca="1" si="70"/>
        <v>&gt;1000</v>
      </c>
      <c r="AL166">
        <f t="shared" ca="1" si="71"/>
        <v>44</v>
      </c>
    </row>
    <row r="167" spans="1:38" x14ac:dyDescent="0.3">
      <c r="A167" s="13" t="str">
        <f ca="1">IF(B167="","",COUNT($B$32:B167))</f>
        <v/>
      </c>
      <c r="B167" s="47" t="str">
        <f t="shared" ca="1" si="57"/>
        <v/>
      </c>
      <c r="C167" s="24" t="str">
        <f t="shared" ca="1" si="58"/>
        <v>G</v>
      </c>
      <c r="D167" s="47">
        <f t="shared" ca="1" si="59"/>
        <v>3780</v>
      </c>
      <c r="E167" s="47">
        <f t="shared" ca="1" si="60"/>
        <v>1</v>
      </c>
      <c r="F167" s="13">
        <f t="shared" ca="1" si="61"/>
        <v>0</v>
      </c>
      <c r="G167" s="13">
        <f t="shared" ca="1" si="48"/>
        <v>3780</v>
      </c>
      <c r="H167" s="40" t="str">
        <f t="shared" ca="1" si="49"/>
        <v>Mythic I</v>
      </c>
      <c r="I167" s="47">
        <f t="shared" ca="1" si="62"/>
        <v>55</v>
      </c>
      <c r="J167" s="47">
        <f t="shared" ca="1" si="63"/>
        <v>47</v>
      </c>
      <c r="K167" s="25">
        <f t="shared" ca="1" si="50"/>
        <v>0.53921568627450978</v>
      </c>
      <c r="L167" s="44">
        <f t="shared" ca="1" si="64"/>
        <v>6556</v>
      </c>
      <c r="M167" s="23"/>
      <c r="N167" s="47" t="str">
        <f t="shared" si="65"/>
        <v/>
      </c>
      <c r="O167" s="58"/>
      <c r="P167" s="27">
        <f t="shared" ca="1" si="66"/>
        <v>43858</v>
      </c>
      <c r="R167" s="47"/>
      <c r="S167" s="47"/>
      <c r="T167" s="47"/>
      <c r="U167" s="47"/>
      <c r="V167" s="47"/>
      <c r="W167" s="53"/>
      <c r="X167" s="57"/>
      <c r="Y167" s="49" t="str">
        <f t="shared" si="51"/>
        <v/>
      </c>
      <c r="Z167" s="49" t="str">
        <f t="shared" si="52"/>
        <v/>
      </c>
      <c r="AA167" s="47"/>
      <c r="AC167" s="35"/>
      <c r="AD167">
        <f t="shared" ca="1" si="53"/>
        <v>0</v>
      </c>
      <c r="AE167">
        <f t="shared" ca="1" si="54"/>
        <v>1</v>
      </c>
      <c r="AF167">
        <f t="shared" ca="1" si="55"/>
        <v>1</v>
      </c>
      <c r="AG167">
        <f t="shared" ca="1" si="56"/>
        <v>0</v>
      </c>
      <c r="AH167">
        <f t="shared" ca="1" si="67"/>
        <v>0</v>
      </c>
      <c r="AI167">
        <f t="shared" ca="1" si="68"/>
        <v>34</v>
      </c>
      <c r="AJ167">
        <f t="shared" ca="1" si="69"/>
        <v>36</v>
      </c>
      <c r="AK167" t="str">
        <f t="shared" ca="1" si="70"/>
        <v>&gt;1000</v>
      </c>
      <c r="AL167">
        <f t="shared" ca="1" si="71"/>
        <v>44</v>
      </c>
    </row>
    <row r="168" spans="1:38" x14ac:dyDescent="0.3">
      <c r="A168" s="13">
        <f ca="1">IF(B168="","",COUNT($B$32:B168))</f>
        <v>103</v>
      </c>
      <c r="B168" s="47">
        <f t="shared" ca="1" si="57"/>
        <v>1</v>
      </c>
      <c r="C168" s="24" t="str">
        <f t="shared" ca="1" si="58"/>
        <v>L</v>
      </c>
      <c r="D168" s="47">
        <f t="shared" ca="1" si="59"/>
        <v>3780</v>
      </c>
      <c r="E168" s="47">
        <f t="shared" ca="1" si="60"/>
        <v>1</v>
      </c>
      <c r="F168" s="13">
        <f t="shared" ca="1" si="61"/>
        <v>-68</v>
      </c>
      <c r="G168" s="13">
        <f t="shared" ca="1" si="48"/>
        <v>3712</v>
      </c>
      <c r="H168" s="40" t="str">
        <f t="shared" ca="1" si="49"/>
        <v>Mythic I</v>
      </c>
      <c r="I168" s="47">
        <f t="shared" ca="1" si="62"/>
        <v>55</v>
      </c>
      <c r="J168" s="47">
        <f t="shared" ca="1" si="63"/>
        <v>48</v>
      </c>
      <c r="K168" s="25">
        <f t="shared" ca="1" si="50"/>
        <v>0.53398058252427183</v>
      </c>
      <c r="L168" s="44">
        <f t="shared" ca="1" si="64"/>
        <v>6556</v>
      </c>
      <c r="M168" s="23"/>
      <c r="N168" s="47" t="str">
        <f t="shared" si="65"/>
        <v/>
      </c>
      <c r="O168" s="58"/>
      <c r="P168" s="27" t="str">
        <f t="shared" ca="1" si="66"/>
        <v/>
      </c>
      <c r="R168" s="47"/>
      <c r="S168" s="47"/>
      <c r="T168" s="47"/>
      <c r="U168" s="47"/>
      <c r="V168" s="47"/>
      <c r="W168" s="53"/>
      <c r="X168" s="57"/>
      <c r="Y168" s="49" t="str">
        <f t="shared" si="51"/>
        <v/>
      </c>
      <c r="Z168" s="49" t="str">
        <f t="shared" si="52"/>
        <v/>
      </c>
      <c r="AA168" s="47"/>
      <c r="AC168" s="35"/>
      <c r="AD168">
        <f t="shared" ca="1" si="53"/>
        <v>0</v>
      </c>
      <c r="AE168">
        <f t="shared" ca="1" si="54"/>
        <v>0</v>
      </c>
      <c r="AF168">
        <f t="shared" ca="1" si="55"/>
        <v>1</v>
      </c>
      <c r="AG168">
        <f t="shared" ca="1" si="56"/>
        <v>0</v>
      </c>
      <c r="AH168">
        <f t="shared" ca="1" si="67"/>
        <v>1</v>
      </c>
      <c r="AI168">
        <f t="shared" ca="1" si="68"/>
        <v>34</v>
      </c>
      <c r="AJ168">
        <f t="shared" ca="1" si="69"/>
        <v>36</v>
      </c>
      <c r="AK168" t="str">
        <f t="shared" ca="1" si="70"/>
        <v>&gt;1000</v>
      </c>
      <c r="AL168">
        <f t="shared" ca="1" si="71"/>
        <v>44</v>
      </c>
    </row>
    <row r="169" spans="1:38" x14ac:dyDescent="0.3">
      <c r="A169" s="13">
        <f ca="1">IF(B169="","",COUNT($B$32:B169))</f>
        <v>104</v>
      </c>
      <c r="B169" s="47">
        <f t="shared" ca="1" si="57"/>
        <v>2</v>
      </c>
      <c r="C169" s="24" t="str">
        <f t="shared" ca="1" si="58"/>
        <v>L</v>
      </c>
      <c r="D169" s="47">
        <f t="shared" ca="1" si="59"/>
        <v>3712</v>
      </c>
      <c r="E169" s="47">
        <f t="shared" ca="1" si="60"/>
        <v>0</v>
      </c>
      <c r="F169" s="13">
        <f t="shared" ca="1" si="61"/>
        <v>-68</v>
      </c>
      <c r="G169" s="13">
        <f t="shared" ca="1" si="48"/>
        <v>3644</v>
      </c>
      <c r="H169" s="40" t="str">
        <f t="shared" ca="1" si="49"/>
        <v>Mythic I</v>
      </c>
      <c r="I169" s="47">
        <f t="shared" ca="1" si="62"/>
        <v>55</v>
      </c>
      <c r="J169" s="47">
        <f t="shared" ca="1" si="63"/>
        <v>49</v>
      </c>
      <c r="K169" s="25">
        <f t="shared" ca="1" si="50"/>
        <v>0.52884615384615385</v>
      </c>
      <c r="L169" s="44">
        <f t="shared" ca="1" si="64"/>
        <v>6556</v>
      </c>
      <c r="M169" s="23"/>
      <c r="N169" s="47" t="str">
        <f t="shared" si="65"/>
        <v/>
      </c>
      <c r="O169" s="58"/>
      <c r="P169" s="27" t="str">
        <f t="shared" ca="1" si="66"/>
        <v/>
      </c>
      <c r="R169" s="47"/>
      <c r="S169" s="47"/>
      <c r="T169" s="47"/>
      <c r="U169" s="47"/>
      <c r="V169" s="47"/>
      <c r="W169" s="47"/>
      <c r="X169" s="57"/>
      <c r="Y169" s="49" t="str">
        <f t="shared" si="51"/>
        <v/>
      </c>
      <c r="Z169" s="49" t="str">
        <f t="shared" si="52"/>
        <v/>
      </c>
      <c r="AA169" s="47"/>
      <c r="AC169" s="35"/>
      <c r="AD169">
        <f t="shared" ca="1" si="53"/>
        <v>0</v>
      </c>
      <c r="AE169">
        <f t="shared" ca="1" si="54"/>
        <v>0</v>
      </c>
      <c r="AF169">
        <f t="shared" ca="1" si="55"/>
        <v>1</v>
      </c>
      <c r="AG169">
        <f t="shared" ca="1" si="56"/>
        <v>0</v>
      </c>
      <c r="AH169">
        <f t="shared" ca="1" si="67"/>
        <v>2</v>
      </c>
      <c r="AI169">
        <f t="shared" ca="1" si="68"/>
        <v>34</v>
      </c>
      <c r="AJ169">
        <f t="shared" ca="1" si="69"/>
        <v>36</v>
      </c>
      <c r="AK169" t="str">
        <f t="shared" ca="1" si="70"/>
        <v>&gt;1000</v>
      </c>
      <c r="AL169">
        <f t="shared" ca="1" si="71"/>
        <v>44</v>
      </c>
    </row>
    <row r="170" spans="1:38" x14ac:dyDescent="0.3">
      <c r="A170" s="13">
        <f ca="1">IF(B170="","",COUNT($B$32:B170))</f>
        <v>105</v>
      </c>
      <c r="B170" s="47">
        <f t="shared" ca="1" si="57"/>
        <v>3</v>
      </c>
      <c r="C170" s="24" t="str">
        <f t="shared" ca="1" si="58"/>
        <v>W</v>
      </c>
      <c r="D170" s="47">
        <f t="shared" ca="1" si="59"/>
        <v>3644</v>
      </c>
      <c r="E170" s="47">
        <f t="shared" ca="1" si="60"/>
        <v>0</v>
      </c>
      <c r="F170" s="13">
        <f t="shared" ca="1" si="61"/>
        <v>40</v>
      </c>
      <c r="G170" s="13">
        <f t="shared" ca="1" si="48"/>
        <v>3684</v>
      </c>
      <c r="H170" s="40" t="str">
        <f t="shared" ca="1" si="49"/>
        <v>Mythic I</v>
      </c>
      <c r="I170" s="47">
        <f t="shared" ca="1" si="62"/>
        <v>56</v>
      </c>
      <c r="J170" s="47">
        <f t="shared" ca="1" si="63"/>
        <v>49</v>
      </c>
      <c r="K170" s="25">
        <f t="shared" ca="1" si="50"/>
        <v>0.53333333333333333</v>
      </c>
      <c r="L170" s="44">
        <f t="shared" ca="1" si="64"/>
        <v>6596</v>
      </c>
      <c r="M170" s="23"/>
      <c r="N170" s="47" t="str">
        <f t="shared" si="65"/>
        <v/>
      </c>
      <c r="O170" s="58"/>
      <c r="P170" s="27" t="str">
        <f t="shared" ca="1" si="66"/>
        <v/>
      </c>
      <c r="R170" s="47"/>
      <c r="S170" s="47"/>
      <c r="T170" s="47"/>
      <c r="U170" s="47"/>
      <c r="V170" s="47"/>
      <c r="W170" s="47"/>
      <c r="X170" s="57"/>
      <c r="Y170" s="49" t="str">
        <f t="shared" si="51"/>
        <v/>
      </c>
      <c r="Z170" s="49" t="str">
        <f t="shared" si="52"/>
        <v/>
      </c>
      <c r="AA170" s="47"/>
      <c r="AC170" s="35"/>
      <c r="AD170">
        <f t="shared" ca="1" si="53"/>
        <v>0</v>
      </c>
      <c r="AE170">
        <f t="shared" ca="1" si="54"/>
        <v>0</v>
      </c>
      <c r="AF170">
        <f t="shared" ca="1" si="55"/>
        <v>1</v>
      </c>
      <c r="AG170">
        <f t="shared" ca="1" si="56"/>
        <v>0</v>
      </c>
      <c r="AH170">
        <f t="shared" ca="1" si="67"/>
        <v>3</v>
      </c>
      <c r="AI170">
        <f t="shared" ca="1" si="68"/>
        <v>34</v>
      </c>
      <c r="AJ170">
        <f t="shared" ca="1" si="69"/>
        <v>36</v>
      </c>
      <c r="AK170" t="str">
        <f t="shared" ca="1" si="70"/>
        <v>&gt;1000</v>
      </c>
      <c r="AL170">
        <f t="shared" ca="1" si="71"/>
        <v>44</v>
      </c>
    </row>
    <row r="171" spans="1:38" x14ac:dyDescent="0.3">
      <c r="A171" s="13" t="str">
        <f ca="1">IF(B171="","",COUNT($B$32:B171))</f>
        <v/>
      </c>
      <c r="B171" s="47" t="str">
        <f t="shared" ca="1" si="57"/>
        <v/>
      </c>
      <c r="C171" s="24" t="str">
        <f t="shared" ca="1" si="58"/>
        <v>G</v>
      </c>
      <c r="D171" s="47">
        <f t="shared" ca="1" si="59"/>
        <v>3684</v>
      </c>
      <c r="E171" s="47">
        <f t="shared" ca="1" si="60"/>
        <v>1</v>
      </c>
      <c r="F171" s="13">
        <f t="shared" ca="1" si="61"/>
        <v>0</v>
      </c>
      <c r="G171" s="13">
        <f t="shared" ca="1" si="48"/>
        <v>3684</v>
      </c>
      <c r="H171" s="40" t="str">
        <f t="shared" ca="1" si="49"/>
        <v>Mythic I</v>
      </c>
      <c r="I171" s="47">
        <f t="shared" ca="1" si="62"/>
        <v>56</v>
      </c>
      <c r="J171" s="47">
        <f t="shared" ca="1" si="63"/>
        <v>49</v>
      </c>
      <c r="K171" s="25">
        <f t="shared" ca="1" si="50"/>
        <v>0.53333333333333333</v>
      </c>
      <c r="L171" s="44">
        <f t="shared" ca="1" si="64"/>
        <v>6596</v>
      </c>
      <c r="M171" s="23"/>
      <c r="N171" s="47" t="str">
        <f t="shared" si="65"/>
        <v/>
      </c>
      <c r="O171" s="58"/>
      <c r="P171" s="27">
        <f t="shared" ca="1" si="66"/>
        <v>43865</v>
      </c>
      <c r="R171" s="47"/>
      <c r="S171" s="47"/>
      <c r="T171" s="47"/>
      <c r="U171" s="47"/>
      <c r="V171" s="47"/>
      <c r="W171" s="47"/>
      <c r="X171" s="57"/>
      <c r="Y171" s="49" t="str">
        <f t="shared" si="51"/>
        <v/>
      </c>
      <c r="Z171" s="49" t="str">
        <f t="shared" si="52"/>
        <v/>
      </c>
      <c r="AA171" s="47"/>
      <c r="AC171" s="35"/>
      <c r="AD171">
        <f t="shared" ca="1" si="53"/>
        <v>0</v>
      </c>
      <c r="AE171">
        <f t="shared" ca="1" si="54"/>
        <v>1</v>
      </c>
      <c r="AF171">
        <f t="shared" ca="1" si="55"/>
        <v>1</v>
      </c>
      <c r="AG171">
        <f t="shared" ca="1" si="56"/>
        <v>0</v>
      </c>
      <c r="AH171">
        <f t="shared" ca="1" si="67"/>
        <v>0</v>
      </c>
      <c r="AI171">
        <f t="shared" ca="1" si="68"/>
        <v>35</v>
      </c>
      <c r="AJ171">
        <f t="shared" ca="1" si="69"/>
        <v>36</v>
      </c>
      <c r="AK171" t="str">
        <f t="shared" ca="1" si="70"/>
        <v>&gt;1000</v>
      </c>
      <c r="AL171">
        <f t="shared" ca="1" si="71"/>
        <v>44</v>
      </c>
    </row>
    <row r="172" spans="1:38" x14ac:dyDescent="0.3">
      <c r="A172" s="13">
        <f ca="1">IF(B172="","",COUNT($B$32:B172))</f>
        <v>106</v>
      </c>
      <c r="B172" s="47">
        <f t="shared" ca="1" si="57"/>
        <v>1</v>
      </c>
      <c r="C172" s="24" t="str">
        <f t="shared" ca="1" si="58"/>
        <v>W</v>
      </c>
      <c r="D172" s="47">
        <f t="shared" ca="1" si="59"/>
        <v>3684</v>
      </c>
      <c r="E172" s="47">
        <f t="shared" ca="1" si="60"/>
        <v>1</v>
      </c>
      <c r="F172" s="13">
        <f t="shared" ca="1" si="61"/>
        <v>60</v>
      </c>
      <c r="G172" s="13">
        <f t="shared" ca="1" si="48"/>
        <v>3744</v>
      </c>
      <c r="H172" s="40" t="str">
        <f t="shared" ca="1" si="49"/>
        <v>Mythic I</v>
      </c>
      <c r="I172" s="47">
        <f t="shared" ca="1" si="62"/>
        <v>57</v>
      </c>
      <c r="J172" s="47">
        <f t="shared" ca="1" si="63"/>
        <v>49</v>
      </c>
      <c r="K172" s="25">
        <f t="shared" ca="1" si="50"/>
        <v>0.53773584905660377</v>
      </c>
      <c r="L172" s="44">
        <f t="shared" ca="1" si="64"/>
        <v>6656</v>
      </c>
      <c r="M172" s="23"/>
      <c r="N172" s="47" t="str">
        <f t="shared" si="65"/>
        <v/>
      </c>
      <c r="O172" s="58"/>
      <c r="P172" s="27" t="str">
        <f t="shared" ca="1" si="66"/>
        <v/>
      </c>
      <c r="R172" s="47"/>
      <c r="S172" s="47"/>
      <c r="T172" s="47"/>
      <c r="U172" s="47"/>
      <c r="V172" s="47"/>
      <c r="W172" s="47"/>
      <c r="X172" s="57"/>
      <c r="Y172" s="49" t="str">
        <f t="shared" si="51"/>
        <v/>
      </c>
      <c r="Z172" s="49" t="str">
        <f t="shared" si="52"/>
        <v/>
      </c>
      <c r="AA172" s="47"/>
      <c r="AC172" s="35"/>
      <c r="AD172">
        <f t="shared" ca="1" si="53"/>
        <v>0</v>
      </c>
      <c r="AE172">
        <f t="shared" ca="1" si="54"/>
        <v>0</v>
      </c>
      <c r="AF172">
        <f t="shared" ca="1" si="55"/>
        <v>1</v>
      </c>
      <c r="AG172">
        <f t="shared" ca="1" si="56"/>
        <v>0</v>
      </c>
      <c r="AH172">
        <f t="shared" ca="1" si="67"/>
        <v>1</v>
      </c>
      <c r="AI172">
        <f t="shared" ca="1" si="68"/>
        <v>35</v>
      </c>
      <c r="AJ172">
        <f t="shared" ca="1" si="69"/>
        <v>36</v>
      </c>
      <c r="AK172" t="str">
        <f t="shared" ca="1" si="70"/>
        <v>&gt;1000</v>
      </c>
      <c r="AL172">
        <f t="shared" ca="1" si="71"/>
        <v>44</v>
      </c>
    </row>
    <row r="173" spans="1:38" x14ac:dyDescent="0.3">
      <c r="A173" s="13">
        <f ca="1">IF(B173="","",COUNT($B$32:B173))</f>
        <v>107</v>
      </c>
      <c r="B173" s="47">
        <f t="shared" ca="1" si="57"/>
        <v>2</v>
      </c>
      <c r="C173" s="24" t="str">
        <f t="shared" ca="1" si="58"/>
        <v>W</v>
      </c>
      <c r="D173" s="47">
        <f t="shared" ca="1" si="59"/>
        <v>3744</v>
      </c>
      <c r="E173" s="47">
        <f t="shared" ca="1" si="60"/>
        <v>2</v>
      </c>
      <c r="F173" s="13">
        <f t="shared" ca="1" si="61"/>
        <v>80</v>
      </c>
      <c r="G173" s="13">
        <f t="shared" ca="1" si="48"/>
        <v>3824</v>
      </c>
      <c r="H173" s="40" t="str">
        <f t="shared" ca="1" si="49"/>
        <v>Mythic I</v>
      </c>
      <c r="I173" s="47">
        <f t="shared" ca="1" si="62"/>
        <v>58</v>
      </c>
      <c r="J173" s="47">
        <f t="shared" ca="1" si="63"/>
        <v>49</v>
      </c>
      <c r="K173" s="25">
        <f t="shared" ca="1" si="50"/>
        <v>0.54205607476635509</v>
      </c>
      <c r="L173" s="44">
        <f t="shared" ca="1" si="64"/>
        <v>6736</v>
      </c>
      <c r="M173" s="23"/>
      <c r="N173" s="47" t="str">
        <f t="shared" si="65"/>
        <v/>
      </c>
      <c r="O173" s="58"/>
      <c r="P173" s="27" t="str">
        <f t="shared" ca="1" si="66"/>
        <v/>
      </c>
      <c r="R173" s="47"/>
      <c r="S173" s="47"/>
      <c r="T173" s="47"/>
      <c r="U173" s="47"/>
      <c r="V173" s="47"/>
      <c r="W173" s="47"/>
      <c r="X173" s="57"/>
      <c r="Y173" s="49" t="str">
        <f t="shared" si="51"/>
        <v/>
      </c>
      <c r="Z173" s="49" t="str">
        <f t="shared" si="52"/>
        <v/>
      </c>
      <c r="AA173" s="47"/>
      <c r="AC173" s="35"/>
      <c r="AD173">
        <f t="shared" ca="1" si="53"/>
        <v>0</v>
      </c>
      <c r="AE173">
        <f t="shared" ca="1" si="54"/>
        <v>0</v>
      </c>
      <c r="AF173">
        <f t="shared" ca="1" si="55"/>
        <v>1</v>
      </c>
      <c r="AG173">
        <f t="shared" ca="1" si="56"/>
        <v>0</v>
      </c>
      <c r="AH173">
        <f t="shared" ca="1" si="67"/>
        <v>2</v>
      </c>
      <c r="AI173">
        <f t="shared" ca="1" si="68"/>
        <v>35</v>
      </c>
      <c r="AJ173">
        <f t="shared" ca="1" si="69"/>
        <v>36</v>
      </c>
      <c r="AK173" t="str">
        <f t="shared" ca="1" si="70"/>
        <v>&gt;1000</v>
      </c>
      <c r="AL173">
        <f t="shared" ca="1" si="71"/>
        <v>44</v>
      </c>
    </row>
    <row r="174" spans="1:38" x14ac:dyDescent="0.3">
      <c r="A174" s="13">
        <f ca="1">IF(B174="","",COUNT($B$32:B174))</f>
        <v>108</v>
      </c>
      <c r="B174" s="47">
        <f t="shared" ca="1" si="57"/>
        <v>3</v>
      </c>
      <c r="C174" s="24" t="str">
        <f t="shared" ca="1" si="58"/>
        <v>W</v>
      </c>
      <c r="D174" s="47">
        <f t="shared" ca="1" si="59"/>
        <v>3824</v>
      </c>
      <c r="E174" s="47">
        <f t="shared" ca="1" si="60"/>
        <v>3</v>
      </c>
      <c r="F174" s="13">
        <f t="shared" ca="1" si="61"/>
        <v>108</v>
      </c>
      <c r="G174" s="13">
        <f t="shared" ca="1" si="48"/>
        <v>3932</v>
      </c>
      <c r="H174" s="40" t="str">
        <f t="shared" ca="1" si="49"/>
        <v>Mythic I</v>
      </c>
      <c r="I174" s="47">
        <f t="shared" ca="1" si="62"/>
        <v>59</v>
      </c>
      <c r="J174" s="47">
        <f t="shared" ca="1" si="63"/>
        <v>49</v>
      </c>
      <c r="K174" s="25">
        <f t="shared" ca="1" si="50"/>
        <v>0.54629629629629628</v>
      </c>
      <c r="L174" s="44">
        <f t="shared" ca="1" si="64"/>
        <v>6844</v>
      </c>
      <c r="M174" s="23"/>
      <c r="N174" s="47" t="str">
        <f t="shared" si="65"/>
        <v/>
      </c>
      <c r="O174" s="58"/>
      <c r="P174" s="27" t="str">
        <f t="shared" ca="1" si="66"/>
        <v/>
      </c>
      <c r="R174" s="47"/>
      <c r="S174" s="47"/>
      <c r="T174" s="47"/>
      <c r="U174" s="47"/>
      <c r="V174" s="47"/>
      <c r="W174" s="47"/>
      <c r="X174" s="57"/>
      <c r="Y174" s="49" t="str">
        <f t="shared" si="51"/>
        <v/>
      </c>
      <c r="Z174" s="49" t="str">
        <f t="shared" si="52"/>
        <v/>
      </c>
      <c r="AA174" s="47"/>
      <c r="AC174" s="35"/>
      <c r="AD174">
        <f t="shared" ca="1" si="53"/>
        <v>0</v>
      </c>
      <c r="AE174">
        <f t="shared" ca="1" si="54"/>
        <v>0</v>
      </c>
      <c r="AF174">
        <f t="shared" ca="1" si="55"/>
        <v>1</v>
      </c>
      <c r="AG174">
        <f t="shared" ca="1" si="56"/>
        <v>0</v>
      </c>
      <c r="AH174">
        <f t="shared" ca="1" si="67"/>
        <v>3</v>
      </c>
      <c r="AI174">
        <f t="shared" ca="1" si="68"/>
        <v>35</v>
      </c>
      <c r="AJ174">
        <f t="shared" ca="1" si="69"/>
        <v>36</v>
      </c>
      <c r="AK174" t="str">
        <f t="shared" ca="1" si="70"/>
        <v>&gt;1000</v>
      </c>
      <c r="AL174">
        <f t="shared" ca="1" si="71"/>
        <v>44</v>
      </c>
    </row>
    <row r="175" spans="1:38" x14ac:dyDescent="0.3">
      <c r="A175" s="13" t="str">
        <f ca="1">IF(B175="","",COUNT($B$32:B175))</f>
        <v/>
      </c>
      <c r="B175" s="47" t="str">
        <f t="shared" ca="1" si="57"/>
        <v/>
      </c>
      <c r="C175" s="24" t="str">
        <f t="shared" ca="1" si="58"/>
        <v>G</v>
      </c>
      <c r="D175" s="47">
        <f t="shared" ca="1" si="59"/>
        <v>3932</v>
      </c>
      <c r="E175" s="47">
        <f t="shared" ca="1" si="60"/>
        <v>4</v>
      </c>
      <c r="F175" s="13">
        <f t="shared" ca="1" si="61"/>
        <v>0</v>
      </c>
      <c r="G175" s="13">
        <f t="shared" ca="1" si="48"/>
        <v>3932</v>
      </c>
      <c r="H175" s="40" t="str">
        <f t="shared" ca="1" si="49"/>
        <v>Mythic I</v>
      </c>
      <c r="I175" s="47">
        <f t="shared" ca="1" si="62"/>
        <v>59</v>
      </c>
      <c r="J175" s="47">
        <f t="shared" ca="1" si="63"/>
        <v>49</v>
      </c>
      <c r="K175" s="25">
        <f t="shared" ca="1" si="50"/>
        <v>0.54629629629629628</v>
      </c>
      <c r="L175" s="44">
        <f t="shared" ca="1" si="64"/>
        <v>6844</v>
      </c>
      <c r="M175" s="23"/>
      <c r="N175" s="47" t="str">
        <f t="shared" si="65"/>
        <v/>
      </c>
      <c r="O175" s="58"/>
      <c r="P175" s="27">
        <f t="shared" ca="1" si="66"/>
        <v>43872</v>
      </c>
      <c r="R175" s="47"/>
      <c r="S175" s="47"/>
      <c r="T175" s="47"/>
      <c r="U175" s="47"/>
      <c r="V175" s="47"/>
      <c r="W175" s="47"/>
      <c r="X175" s="57"/>
      <c r="Y175" s="49" t="str">
        <f t="shared" si="51"/>
        <v/>
      </c>
      <c r="Z175" s="49" t="str">
        <f t="shared" si="52"/>
        <v/>
      </c>
      <c r="AA175" s="47"/>
      <c r="AC175" s="35"/>
      <c r="AD175">
        <f t="shared" ca="1" si="53"/>
        <v>0</v>
      </c>
      <c r="AE175">
        <f t="shared" ca="1" si="54"/>
        <v>1</v>
      </c>
      <c r="AF175">
        <f t="shared" ca="1" si="55"/>
        <v>1</v>
      </c>
      <c r="AG175">
        <f t="shared" ca="1" si="56"/>
        <v>0</v>
      </c>
      <c r="AH175">
        <f t="shared" ca="1" si="67"/>
        <v>0</v>
      </c>
      <c r="AI175">
        <f t="shared" ca="1" si="68"/>
        <v>36</v>
      </c>
      <c r="AJ175">
        <f t="shared" ca="1" si="69"/>
        <v>36</v>
      </c>
      <c r="AK175" t="str">
        <f t="shared" ca="1" si="70"/>
        <v>&gt;1000</v>
      </c>
      <c r="AL175">
        <f t="shared" ca="1" si="71"/>
        <v>44</v>
      </c>
    </row>
    <row r="176" spans="1:38" x14ac:dyDescent="0.3">
      <c r="A176" s="13">
        <f ca="1">IF(B176="","",COUNT($B$32:B176))</f>
        <v>109</v>
      </c>
      <c r="B176" s="47">
        <f t="shared" ca="1" si="57"/>
        <v>1</v>
      </c>
      <c r="C176" s="24" t="str">
        <f t="shared" ca="1" si="58"/>
        <v>L</v>
      </c>
      <c r="D176" s="47">
        <f t="shared" ca="1" si="59"/>
        <v>3932</v>
      </c>
      <c r="E176" s="47">
        <f t="shared" ca="1" si="60"/>
        <v>4</v>
      </c>
      <c r="F176" s="13">
        <f t="shared" ca="1" si="61"/>
        <v>-68</v>
      </c>
      <c r="G176" s="13">
        <f t="shared" ca="1" si="48"/>
        <v>3864</v>
      </c>
      <c r="H176" s="40" t="str">
        <f t="shared" ca="1" si="49"/>
        <v>Mythic I</v>
      </c>
      <c r="I176" s="47">
        <f t="shared" ca="1" si="62"/>
        <v>59</v>
      </c>
      <c r="J176" s="47">
        <f t="shared" ca="1" si="63"/>
        <v>50</v>
      </c>
      <c r="K176" s="25">
        <f t="shared" ca="1" si="50"/>
        <v>0.54128440366972475</v>
      </c>
      <c r="L176" s="44">
        <f t="shared" ca="1" si="64"/>
        <v>6844</v>
      </c>
      <c r="M176" s="23"/>
      <c r="N176" s="47" t="str">
        <f t="shared" si="65"/>
        <v/>
      </c>
      <c r="O176" s="58"/>
      <c r="P176" s="27" t="str">
        <f t="shared" ca="1" si="66"/>
        <v/>
      </c>
      <c r="R176" s="47"/>
      <c r="S176" s="47"/>
      <c r="T176" s="47"/>
      <c r="U176" s="47"/>
      <c r="V176" s="47"/>
      <c r="W176" s="47"/>
      <c r="X176" s="57"/>
      <c r="Y176" s="49" t="str">
        <f t="shared" si="51"/>
        <v/>
      </c>
      <c r="Z176" s="49" t="str">
        <f t="shared" si="52"/>
        <v/>
      </c>
      <c r="AA176" s="47"/>
      <c r="AC176" s="35"/>
      <c r="AD176">
        <f t="shared" ca="1" si="53"/>
        <v>0</v>
      </c>
      <c r="AE176">
        <f t="shared" ca="1" si="54"/>
        <v>0</v>
      </c>
      <c r="AF176">
        <f t="shared" ca="1" si="55"/>
        <v>1</v>
      </c>
      <c r="AG176">
        <f t="shared" ca="1" si="56"/>
        <v>0</v>
      </c>
      <c r="AH176">
        <f t="shared" ca="1" si="67"/>
        <v>1</v>
      </c>
      <c r="AI176">
        <f t="shared" ca="1" si="68"/>
        <v>36</v>
      </c>
      <c r="AJ176">
        <f t="shared" ca="1" si="69"/>
        <v>36</v>
      </c>
      <c r="AK176" t="str">
        <f t="shared" ca="1" si="70"/>
        <v>&gt;1000</v>
      </c>
      <c r="AL176">
        <f t="shared" ca="1" si="71"/>
        <v>44</v>
      </c>
    </row>
    <row r="177" spans="1:38" x14ac:dyDescent="0.3">
      <c r="A177" s="13">
        <f ca="1">IF(B177="","",COUNT($B$32:B177))</f>
        <v>110</v>
      </c>
      <c r="B177" s="47">
        <f t="shared" ca="1" si="57"/>
        <v>2</v>
      </c>
      <c r="C177" s="24" t="str">
        <f t="shared" ca="1" si="58"/>
        <v>W</v>
      </c>
      <c r="D177" s="47">
        <f t="shared" ca="1" si="59"/>
        <v>3864</v>
      </c>
      <c r="E177" s="47">
        <f t="shared" ca="1" si="60"/>
        <v>0</v>
      </c>
      <c r="F177" s="13">
        <f t="shared" ca="1" si="61"/>
        <v>40</v>
      </c>
      <c r="G177" s="13">
        <f t="shared" ca="1" si="48"/>
        <v>3904</v>
      </c>
      <c r="H177" s="40" t="str">
        <f t="shared" ca="1" si="49"/>
        <v>Mythic I</v>
      </c>
      <c r="I177" s="47">
        <f t="shared" ca="1" si="62"/>
        <v>60</v>
      </c>
      <c r="J177" s="47">
        <f t="shared" ca="1" si="63"/>
        <v>50</v>
      </c>
      <c r="K177" s="25">
        <f t="shared" ca="1" si="50"/>
        <v>0.54545454545454541</v>
      </c>
      <c r="L177" s="44">
        <f t="shared" ca="1" si="64"/>
        <v>6884</v>
      </c>
      <c r="M177" s="23"/>
      <c r="N177" s="47" t="str">
        <f t="shared" si="65"/>
        <v/>
      </c>
      <c r="O177" s="58"/>
      <c r="P177" s="27" t="str">
        <f t="shared" ca="1" si="66"/>
        <v/>
      </c>
      <c r="R177" s="47"/>
      <c r="S177" s="47"/>
      <c r="T177" s="47"/>
      <c r="U177" s="47"/>
      <c r="V177" s="47"/>
      <c r="W177" s="47"/>
      <c r="X177" s="57"/>
      <c r="Y177" s="49" t="str">
        <f t="shared" si="51"/>
        <v/>
      </c>
      <c r="Z177" s="49" t="str">
        <f t="shared" si="52"/>
        <v/>
      </c>
      <c r="AA177" s="47"/>
      <c r="AC177" s="35"/>
      <c r="AD177">
        <f t="shared" ca="1" si="53"/>
        <v>0</v>
      </c>
      <c r="AE177">
        <f t="shared" ca="1" si="54"/>
        <v>0</v>
      </c>
      <c r="AF177">
        <f t="shared" ca="1" si="55"/>
        <v>1</v>
      </c>
      <c r="AG177">
        <f t="shared" ca="1" si="56"/>
        <v>0</v>
      </c>
      <c r="AH177">
        <f t="shared" ca="1" si="67"/>
        <v>2</v>
      </c>
      <c r="AI177">
        <f t="shared" ca="1" si="68"/>
        <v>36</v>
      </c>
      <c r="AJ177">
        <f t="shared" ca="1" si="69"/>
        <v>36</v>
      </c>
      <c r="AK177" t="str">
        <f t="shared" ca="1" si="70"/>
        <v>&gt;1000</v>
      </c>
      <c r="AL177">
        <f t="shared" ca="1" si="71"/>
        <v>44</v>
      </c>
    </row>
    <row r="178" spans="1:38" x14ac:dyDescent="0.3">
      <c r="A178" s="13">
        <f ca="1">IF(B178="","",COUNT($B$32:B178))</f>
        <v>111</v>
      </c>
      <c r="B178" s="47">
        <f t="shared" ca="1" si="57"/>
        <v>3</v>
      </c>
      <c r="C178" s="24" t="str">
        <f t="shared" ca="1" si="58"/>
        <v>W</v>
      </c>
      <c r="D178" s="47">
        <f t="shared" ca="1" si="59"/>
        <v>3904</v>
      </c>
      <c r="E178" s="47">
        <f t="shared" ca="1" si="60"/>
        <v>1</v>
      </c>
      <c r="F178" s="13">
        <f t="shared" ca="1" si="61"/>
        <v>60</v>
      </c>
      <c r="G178" s="13">
        <f t="shared" ca="1" si="48"/>
        <v>3964</v>
      </c>
      <c r="H178" s="40" t="str">
        <f t="shared" ca="1" si="49"/>
        <v>Mythic I</v>
      </c>
      <c r="I178" s="47">
        <f t="shared" ca="1" si="62"/>
        <v>61</v>
      </c>
      <c r="J178" s="47">
        <f t="shared" ca="1" si="63"/>
        <v>50</v>
      </c>
      <c r="K178" s="25">
        <f t="shared" ca="1" si="50"/>
        <v>0.5495495495495496</v>
      </c>
      <c r="L178" s="44">
        <f t="shared" ca="1" si="64"/>
        <v>6944</v>
      </c>
      <c r="M178" s="23"/>
      <c r="N178" s="47" t="str">
        <f t="shared" si="65"/>
        <v/>
      </c>
      <c r="O178" s="58"/>
      <c r="P178" s="27" t="str">
        <f t="shared" ca="1" si="66"/>
        <v/>
      </c>
      <c r="R178" s="47"/>
      <c r="S178" s="47"/>
      <c r="T178" s="47"/>
      <c r="U178" s="47"/>
      <c r="V178" s="47"/>
      <c r="W178" s="47"/>
      <c r="X178" s="57"/>
      <c r="Y178" s="49" t="str">
        <f t="shared" si="51"/>
        <v/>
      </c>
      <c r="Z178" s="49" t="str">
        <f t="shared" si="52"/>
        <v/>
      </c>
      <c r="AA178" s="47"/>
      <c r="AC178" s="35"/>
      <c r="AD178">
        <f t="shared" ca="1" si="53"/>
        <v>0</v>
      </c>
      <c r="AE178">
        <f t="shared" ca="1" si="54"/>
        <v>0</v>
      </c>
      <c r="AF178">
        <f t="shared" ca="1" si="55"/>
        <v>1</v>
      </c>
      <c r="AG178">
        <f t="shared" ca="1" si="56"/>
        <v>0</v>
      </c>
      <c r="AH178">
        <f t="shared" ca="1" si="67"/>
        <v>3</v>
      </c>
      <c r="AI178">
        <f t="shared" ca="1" si="68"/>
        <v>36</v>
      </c>
      <c r="AJ178">
        <f t="shared" ca="1" si="69"/>
        <v>36</v>
      </c>
      <c r="AK178" t="str">
        <f t="shared" ca="1" si="70"/>
        <v>&gt;1000</v>
      </c>
      <c r="AL178">
        <f t="shared" ca="1" si="71"/>
        <v>44</v>
      </c>
    </row>
    <row r="179" spans="1:38" x14ac:dyDescent="0.3">
      <c r="A179" s="13" t="str">
        <f ca="1">IF(B179="","",COUNT($B$32:B179))</f>
        <v/>
      </c>
      <c r="B179" s="47" t="str">
        <f t="shared" ca="1" si="57"/>
        <v/>
      </c>
      <c r="C179" s="24" t="str">
        <f t="shared" ca="1" si="58"/>
        <v>G</v>
      </c>
      <c r="D179" s="47">
        <f t="shared" ca="1" si="59"/>
        <v>3964</v>
      </c>
      <c r="E179" s="47">
        <f t="shared" ca="1" si="60"/>
        <v>2</v>
      </c>
      <c r="F179" s="13">
        <f t="shared" ca="1" si="61"/>
        <v>0</v>
      </c>
      <c r="G179" s="13">
        <f t="shared" ca="1" si="48"/>
        <v>3964</v>
      </c>
      <c r="H179" s="40" t="str">
        <f t="shared" ca="1" si="49"/>
        <v>Mythic I</v>
      </c>
      <c r="I179" s="47">
        <f t="shared" ca="1" si="62"/>
        <v>61</v>
      </c>
      <c r="J179" s="47">
        <f t="shared" ca="1" si="63"/>
        <v>50</v>
      </c>
      <c r="K179" s="25">
        <f t="shared" ca="1" si="50"/>
        <v>0.5495495495495496</v>
      </c>
      <c r="L179" s="44">
        <f t="shared" ca="1" si="64"/>
        <v>6944</v>
      </c>
      <c r="M179" s="23"/>
      <c r="N179" s="47" t="str">
        <f t="shared" si="65"/>
        <v/>
      </c>
      <c r="O179" s="58"/>
      <c r="P179" s="27">
        <f t="shared" ca="1" si="66"/>
        <v>43879</v>
      </c>
      <c r="R179" s="47"/>
      <c r="S179" s="47"/>
      <c r="T179" s="47"/>
      <c r="U179" s="47"/>
      <c r="V179" s="47"/>
      <c r="W179" s="47"/>
      <c r="X179" s="57"/>
      <c r="Y179" s="49" t="str">
        <f t="shared" si="51"/>
        <v/>
      </c>
      <c r="Z179" s="49" t="str">
        <f t="shared" si="52"/>
        <v/>
      </c>
      <c r="AA179" s="47"/>
      <c r="AC179" s="35"/>
      <c r="AD179">
        <f t="shared" ca="1" si="53"/>
        <v>0</v>
      </c>
      <c r="AE179">
        <f t="shared" ca="1" si="54"/>
        <v>1</v>
      </c>
      <c r="AF179">
        <f t="shared" ca="1" si="55"/>
        <v>1</v>
      </c>
      <c r="AG179">
        <f t="shared" ca="1" si="56"/>
        <v>0</v>
      </c>
      <c r="AH179">
        <f t="shared" ca="1" si="67"/>
        <v>0</v>
      </c>
      <c r="AI179">
        <f t="shared" ca="1" si="68"/>
        <v>37</v>
      </c>
      <c r="AJ179">
        <f t="shared" ca="1" si="69"/>
        <v>36</v>
      </c>
      <c r="AK179" t="str">
        <f t="shared" ca="1" si="70"/>
        <v>&gt;1000</v>
      </c>
      <c r="AL179">
        <f t="shared" ca="1" si="71"/>
        <v>44</v>
      </c>
    </row>
    <row r="180" spans="1:38" x14ac:dyDescent="0.3">
      <c r="A180" s="13">
        <f ca="1">IF(B180="","",COUNT($B$32:B180))</f>
        <v>112</v>
      </c>
      <c r="B180" s="47">
        <f t="shared" ca="1" si="57"/>
        <v>1</v>
      </c>
      <c r="C180" s="24" t="str">
        <f t="shared" ca="1" si="58"/>
        <v>L</v>
      </c>
      <c r="D180" s="47">
        <f t="shared" ca="1" si="59"/>
        <v>3964</v>
      </c>
      <c r="E180" s="47">
        <f t="shared" ca="1" si="60"/>
        <v>2</v>
      </c>
      <c r="F180" s="13">
        <f t="shared" ca="1" si="61"/>
        <v>-68</v>
      </c>
      <c r="G180" s="13">
        <f t="shared" ca="1" si="48"/>
        <v>3896</v>
      </c>
      <c r="H180" s="40" t="str">
        <f t="shared" ca="1" si="49"/>
        <v>Mythic I</v>
      </c>
      <c r="I180" s="47">
        <f t="shared" ca="1" si="62"/>
        <v>61</v>
      </c>
      <c r="J180" s="47">
        <f t="shared" ca="1" si="63"/>
        <v>51</v>
      </c>
      <c r="K180" s="25">
        <f t="shared" ca="1" si="50"/>
        <v>0.5446428571428571</v>
      </c>
      <c r="L180" s="44">
        <f t="shared" ca="1" si="64"/>
        <v>6944</v>
      </c>
      <c r="M180" s="23"/>
      <c r="N180" s="47" t="str">
        <f t="shared" si="65"/>
        <v/>
      </c>
      <c r="O180" s="58"/>
      <c r="P180" s="27" t="str">
        <f t="shared" ca="1" si="66"/>
        <v/>
      </c>
      <c r="R180" s="47"/>
      <c r="S180" s="47"/>
      <c r="T180" s="47"/>
      <c r="U180" s="47"/>
      <c r="V180" s="47"/>
      <c r="W180" s="47"/>
      <c r="X180" s="57"/>
      <c r="Y180" s="49" t="str">
        <f t="shared" si="51"/>
        <v/>
      </c>
      <c r="Z180" s="49" t="str">
        <f t="shared" si="52"/>
        <v/>
      </c>
      <c r="AA180" s="47"/>
      <c r="AC180" s="35"/>
      <c r="AD180">
        <f t="shared" ca="1" si="53"/>
        <v>0</v>
      </c>
      <c r="AE180">
        <f t="shared" ca="1" si="54"/>
        <v>0</v>
      </c>
      <c r="AF180">
        <f t="shared" ca="1" si="55"/>
        <v>1</v>
      </c>
      <c r="AG180">
        <f t="shared" ca="1" si="56"/>
        <v>0</v>
      </c>
      <c r="AH180">
        <f t="shared" ca="1" si="67"/>
        <v>1</v>
      </c>
      <c r="AI180">
        <f t="shared" ca="1" si="68"/>
        <v>37</v>
      </c>
      <c r="AJ180">
        <f t="shared" ca="1" si="69"/>
        <v>36</v>
      </c>
      <c r="AK180" t="str">
        <f t="shared" ca="1" si="70"/>
        <v>&gt;1000</v>
      </c>
      <c r="AL180">
        <f t="shared" ca="1" si="71"/>
        <v>44</v>
      </c>
    </row>
    <row r="181" spans="1:38" x14ac:dyDescent="0.3">
      <c r="A181" s="13">
        <f ca="1">IF(B181="","",COUNT($B$32:B181))</f>
        <v>113</v>
      </c>
      <c r="B181" s="47">
        <f t="shared" ca="1" si="57"/>
        <v>2</v>
      </c>
      <c r="C181" s="24" t="str">
        <f t="shared" ca="1" si="58"/>
        <v>L</v>
      </c>
      <c r="D181" s="47">
        <f t="shared" ca="1" si="59"/>
        <v>3896</v>
      </c>
      <c r="E181" s="47">
        <f t="shared" ca="1" si="60"/>
        <v>0</v>
      </c>
      <c r="F181" s="13">
        <f t="shared" ca="1" si="61"/>
        <v>-68</v>
      </c>
      <c r="G181" s="13">
        <f t="shared" ca="1" si="48"/>
        <v>3828</v>
      </c>
      <c r="H181" s="40" t="str">
        <f t="shared" ca="1" si="49"/>
        <v>Mythic I</v>
      </c>
      <c r="I181" s="47">
        <f t="shared" ca="1" si="62"/>
        <v>61</v>
      </c>
      <c r="J181" s="47">
        <f t="shared" ca="1" si="63"/>
        <v>52</v>
      </c>
      <c r="K181" s="25">
        <f t="shared" ca="1" si="50"/>
        <v>0.53982300884955747</v>
      </c>
      <c r="L181" s="44">
        <f t="shared" ca="1" si="64"/>
        <v>6944</v>
      </c>
      <c r="M181" s="23"/>
      <c r="N181" s="47" t="str">
        <f t="shared" si="65"/>
        <v/>
      </c>
      <c r="O181" s="58"/>
      <c r="P181" s="27" t="str">
        <f t="shared" ca="1" si="66"/>
        <v/>
      </c>
      <c r="R181" s="47"/>
      <c r="S181" s="47"/>
      <c r="T181" s="47"/>
      <c r="U181" s="47"/>
      <c r="V181" s="47"/>
      <c r="W181" s="47"/>
      <c r="X181" s="57"/>
      <c r="Y181" s="49" t="str">
        <f t="shared" si="51"/>
        <v/>
      </c>
      <c r="Z181" s="49" t="str">
        <f t="shared" si="52"/>
        <v/>
      </c>
      <c r="AA181" s="47"/>
      <c r="AC181" s="35"/>
      <c r="AD181">
        <f t="shared" ca="1" si="53"/>
        <v>0</v>
      </c>
      <c r="AE181">
        <f t="shared" ca="1" si="54"/>
        <v>0</v>
      </c>
      <c r="AF181">
        <f t="shared" ca="1" si="55"/>
        <v>1</v>
      </c>
      <c r="AG181">
        <f t="shared" ca="1" si="56"/>
        <v>0</v>
      </c>
      <c r="AH181">
        <f t="shared" ca="1" si="67"/>
        <v>2</v>
      </c>
      <c r="AI181">
        <f t="shared" ca="1" si="68"/>
        <v>37</v>
      </c>
      <c r="AJ181">
        <f t="shared" ca="1" si="69"/>
        <v>36</v>
      </c>
      <c r="AK181" t="str">
        <f t="shared" ca="1" si="70"/>
        <v>&gt;1000</v>
      </c>
      <c r="AL181">
        <f t="shared" ca="1" si="71"/>
        <v>44</v>
      </c>
    </row>
    <row r="182" spans="1:38" x14ac:dyDescent="0.3">
      <c r="A182" s="13">
        <f ca="1">IF(B182="","",COUNT($B$32:B182))</f>
        <v>114</v>
      </c>
      <c r="B182" s="47">
        <f t="shared" ca="1" si="57"/>
        <v>3</v>
      </c>
      <c r="C182" s="24" t="str">
        <f t="shared" ca="1" si="58"/>
        <v>W</v>
      </c>
      <c r="D182" s="47">
        <f t="shared" ca="1" si="59"/>
        <v>3828</v>
      </c>
      <c r="E182" s="47">
        <f t="shared" ca="1" si="60"/>
        <v>0</v>
      </c>
      <c r="F182" s="13">
        <f t="shared" ca="1" si="61"/>
        <v>40</v>
      </c>
      <c r="G182" s="13">
        <f t="shared" ca="1" si="48"/>
        <v>3868</v>
      </c>
      <c r="H182" s="40" t="str">
        <f t="shared" ca="1" si="49"/>
        <v>Mythic I</v>
      </c>
      <c r="I182" s="47">
        <f t="shared" ca="1" si="62"/>
        <v>62</v>
      </c>
      <c r="J182" s="47">
        <f t="shared" ca="1" si="63"/>
        <v>52</v>
      </c>
      <c r="K182" s="25">
        <f t="shared" ca="1" si="50"/>
        <v>0.54385964912280704</v>
      </c>
      <c r="L182" s="44">
        <f t="shared" ca="1" si="64"/>
        <v>6984</v>
      </c>
      <c r="M182" s="23"/>
      <c r="N182" s="47" t="str">
        <f t="shared" si="65"/>
        <v/>
      </c>
      <c r="O182" s="58"/>
      <c r="P182" s="27" t="str">
        <f t="shared" ca="1" si="66"/>
        <v/>
      </c>
      <c r="R182" s="47"/>
      <c r="S182" s="47"/>
      <c r="T182" s="47"/>
      <c r="U182" s="47"/>
      <c r="V182" s="47"/>
      <c r="W182" s="47"/>
      <c r="X182" s="57"/>
      <c r="Y182" s="49" t="str">
        <f t="shared" si="51"/>
        <v/>
      </c>
      <c r="Z182" s="49" t="str">
        <f t="shared" si="52"/>
        <v/>
      </c>
      <c r="AA182" s="47"/>
      <c r="AC182" s="35"/>
      <c r="AD182">
        <f t="shared" ca="1" si="53"/>
        <v>0</v>
      </c>
      <c r="AE182">
        <f t="shared" ca="1" si="54"/>
        <v>0</v>
      </c>
      <c r="AF182">
        <f t="shared" ca="1" si="55"/>
        <v>1</v>
      </c>
      <c r="AG182">
        <f t="shared" ca="1" si="56"/>
        <v>0</v>
      </c>
      <c r="AH182">
        <f t="shared" ca="1" si="67"/>
        <v>3</v>
      </c>
      <c r="AI182">
        <f t="shared" ca="1" si="68"/>
        <v>37</v>
      </c>
      <c r="AJ182">
        <f t="shared" ca="1" si="69"/>
        <v>36</v>
      </c>
      <c r="AK182" t="str">
        <f t="shared" ca="1" si="70"/>
        <v>&gt;1000</v>
      </c>
      <c r="AL182">
        <f t="shared" ca="1" si="71"/>
        <v>44</v>
      </c>
    </row>
    <row r="183" spans="1:38" x14ac:dyDescent="0.3">
      <c r="A183" s="13" t="str">
        <f ca="1">IF(B183="","",COUNT($B$32:B183))</f>
        <v/>
      </c>
      <c r="B183" s="47" t="str">
        <f t="shared" ca="1" si="57"/>
        <v/>
      </c>
      <c r="C183" s="24" t="str">
        <f t="shared" ca="1" si="58"/>
        <v>G</v>
      </c>
      <c r="D183" s="47">
        <f t="shared" ca="1" si="59"/>
        <v>3868</v>
      </c>
      <c r="E183" s="47">
        <f t="shared" ca="1" si="60"/>
        <v>1</v>
      </c>
      <c r="F183" s="13">
        <f t="shared" ca="1" si="61"/>
        <v>0</v>
      </c>
      <c r="G183" s="13">
        <f t="shared" ca="1" si="48"/>
        <v>3868</v>
      </c>
      <c r="H183" s="40" t="str">
        <f t="shared" ca="1" si="49"/>
        <v>Mythic I</v>
      </c>
      <c r="I183" s="47">
        <f t="shared" ca="1" si="62"/>
        <v>62</v>
      </c>
      <c r="J183" s="47">
        <f t="shared" ca="1" si="63"/>
        <v>52</v>
      </c>
      <c r="K183" s="25">
        <f t="shared" ca="1" si="50"/>
        <v>0.54385964912280704</v>
      </c>
      <c r="L183" s="44">
        <f t="shared" ca="1" si="64"/>
        <v>6984</v>
      </c>
      <c r="M183" s="23"/>
      <c r="N183" s="47" t="str">
        <f t="shared" si="65"/>
        <v/>
      </c>
      <c r="O183" s="58"/>
      <c r="P183" s="27">
        <f t="shared" ca="1" si="66"/>
        <v>43886</v>
      </c>
      <c r="R183" s="47"/>
      <c r="S183" s="47"/>
      <c r="T183" s="47"/>
      <c r="U183" s="47"/>
      <c r="V183" s="47"/>
      <c r="W183" s="47"/>
      <c r="X183" s="57"/>
      <c r="Y183" s="49" t="str">
        <f t="shared" si="51"/>
        <v/>
      </c>
      <c r="Z183" s="49" t="str">
        <f t="shared" si="52"/>
        <v/>
      </c>
      <c r="AA183" s="47"/>
      <c r="AC183" s="35"/>
      <c r="AD183">
        <f t="shared" ca="1" si="53"/>
        <v>0</v>
      </c>
      <c r="AE183">
        <f t="shared" ca="1" si="54"/>
        <v>1</v>
      </c>
      <c r="AF183">
        <f t="shared" ca="1" si="55"/>
        <v>1</v>
      </c>
      <c r="AG183">
        <f t="shared" ca="1" si="56"/>
        <v>0</v>
      </c>
      <c r="AH183">
        <f t="shared" ca="1" si="67"/>
        <v>0</v>
      </c>
      <c r="AI183">
        <f t="shared" ca="1" si="68"/>
        <v>38</v>
      </c>
      <c r="AJ183">
        <f t="shared" ca="1" si="69"/>
        <v>36</v>
      </c>
      <c r="AK183" t="str">
        <f t="shared" ca="1" si="70"/>
        <v>&gt;1000</v>
      </c>
      <c r="AL183">
        <f t="shared" ca="1" si="71"/>
        <v>44</v>
      </c>
    </row>
    <row r="184" spans="1:38" x14ac:dyDescent="0.3">
      <c r="A184" s="13">
        <f ca="1">IF(B184="","",COUNT($B$32:B184))</f>
        <v>115</v>
      </c>
      <c r="B184" s="47">
        <f t="shared" ca="1" si="57"/>
        <v>1</v>
      </c>
      <c r="C184" s="24" t="str">
        <f t="shared" ca="1" si="58"/>
        <v>L</v>
      </c>
      <c r="D184" s="47">
        <f t="shared" ca="1" si="59"/>
        <v>3868</v>
      </c>
      <c r="E184" s="47">
        <f t="shared" ca="1" si="60"/>
        <v>1</v>
      </c>
      <c r="F184" s="13">
        <f t="shared" ca="1" si="61"/>
        <v>-68</v>
      </c>
      <c r="G184" s="13">
        <f t="shared" ca="1" si="48"/>
        <v>3800</v>
      </c>
      <c r="H184" s="40" t="str">
        <f t="shared" ca="1" si="49"/>
        <v>Mythic I</v>
      </c>
      <c r="I184" s="47">
        <f t="shared" ca="1" si="62"/>
        <v>62</v>
      </c>
      <c r="J184" s="47">
        <f t="shared" ca="1" si="63"/>
        <v>53</v>
      </c>
      <c r="K184" s="25">
        <f t="shared" ca="1" si="50"/>
        <v>0.53913043478260869</v>
      </c>
      <c r="L184" s="44">
        <f t="shared" ca="1" si="64"/>
        <v>6984</v>
      </c>
      <c r="M184" s="23"/>
      <c r="N184" s="47" t="str">
        <f t="shared" si="65"/>
        <v/>
      </c>
      <c r="O184" s="58"/>
      <c r="P184" s="27" t="str">
        <f t="shared" ca="1" si="66"/>
        <v/>
      </c>
      <c r="R184" s="47"/>
      <c r="S184" s="47"/>
      <c r="T184" s="47"/>
      <c r="U184" s="47"/>
      <c r="V184" s="47"/>
      <c r="W184" s="47"/>
      <c r="X184" s="57"/>
      <c r="Y184" s="49" t="str">
        <f t="shared" si="51"/>
        <v/>
      </c>
      <c r="Z184" s="49" t="str">
        <f t="shared" si="52"/>
        <v/>
      </c>
      <c r="AA184" s="47"/>
      <c r="AC184" s="35"/>
      <c r="AD184">
        <f t="shared" ca="1" si="53"/>
        <v>0</v>
      </c>
      <c r="AE184">
        <f t="shared" ca="1" si="54"/>
        <v>0</v>
      </c>
      <c r="AF184">
        <f t="shared" ca="1" si="55"/>
        <v>1</v>
      </c>
      <c r="AG184">
        <f t="shared" ca="1" si="56"/>
        <v>0</v>
      </c>
      <c r="AH184">
        <f t="shared" ca="1" si="67"/>
        <v>1</v>
      </c>
      <c r="AI184">
        <f t="shared" ca="1" si="68"/>
        <v>38</v>
      </c>
      <c r="AJ184">
        <f t="shared" ca="1" si="69"/>
        <v>36</v>
      </c>
      <c r="AK184" t="str">
        <f t="shared" ca="1" si="70"/>
        <v>&gt;1000</v>
      </c>
      <c r="AL184">
        <f t="shared" ca="1" si="71"/>
        <v>44</v>
      </c>
    </row>
    <row r="185" spans="1:38" x14ac:dyDescent="0.3">
      <c r="A185" s="13">
        <f ca="1">IF(B185="","",COUNT($B$32:B185))</f>
        <v>116</v>
      </c>
      <c r="B185" s="47">
        <f t="shared" ca="1" si="57"/>
        <v>2</v>
      </c>
      <c r="C185" s="24" t="str">
        <f t="shared" ca="1" si="58"/>
        <v>W</v>
      </c>
      <c r="D185" s="47">
        <f t="shared" ca="1" si="59"/>
        <v>3800</v>
      </c>
      <c r="E185" s="47">
        <f t="shared" ca="1" si="60"/>
        <v>0</v>
      </c>
      <c r="F185" s="13">
        <f t="shared" ca="1" si="61"/>
        <v>40</v>
      </c>
      <c r="G185" s="13">
        <f t="shared" ca="1" si="48"/>
        <v>3840</v>
      </c>
      <c r="H185" s="40" t="str">
        <f t="shared" ca="1" si="49"/>
        <v>Mythic I</v>
      </c>
      <c r="I185" s="47">
        <f t="shared" ca="1" si="62"/>
        <v>63</v>
      </c>
      <c r="J185" s="47">
        <f t="shared" ca="1" si="63"/>
        <v>53</v>
      </c>
      <c r="K185" s="25">
        <f t="shared" ca="1" si="50"/>
        <v>0.5431034482758621</v>
      </c>
      <c r="L185" s="44">
        <f t="shared" ca="1" si="64"/>
        <v>7024</v>
      </c>
      <c r="M185" s="23"/>
      <c r="N185" s="47" t="str">
        <f t="shared" si="65"/>
        <v/>
      </c>
      <c r="O185" s="58"/>
      <c r="P185" s="27" t="str">
        <f t="shared" ca="1" si="66"/>
        <v/>
      </c>
      <c r="R185" s="47"/>
      <c r="S185" s="47"/>
      <c r="T185" s="47"/>
      <c r="U185" s="47"/>
      <c r="V185" s="47"/>
      <c r="W185" s="47"/>
      <c r="X185" s="57"/>
      <c r="Y185" s="49" t="str">
        <f t="shared" si="51"/>
        <v/>
      </c>
      <c r="Z185" s="49" t="str">
        <f t="shared" si="52"/>
        <v/>
      </c>
      <c r="AA185" s="47"/>
      <c r="AC185" s="35"/>
      <c r="AD185">
        <f t="shared" ca="1" si="53"/>
        <v>0</v>
      </c>
      <c r="AE185">
        <f t="shared" ca="1" si="54"/>
        <v>0</v>
      </c>
      <c r="AF185">
        <f t="shared" ca="1" si="55"/>
        <v>1</v>
      </c>
      <c r="AG185">
        <f t="shared" ca="1" si="56"/>
        <v>0</v>
      </c>
      <c r="AH185">
        <f t="shared" ca="1" si="67"/>
        <v>2</v>
      </c>
      <c r="AI185">
        <f t="shared" ca="1" si="68"/>
        <v>38</v>
      </c>
      <c r="AJ185">
        <f t="shared" ca="1" si="69"/>
        <v>36</v>
      </c>
      <c r="AK185" t="str">
        <f t="shared" ca="1" si="70"/>
        <v>&gt;1000</v>
      </c>
      <c r="AL185">
        <f t="shared" ca="1" si="71"/>
        <v>44</v>
      </c>
    </row>
    <row r="186" spans="1:38" x14ac:dyDescent="0.3">
      <c r="A186" s="13">
        <f ca="1">IF(B186="","",COUNT($B$32:B186))</f>
        <v>117</v>
      </c>
      <c r="B186" s="47">
        <f t="shared" ca="1" si="57"/>
        <v>3</v>
      </c>
      <c r="C186" s="24" t="str">
        <f t="shared" ca="1" si="58"/>
        <v>L</v>
      </c>
      <c r="D186" s="47">
        <f t="shared" ca="1" si="59"/>
        <v>3840</v>
      </c>
      <c r="E186" s="47">
        <f t="shared" ca="1" si="60"/>
        <v>1</v>
      </c>
      <c r="F186" s="13">
        <f t="shared" ca="1" si="61"/>
        <v>-68</v>
      </c>
      <c r="G186" s="13">
        <f t="shared" ca="1" si="48"/>
        <v>3772</v>
      </c>
      <c r="H186" s="40" t="str">
        <f t="shared" ca="1" si="49"/>
        <v>Mythic I</v>
      </c>
      <c r="I186" s="47">
        <f t="shared" ca="1" si="62"/>
        <v>63</v>
      </c>
      <c r="J186" s="47">
        <f t="shared" ca="1" si="63"/>
        <v>54</v>
      </c>
      <c r="K186" s="25">
        <f t="shared" ca="1" si="50"/>
        <v>0.53846153846153844</v>
      </c>
      <c r="L186" s="44">
        <f t="shared" ca="1" si="64"/>
        <v>7024</v>
      </c>
      <c r="M186" s="23"/>
      <c r="N186" s="47" t="str">
        <f t="shared" si="65"/>
        <v/>
      </c>
      <c r="O186" s="58"/>
      <c r="P186" s="27" t="str">
        <f t="shared" ca="1" si="66"/>
        <v/>
      </c>
      <c r="R186" s="47"/>
      <c r="S186" s="47"/>
      <c r="T186" s="47"/>
      <c r="U186" s="47"/>
      <c r="V186" s="47"/>
      <c r="W186" s="47"/>
      <c r="X186" s="57"/>
      <c r="Y186" s="49" t="str">
        <f t="shared" si="51"/>
        <v/>
      </c>
      <c r="Z186" s="49" t="str">
        <f t="shared" si="52"/>
        <v/>
      </c>
      <c r="AA186" s="47"/>
      <c r="AC186" s="35"/>
      <c r="AD186">
        <f t="shared" ca="1" si="53"/>
        <v>0</v>
      </c>
      <c r="AE186">
        <f t="shared" ca="1" si="54"/>
        <v>0</v>
      </c>
      <c r="AF186">
        <f t="shared" ca="1" si="55"/>
        <v>1</v>
      </c>
      <c r="AG186">
        <f t="shared" ca="1" si="56"/>
        <v>0</v>
      </c>
      <c r="AH186">
        <f t="shared" ca="1" si="67"/>
        <v>3</v>
      </c>
      <c r="AI186">
        <f t="shared" ca="1" si="68"/>
        <v>38</v>
      </c>
      <c r="AJ186">
        <f t="shared" ca="1" si="69"/>
        <v>36</v>
      </c>
      <c r="AK186" t="str">
        <f t="shared" ca="1" si="70"/>
        <v>&gt;1000</v>
      </c>
      <c r="AL186">
        <f t="shared" ca="1" si="71"/>
        <v>44</v>
      </c>
    </row>
    <row r="187" spans="1:38" x14ac:dyDescent="0.3">
      <c r="A187" s="13" t="str">
        <f ca="1">IF(B187="","",COUNT($B$32:B187))</f>
        <v/>
      </c>
      <c r="B187" s="47" t="str">
        <f t="shared" ca="1" si="57"/>
        <v/>
      </c>
      <c r="C187" s="24" t="str">
        <f t="shared" ca="1" si="58"/>
        <v>G</v>
      </c>
      <c r="D187" s="47">
        <f t="shared" ca="1" si="59"/>
        <v>3772</v>
      </c>
      <c r="E187" s="47">
        <f t="shared" ca="1" si="60"/>
        <v>0</v>
      </c>
      <c r="F187" s="13">
        <f t="shared" ca="1" si="61"/>
        <v>0</v>
      </c>
      <c r="G187" s="13">
        <f t="shared" ca="1" si="48"/>
        <v>3772</v>
      </c>
      <c r="H187" s="40" t="str">
        <f t="shared" ca="1" si="49"/>
        <v>Mythic I</v>
      </c>
      <c r="I187" s="47">
        <f t="shared" ca="1" si="62"/>
        <v>63</v>
      </c>
      <c r="J187" s="47">
        <f t="shared" ca="1" si="63"/>
        <v>54</v>
      </c>
      <c r="K187" s="25">
        <f t="shared" ca="1" si="50"/>
        <v>0.53846153846153844</v>
      </c>
      <c r="L187" s="44">
        <f t="shared" ca="1" si="64"/>
        <v>7024</v>
      </c>
      <c r="M187" s="23"/>
      <c r="N187" s="47" t="str">
        <f t="shared" si="65"/>
        <v/>
      </c>
      <c r="O187" s="58"/>
      <c r="P187" s="27">
        <f t="shared" ca="1" si="66"/>
        <v>43893</v>
      </c>
      <c r="R187" s="47"/>
      <c r="S187" s="47"/>
      <c r="T187" s="47"/>
      <c r="U187" s="47"/>
      <c r="V187" s="47"/>
      <c r="W187" s="47"/>
      <c r="X187" s="57"/>
      <c r="Y187" s="49" t="str">
        <f t="shared" si="51"/>
        <v/>
      </c>
      <c r="Z187" s="49" t="str">
        <f t="shared" si="52"/>
        <v/>
      </c>
      <c r="AA187" s="47"/>
      <c r="AC187" s="35"/>
      <c r="AD187">
        <f t="shared" ca="1" si="53"/>
        <v>0</v>
      </c>
      <c r="AE187">
        <f t="shared" ca="1" si="54"/>
        <v>1</v>
      </c>
      <c r="AF187">
        <f t="shared" ca="1" si="55"/>
        <v>1</v>
      </c>
      <c r="AG187">
        <f t="shared" ca="1" si="56"/>
        <v>0</v>
      </c>
      <c r="AH187">
        <f t="shared" ca="1" si="67"/>
        <v>0</v>
      </c>
      <c r="AI187">
        <f t="shared" ca="1" si="68"/>
        <v>39</v>
      </c>
      <c r="AJ187">
        <f t="shared" ca="1" si="69"/>
        <v>36</v>
      </c>
      <c r="AK187" t="str">
        <f t="shared" ca="1" si="70"/>
        <v>&gt;1000</v>
      </c>
      <c r="AL187">
        <f t="shared" ca="1" si="71"/>
        <v>44</v>
      </c>
    </row>
    <row r="188" spans="1:38" x14ac:dyDescent="0.3">
      <c r="A188" s="13">
        <f ca="1">IF(B188="","",COUNT($B$32:B188))</f>
        <v>118</v>
      </c>
      <c r="B188" s="47">
        <f t="shared" ca="1" si="57"/>
        <v>1</v>
      </c>
      <c r="C188" s="24" t="str">
        <f t="shared" ca="1" si="58"/>
        <v>L</v>
      </c>
      <c r="D188" s="47">
        <f t="shared" ca="1" si="59"/>
        <v>3772</v>
      </c>
      <c r="E188" s="47">
        <f t="shared" ca="1" si="60"/>
        <v>0</v>
      </c>
      <c r="F188" s="13">
        <f t="shared" ca="1" si="61"/>
        <v>-68</v>
      </c>
      <c r="G188" s="13">
        <f t="shared" ca="1" si="48"/>
        <v>3704</v>
      </c>
      <c r="H188" s="40" t="str">
        <f t="shared" ca="1" si="49"/>
        <v>Mythic I</v>
      </c>
      <c r="I188" s="47">
        <f t="shared" ca="1" si="62"/>
        <v>63</v>
      </c>
      <c r="J188" s="47">
        <f t="shared" ca="1" si="63"/>
        <v>55</v>
      </c>
      <c r="K188" s="25">
        <f t="shared" ca="1" si="50"/>
        <v>0.53389830508474578</v>
      </c>
      <c r="L188" s="44">
        <f t="shared" ca="1" si="64"/>
        <v>7024</v>
      </c>
      <c r="M188" s="23"/>
      <c r="N188" s="47" t="str">
        <f t="shared" si="65"/>
        <v/>
      </c>
      <c r="O188" s="58"/>
      <c r="P188" s="27" t="str">
        <f t="shared" ca="1" si="66"/>
        <v/>
      </c>
      <c r="R188" s="47"/>
      <c r="S188" s="47"/>
      <c r="T188" s="47"/>
      <c r="U188" s="47"/>
      <c r="V188" s="47"/>
      <c r="W188" s="47"/>
      <c r="X188" s="57"/>
      <c r="Y188" s="49" t="str">
        <f t="shared" si="51"/>
        <v/>
      </c>
      <c r="Z188" s="49" t="str">
        <f t="shared" si="52"/>
        <v/>
      </c>
      <c r="AA188" s="47"/>
      <c r="AC188" s="35"/>
      <c r="AD188">
        <f t="shared" ca="1" si="53"/>
        <v>0</v>
      </c>
      <c r="AE188">
        <f t="shared" ca="1" si="54"/>
        <v>0</v>
      </c>
      <c r="AF188">
        <f t="shared" ca="1" si="55"/>
        <v>1</v>
      </c>
      <c r="AG188">
        <f t="shared" ca="1" si="56"/>
        <v>0</v>
      </c>
      <c r="AH188">
        <f t="shared" ca="1" si="67"/>
        <v>1</v>
      </c>
      <c r="AI188">
        <f t="shared" ca="1" si="68"/>
        <v>39</v>
      </c>
      <c r="AJ188">
        <f t="shared" ca="1" si="69"/>
        <v>36</v>
      </c>
      <c r="AK188" t="str">
        <f t="shared" ca="1" si="70"/>
        <v>&gt;1000</v>
      </c>
      <c r="AL188">
        <f t="shared" ca="1" si="71"/>
        <v>44</v>
      </c>
    </row>
    <row r="189" spans="1:38" x14ac:dyDescent="0.3">
      <c r="A189" s="13">
        <f ca="1">IF(B189="","",COUNT($B$32:B189))</f>
        <v>119</v>
      </c>
      <c r="B189" s="47">
        <f t="shared" ca="1" si="57"/>
        <v>2</v>
      </c>
      <c r="C189" s="24" t="str">
        <f t="shared" ca="1" si="58"/>
        <v>L</v>
      </c>
      <c r="D189" s="47">
        <f t="shared" ca="1" si="59"/>
        <v>3704</v>
      </c>
      <c r="E189" s="47">
        <f t="shared" ca="1" si="60"/>
        <v>0</v>
      </c>
      <c r="F189" s="13">
        <f t="shared" ca="1" si="61"/>
        <v>-68</v>
      </c>
      <c r="G189" s="13">
        <f t="shared" ca="1" si="48"/>
        <v>3636</v>
      </c>
      <c r="H189" s="40" t="str">
        <f t="shared" ca="1" si="49"/>
        <v>Mythic I</v>
      </c>
      <c r="I189" s="47">
        <f t="shared" ca="1" si="62"/>
        <v>63</v>
      </c>
      <c r="J189" s="47">
        <f t="shared" ca="1" si="63"/>
        <v>56</v>
      </c>
      <c r="K189" s="25">
        <f t="shared" ca="1" si="50"/>
        <v>0.52941176470588236</v>
      </c>
      <c r="L189" s="44">
        <f t="shared" ca="1" si="64"/>
        <v>7024</v>
      </c>
      <c r="M189" s="23"/>
      <c r="N189" s="47" t="str">
        <f t="shared" si="65"/>
        <v/>
      </c>
      <c r="O189" s="58"/>
      <c r="P189" s="27" t="str">
        <f t="shared" ca="1" si="66"/>
        <v/>
      </c>
      <c r="R189" s="47"/>
      <c r="S189" s="47"/>
      <c r="T189" s="47"/>
      <c r="U189" s="47"/>
      <c r="V189" s="47"/>
      <c r="W189" s="47"/>
      <c r="X189" s="57"/>
      <c r="Y189" s="49" t="str">
        <f t="shared" si="51"/>
        <v/>
      </c>
      <c r="Z189" s="49" t="str">
        <f t="shared" si="52"/>
        <v/>
      </c>
      <c r="AA189" s="47"/>
      <c r="AC189" s="35"/>
      <c r="AD189">
        <f t="shared" ca="1" si="53"/>
        <v>0</v>
      </c>
      <c r="AE189">
        <f t="shared" ca="1" si="54"/>
        <v>0</v>
      </c>
      <c r="AF189">
        <f t="shared" ca="1" si="55"/>
        <v>1</v>
      </c>
      <c r="AG189">
        <f t="shared" ca="1" si="56"/>
        <v>0</v>
      </c>
      <c r="AH189">
        <f t="shared" ca="1" si="67"/>
        <v>2</v>
      </c>
      <c r="AI189">
        <f t="shared" ca="1" si="68"/>
        <v>39</v>
      </c>
      <c r="AJ189">
        <f t="shared" ca="1" si="69"/>
        <v>36</v>
      </c>
      <c r="AK189" t="str">
        <f t="shared" ca="1" si="70"/>
        <v>&gt;1000</v>
      </c>
      <c r="AL189">
        <f t="shared" ca="1" si="71"/>
        <v>44</v>
      </c>
    </row>
    <row r="190" spans="1:38" x14ac:dyDescent="0.3">
      <c r="A190" s="13">
        <f ca="1">IF(B190="","",COUNT($B$32:B190))</f>
        <v>120</v>
      </c>
      <c r="B190" s="47">
        <f t="shared" ca="1" si="57"/>
        <v>3</v>
      </c>
      <c r="C190" s="24" t="str">
        <f t="shared" ca="1" si="58"/>
        <v>L</v>
      </c>
      <c r="D190" s="47">
        <f t="shared" ca="1" si="59"/>
        <v>3636</v>
      </c>
      <c r="E190" s="47">
        <f t="shared" ca="1" si="60"/>
        <v>0</v>
      </c>
      <c r="F190" s="13">
        <f t="shared" ca="1" si="61"/>
        <v>-68</v>
      </c>
      <c r="G190" s="13">
        <f t="shared" ca="1" si="48"/>
        <v>3568</v>
      </c>
      <c r="H190" s="40" t="str">
        <f t="shared" ca="1" si="49"/>
        <v>Mythic I</v>
      </c>
      <c r="I190" s="47">
        <f t="shared" ca="1" si="62"/>
        <v>63</v>
      </c>
      <c r="J190" s="47">
        <f t="shared" ca="1" si="63"/>
        <v>57</v>
      </c>
      <c r="K190" s="25">
        <f t="shared" ca="1" si="50"/>
        <v>0.52500000000000002</v>
      </c>
      <c r="L190" s="44">
        <f t="shared" ca="1" si="64"/>
        <v>7024</v>
      </c>
      <c r="M190" s="23"/>
      <c r="N190" s="47" t="str">
        <f t="shared" si="65"/>
        <v/>
      </c>
      <c r="O190" s="58"/>
      <c r="P190" s="27" t="str">
        <f t="shared" ca="1" si="66"/>
        <v/>
      </c>
      <c r="R190" s="47"/>
      <c r="S190" s="47"/>
      <c r="T190" s="47"/>
      <c r="U190" s="47"/>
      <c r="V190" s="47"/>
      <c r="W190" s="47"/>
      <c r="X190" s="57"/>
      <c r="Y190" s="49" t="str">
        <f t="shared" si="51"/>
        <v/>
      </c>
      <c r="Z190" s="49" t="str">
        <f t="shared" si="52"/>
        <v/>
      </c>
      <c r="AA190" s="47"/>
      <c r="AC190" s="35"/>
      <c r="AD190">
        <f t="shared" ca="1" si="53"/>
        <v>0</v>
      </c>
      <c r="AE190">
        <f t="shared" ca="1" si="54"/>
        <v>0</v>
      </c>
      <c r="AF190">
        <f t="shared" ca="1" si="55"/>
        <v>1</v>
      </c>
      <c r="AG190">
        <f t="shared" ca="1" si="56"/>
        <v>0</v>
      </c>
      <c r="AH190">
        <f t="shared" ca="1" si="67"/>
        <v>3</v>
      </c>
      <c r="AI190">
        <f t="shared" ca="1" si="68"/>
        <v>39</v>
      </c>
      <c r="AJ190">
        <f t="shared" ca="1" si="69"/>
        <v>36</v>
      </c>
      <c r="AK190" t="str">
        <f t="shared" ca="1" si="70"/>
        <v>&gt;1000</v>
      </c>
      <c r="AL190">
        <f ca="1">IF(AL189="&gt;1000",IF(L190&gt;=3500,IF(A190&lt;&gt;"",A190,A189),"&gt;1000"),AL189)</f>
        <v>44</v>
      </c>
    </row>
    <row r="191" spans="1:38" x14ac:dyDescent="0.3">
      <c r="A191" s="13" t="str">
        <f ca="1">IF(B191="","",COUNT($B$32:B191))</f>
        <v/>
      </c>
      <c r="B191" s="47" t="str">
        <f t="shared" ca="1" si="57"/>
        <v/>
      </c>
      <c r="C191" s="24" t="str">
        <f t="shared" ca="1" si="58"/>
        <v>G</v>
      </c>
      <c r="D191" s="47">
        <f t="shared" ca="1" si="59"/>
        <v>3568</v>
      </c>
      <c r="E191" s="47">
        <f t="shared" ca="1" si="60"/>
        <v>0</v>
      </c>
      <c r="F191" s="13">
        <f t="shared" ca="1" si="61"/>
        <v>0</v>
      </c>
      <c r="G191" s="13">
        <f t="shared" ca="1" si="48"/>
        <v>3568</v>
      </c>
      <c r="H191" s="40" t="str">
        <f t="shared" ca="1" si="49"/>
        <v>Mythic I</v>
      </c>
      <c r="I191" s="47">
        <f t="shared" ca="1" si="62"/>
        <v>63</v>
      </c>
      <c r="J191" s="47">
        <f t="shared" ca="1" si="63"/>
        <v>57</v>
      </c>
      <c r="K191" s="25">
        <f t="shared" ca="1" si="50"/>
        <v>0.52500000000000002</v>
      </c>
      <c r="L191" s="44">
        <f t="shared" ca="1" si="64"/>
        <v>7024</v>
      </c>
      <c r="M191" s="23"/>
      <c r="N191" s="47" t="str">
        <f t="shared" si="65"/>
        <v/>
      </c>
      <c r="O191" s="58"/>
      <c r="P191" s="27">
        <f t="shared" ca="1" si="66"/>
        <v>43900</v>
      </c>
      <c r="R191" s="47"/>
      <c r="S191" s="47"/>
      <c r="T191" s="47"/>
      <c r="U191" s="47"/>
      <c r="V191" s="47"/>
      <c r="W191" s="47"/>
      <c r="X191" s="57"/>
      <c r="Y191" s="49" t="str">
        <f t="shared" si="51"/>
        <v/>
      </c>
      <c r="Z191" s="49" t="str">
        <f t="shared" si="52"/>
        <v/>
      </c>
      <c r="AA191" s="47"/>
      <c r="AC191" s="35"/>
      <c r="AD191">
        <f t="shared" ca="1" si="53"/>
        <v>0</v>
      </c>
      <c r="AE191">
        <f t="shared" ca="1" si="54"/>
        <v>1</v>
      </c>
      <c r="AF191">
        <f t="shared" ca="1" si="55"/>
        <v>1</v>
      </c>
      <c r="AG191">
        <f t="shared" ca="1" si="56"/>
        <v>0</v>
      </c>
      <c r="AH191">
        <f t="shared" ca="1" si="67"/>
        <v>0</v>
      </c>
      <c r="AI191">
        <f t="shared" ca="1" si="68"/>
        <v>40</v>
      </c>
      <c r="AJ191">
        <f t="shared" ca="1" si="69"/>
        <v>36</v>
      </c>
      <c r="AK191" t="str">
        <f t="shared" ca="1" si="70"/>
        <v>&gt;1000</v>
      </c>
      <c r="AL191">
        <f t="shared" ca="1" si="71"/>
        <v>44</v>
      </c>
    </row>
    <row r="192" spans="1:38" x14ac:dyDescent="0.3">
      <c r="A192" s="13">
        <f ca="1">IF(B192="","",COUNT($B$32:B192))</f>
        <v>121</v>
      </c>
      <c r="B192" s="47">
        <f t="shared" ca="1" si="57"/>
        <v>1</v>
      </c>
      <c r="C192" s="24" t="str">
        <f t="shared" ca="1" si="58"/>
        <v>L</v>
      </c>
      <c r="D192" s="47">
        <f t="shared" ca="1" si="59"/>
        <v>3568</v>
      </c>
      <c r="E192" s="47">
        <f t="shared" ca="1" si="60"/>
        <v>0</v>
      </c>
      <c r="F192" s="13">
        <f t="shared" ca="1" si="61"/>
        <v>-68</v>
      </c>
      <c r="G192" s="13">
        <f t="shared" ca="1" si="48"/>
        <v>3500</v>
      </c>
      <c r="H192" s="40" t="str">
        <f t="shared" ca="1" si="49"/>
        <v>Mythic I</v>
      </c>
      <c r="I192" s="47">
        <f t="shared" ca="1" si="62"/>
        <v>63</v>
      </c>
      <c r="J192" s="47">
        <f t="shared" ca="1" si="63"/>
        <v>58</v>
      </c>
      <c r="K192" s="25">
        <f t="shared" ca="1" si="50"/>
        <v>0.52066115702479343</v>
      </c>
      <c r="L192" s="44">
        <f t="shared" ca="1" si="64"/>
        <v>7024</v>
      </c>
      <c r="M192" s="23"/>
      <c r="N192" s="47" t="str">
        <f t="shared" si="65"/>
        <v/>
      </c>
      <c r="O192" s="58"/>
      <c r="P192" s="27" t="str">
        <f t="shared" ca="1" si="66"/>
        <v/>
      </c>
      <c r="R192" s="47"/>
      <c r="S192" s="47"/>
      <c r="T192" s="47"/>
      <c r="U192" s="47"/>
      <c r="V192" s="47"/>
      <c r="W192" s="47"/>
      <c r="X192" s="57"/>
      <c r="Y192" s="49" t="str">
        <f t="shared" si="51"/>
        <v/>
      </c>
      <c r="Z192" s="49" t="str">
        <f t="shared" si="52"/>
        <v/>
      </c>
      <c r="AA192" s="47"/>
      <c r="AC192" s="35"/>
      <c r="AD192">
        <f t="shared" ca="1" si="53"/>
        <v>0</v>
      </c>
      <c r="AE192">
        <f t="shared" ca="1" si="54"/>
        <v>0</v>
      </c>
      <c r="AF192">
        <f t="shared" ca="1" si="55"/>
        <v>1</v>
      </c>
      <c r="AG192">
        <f t="shared" ca="1" si="56"/>
        <v>0</v>
      </c>
      <c r="AH192">
        <f t="shared" ca="1" si="67"/>
        <v>1</v>
      </c>
      <c r="AI192">
        <f t="shared" ca="1" si="68"/>
        <v>40</v>
      </c>
      <c r="AJ192">
        <f t="shared" ca="1" si="69"/>
        <v>36</v>
      </c>
      <c r="AK192" t="str">
        <f t="shared" ca="1" si="70"/>
        <v>&gt;1000</v>
      </c>
      <c r="AL192">
        <f t="shared" ca="1" si="71"/>
        <v>44</v>
      </c>
    </row>
    <row r="193" spans="1:38" x14ac:dyDescent="0.3">
      <c r="A193" s="13">
        <f ca="1">IF(B193="","",COUNT($B$32:B193))</f>
        <v>122</v>
      </c>
      <c r="B193" s="47">
        <f t="shared" ca="1" si="57"/>
        <v>2</v>
      </c>
      <c r="C193" s="24" t="str">
        <f t="shared" ca="1" si="58"/>
        <v>L</v>
      </c>
      <c r="D193" s="47">
        <f t="shared" ca="1" si="59"/>
        <v>3500</v>
      </c>
      <c r="E193" s="47">
        <f t="shared" ca="1" si="60"/>
        <v>0</v>
      </c>
      <c r="F193" s="13">
        <f t="shared" ca="1" si="61"/>
        <v>-68</v>
      </c>
      <c r="G193" s="13">
        <f t="shared" ca="1" si="48"/>
        <v>3432</v>
      </c>
      <c r="H193" s="40" t="str">
        <f t="shared" ca="1" si="49"/>
        <v>Fabled III</v>
      </c>
      <c r="I193" s="47">
        <f t="shared" ca="1" si="62"/>
        <v>63</v>
      </c>
      <c r="J193" s="47">
        <f t="shared" ca="1" si="63"/>
        <v>59</v>
      </c>
      <c r="K193" s="25">
        <f t="shared" ca="1" si="50"/>
        <v>0.51639344262295084</v>
      </c>
      <c r="L193" s="44">
        <f t="shared" ca="1" si="64"/>
        <v>7024</v>
      </c>
      <c r="M193" s="23"/>
      <c r="N193" s="47" t="str">
        <f t="shared" si="65"/>
        <v/>
      </c>
      <c r="O193" s="58"/>
      <c r="P193" s="27" t="str">
        <f t="shared" ca="1" si="66"/>
        <v/>
      </c>
      <c r="R193" s="47"/>
      <c r="S193" s="47"/>
      <c r="T193" s="47"/>
      <c r="U193" s="47"/>
      <c r="V193" s="47"/>
      <c r="W193" s="47"/>
      <c r="X193" s="57"/>
      <c r="Y193" s="49" t="str">
        <f t="shared" si="51"/>
        <v/>
      </c>
      <c r="Z193" s="49" t="str">
        <f t="shared" si="52"/>
        <v/>
      </c>
      <c r="AA193" s="47"/>
      <c r="AC193" s="35"/>
      <c r="AD193">
        <f t="shared" ca="1" si="53"/>
        <v>0</v>
      </c>
      <c r="AE193">
        <f t="shared" ca="1" si="54"/>
        <v>0</v>
      </c>
      <c r="AF193">
        <f t="shared" ca="1" si="55"/>
        <v>1</v>
      </c>
      <c r="AG193">
        <f t="shared" ca="1" si="56"/>
        <v>0</v>
      </c>
      <c r="AH193">
        <f t="shared" ca="1" si="67"/>
        <v>2</v>
      </c>
      <c r="AI193">
        <f t="shared" ca="1" si="68"/>
        <v>40</v>
      </c>
      <c r="AJ193">
        <f t="shared" ca="1" si="69"/>
        <v>36</v>
      </c>
      <c r="AK193" t="str">
        <f t="shared" ca="1" si="70"/>
        <v>&gt;1000</v>
      </c>
      <c r="AL193">
        <f t="shared" ca="1" si="71"/>
        <v>44</v>
      </c>
    </row>
    <row r="194" spans="1:38" x14ac:dyDescent="0.3">
      <c r="A194" s="13">
        <f ca="1">IF(B194="","",COUNT($B$32:B194))</f>
        <v>123</v>
      </c>
      <c r="B194" s="47">
        <f t="shared" ca="1" si="57"/>
        <v>3</v>
      </c>
      <c r="C194" s="24" t="str">
        <f t="shared" ca="1" si="58"/>
        <v>L</v>
      </c>
      <c r="D194" s="47">
        <f t="shared" ca="1" si="59"/>
        <v>3432</v>
      </c>
      <c r="E194" s="47">
        <f t="shared" ca="1" si="60"/>
        <v>0</v>
      </c>
      <c r="F194" s="13">
        <f t="shared" ca="1" si="61"/>
        <v>-60</v>
      </c>
      <c r="G194" s="13">
        <f t="shared" ca="1" si="48"/>
        <v>3372</v>
      </c>
      <c r="H194" s="40" t="str">
        <f t="shared" ca="1" si="49"/>
        <v>Fabled III</v>
      </c>
      <c r="I194" s="47">
        <f t="shared" ca="1" si="62"/>
        <v>63</v>
      </c>
      <c r="J194" s="47">
        <f t="shared" ca="1" si="63"/>
        <v>60</v>
      </c>
      <c r="K194" s="25">
        <f t="shared" ca="1" si="50"/>
        <v>0.51219512195121952</v>
      </c>
      <c r="L194" s="44">
        <f t="shared" ca="1" si="64"/>
        <v>7024</v>
      </c>
      <c r="M194" s="23"/>
      <c r="N194" s="47" t="str">
        <f t="shared" si="65"/>
        <v/>
      </c>
      <c r="O194" s="58"/>
      <c r="P194" s="27" t="str">
        <f t="shared" ca="1" si="66"/>
        <v/>
      </c>
      <c r="R194" s="47"/>
      <c r="S194" s="47"/>
      <c r="T194" s="47"/>
      <c r="U194" s="47"/>
      <c r="V194" s="47"/>
      <c r="W194" s="47"/>
      <c r="X194" s="57"/>
      <c r="Y194" s="49" t="str">
        <f t="shared" si="51"/>
        <v/>
      </c>
      <c r="Z194" s="49" t="str">
        <f t="shared" si="52"/>
        <v/>
      </c>
      <c r="AA194" s="47"/>
      <c r="AC194" s="35"/>
      <c r="AD194">
        <f t="shared" ca="1" si="53"/>
        <v>0</v>
      </c>
      <c r="AE194">
        <f t="shared" ca="1" si="54"/>
        <v>0</v>
      </c>
      <c r="AF194">
        <f t="shared" ca="1" si="55"/>
        <v>1</v>
      </c>
      <c r="AG194">
        <f t="shared" ca="1" si="56"/>
        <v>0</v>
      </c>
      <c r="AH194">
        <f t="shared" ca="1" si="67"/>
        <v>3</v>
      </c>
      <c r="AI194">
        <f t="shared" ca="1" si="68"/>
        <v>40</v>
      </c>
      <c r="AJ194">
        <f t="shared" ca="1" si="69"/>
        <v>36</v>
      </c>
      <c r="AK194" t="str">
        <f t="shared" ca="1" si="70"/>
        <v>&gt;1000</v>
      </c>
      <c r="AL194">
        <f t="shared" ca="1" si="71"/>
        <v>44</v>
      </c>
    </row>
    <row r="195" spans="1:38" x14ac:dyDescent="0.3">
      <c r="A195" s="13" t="str">
        <f ca="1">IF(B195="","",COUNT($B$32:B195))</f>
        <v/>
      </c>
      <c r="B195" s="47" t="str">
        <f t="shared" ca="1" si="57"/>
        <v/>
      </c>
      <c r="C195" s="24" t="str">
        <f t="shared" ca="1" si="58"/>
        <v>G</v>
      </c>
      <c r="D195" s="47">
        <f t="shared" ca="1" si="59"/>
        <v>3372</v>
      </c>
      <c r="E195" s="47">
        <f t="shared" ca="1" si="60"/>
        <v>0</v>
      </c>
      <c r="F195" s="13">
        <f t="shared" ca="1" si="61"/>
        <v>80</v>
      </c>
      <c r="G195" s="13">
        <f t="shared" ca="1" si="48"/>
        <v>3452</v>
      </c>
      <c r="H195" s="40" t="str">
        <f t="shared" ca="1" si="49"/>
        <v>Fabled III</v>
      </c>
      <c r="I195" s="47">
        <f t="shared" ca="1" si="62"/>
        <v>63</v>
      </c>
      <c r="J195" s="47">
        <f t="shared" ca="1" si="63"/>
        <v>60</v>
      </c>
      <c r="K195" s="25">
        <f t="shared" ca="1" si="50"/>
        <v>0.51219512195121952</v>
      </c>
      <c r="L195" s="44">
        <f t="shared" ca="1" si="64"/>
        <v>7104</v>
      </c>
      <c r="M195" s="23"/>
      <c r="N195" s="47" t="str">
        <f t="shared" si="65"/>
        <v/>
      </c>
      <c r="O195" s="58"/>
      <c r="P195" s="27">
        <f t="shared" ca="1" si="66"/>
        <v>43907</v>
      </c>
      <c r="R195" s="47"/>
      <c r="S195" s="47"/>
      <c r="T195" s="47"/>
      <c r="U195" s="47"/>
      <c r="V195" s="47"/>
      <c r="W195" s="47"/>
      <c r="X195" s="57"/>
      <c r="Y195" s="49" t="str">
        <f t="shared" si="51"/>
        <v/>
      </c>
      <c r="Z195" s="49" t="str">
        <f t="shared" si="52"/>
        <v/>
      </c>
      <c r="AA195" s="47"/>
      <c r="AC195" s="35"/>
      <c r="AD195">
        <f t="shared" ca="1" si="53"/>
        <v>0</v>
      </c>
      <c r="AE195">
        <f t="shared" ca="1" si="54"/>
        <v>1</v>
      </c>
      <c r="AF195">
        <f t="shared" ca="1" si="55"/>
        <v>1</v>
      </c>
      <c r="AG195">
        <f t="shared" ca="1" si="56"/>
        <v>0</v>
      </c>
      <c r="AH195">
        <f t="shared" ca="1" si="67"/>
        <v>0</v>
      </c>
      <c r="AI195">
        <f t="shared" ca="1" si="68"/>
        <v>41</v>
      </c>
      <c r="AJ195">
        <f t="shared" ca="1" si="69"/>
        <v>36</v>
      </c>
      <c r="AK195" t="str">
        <f t="shared" ca="1" si="70"/>
        <v>&gt;1000</v>
      </c>
      <c r="AL195">
        <f t="shared" ca="1" si="71"/>
        <v>44</v>
      </c>
    </row>
    <row r="196" spans="1:38" x14ac:dyDescent="0.3">
      <c r="A196" s="13">
        <f ca="1">IF(B196="","",COUNT($B$32:B196))</f>
        <v>124</v>
      </c>
      <c r="B196" s="47">
        <f t="shared" ca="1" si="57"/>
        <v>1</v>
      </c>
      <c r="C196" s="24" t="str">
        <f t="shared" ca="1" si="58"/>
        <v>W</v>
      </c>
      <c r="D196" s="47">
        <f t="shared" ca="1" si="59"/>
        <v>3452</v>
      </c>
      <c r="E196" s="47">
        <f t="shared" ca="1" si="60"/>
        <v>0</v>
      </c>
      <c r="F196" s="13">
        <f t="shared" ca="1" si="61"/>
        <v>40</v>
      </c>
      <c r="G196" s="13">
        <f t="shared" ca="1" si="48"/>
        <v>3492</v>
      </c>
      <c r="H196" s="40" t="str">
        <f t="shared" ca="1" si="49"/>
        <v>Fabled III</v>
      </c>
      <c r="I196" s="47">
        <f t="shared" ca="1" si="62"/>
        <v>64</v>
      </c>
      <c r="J196" s="47">
        <f t="shared" ca="1" si="63"/>
        <v>60</v>
      </c>
      <c r="K196" s="25">
        <f t="shared" ca="1" si="50"/>
        <v>0.5161290322580645</v>
      </c>
      <c r="L196" s="44">
        <f t="shared" ca="1" si="64"/>
        <v>7144</v>
      </c>
      <c r="M196" s="23"/>
      <c r="N196" s="47" t="str">
        <f t="shared" si="65"/>
        <v/>
      </c>
      <c r="O196" s="58"/>
      <c r="P196" s="27" t="str">
        <f t="shared" ca="1" si="66"/>
        <v/>
      </c>
      <c r="R196" s="47"/>
      <c r="S196" s="47"/>
      <c r="T196" s="47"/>
      <c r="U196" s="47"/>
      <c r="V196" s="47"/>
      <c r="W196" s="47"/>
      <c r="X196" s="57"/>
      <c r="Y196" s="49" t="str">
        <f t="shared" si="51"/>
        <v/>
      </c>
      <c r="Z196" s="49" t="str">
        <f t="shared" si="52"/>
        <v/>
      </c>
      <c r="AA196" s="47"/>
      <c r="AC196" s="35"/>
      <c r="AD196">
        <f t="shared" ca="1" si="53"/>
        <v>0</v>
      </c>
      <c r="AE196">
        <f t="shared" ca="1" si="54"/>
        <v>0</v>
      </c>
      <c r="AF196">
        <f t="shared" ca="1" si="55"/>
        <v>1</v>
      </c>
      <c r="AG196">
        <f t="shared" ca="1" si="56"/>
        <v>0</v>
      </c>
      <c r="AH196">
        <f t="shared" ca="1" si="67"/>
        <v>1</v>
      </c>
      <c r="AI196">
        <f t="shared" ca="1" si="68"/>
        <v>41</v>
      </c>
      <c r="AJ196">
        <f t="shared" ca="1" si="69"/>
        <v>36</v>
      </c>
      <c r="AK196" t="str">
        <f t="shared" ca="1" si="70"/>
        <v>&gt;1000</v>
      </c>
      <c r="AL196">
        <f t="shared" ca="1" si="71"/>
        <v>44</v>
      </c>
    </row>
    <row r="197" spans="1:38" x14ac:dyDescent="0.3">
      <c r="A197" s="13">
        <f ca="1">IF(B197="","",COUNT($B$32:B197))</f>
        <v>125</v>
      </c>
      <c r="B197" s="47">
        <f t="shared" ca="1" si="57"/>
        <v>2</v>
      </c>
      <c r="C197" s="24" t="str">
        <f t="shared" ca="1" si="58"/>
        <v>L</v>
      </c>
      <c r="D197" s="47">
        <f t="shared" ca="1" si="59"/>
        <v>3492</v>
      </c>
      <c r="E197" s="47">
        <f t="shared" ca="1" si="60"/>
        <v>1</v>
      </c>
      <c r="F197" s="13">
        <f t="shared" ca="1" si="61"/>
        <v>-60</v>
      </c>
      <c r="G197" s="13">
        <f t="shared" ca="1" si="48"/>
        <v>3432</v>
      </c>
      <c r="H197" s="40" t="str">
        <f t="shared" ca="1" si="49"/>
        <v>Fabled III</v>
      </c>
      <c r="I197" s="47">
        <f t="shared" ca="1" si="62"/>
        <v>64</v>
      </c>
      <c r="J197" s="47">
        <f t="shared" ca="1" si="63"/>
        <v>61</v>
      </c>
      <c r="K197" s="25">
        <f t="shared" ca="1" si="50"/>
        <v>0.51200000000000001</v>
      </c>
      <c r="L197" s="44">
        <f t="shared" ca="1" si="64"/>
        <v>7144</v>
      </c>
      <c r="M197" s="23"/>
      <c r="N197" s="47" t="str">
        <f t="shared" si="65"/>
        <v/>
      </c>
      <c r="O197" s="58"/>
      <c r="P197" s="27" t="str">
        <f t="shared" ca="1" si="66"/>
        <v/>
      </c>
      <c r="R197" s="47"/>
      <c r="S197" s="47"/>
      <c r="T197" s="47"/>
      <c r="U197" s="47"/>
      <c r="V197" s="47"/>
      <c r="W197" s="47"/>
      <c r="X197" s="57"/>
      <c r="Y197" s="49" t="str">
        <f t="shared" si="51"/>
        <v/>
      </c>
      <c r="Z197" s="49" t="str">
        <f t="shared" si="52"/>
        <v/>
      </c>
      <c r="AA197" s="47"/>
      <c r="AC197" s="35"/>
      <c r="AD197">
        <f t="shared" ca="1" si="53"/>
        <v>0</v>
      </c>
      <c r="AE197">
        <f t="shared" ca="1" si="54"/>
        <v>0</v>
      </c>
      <c r="AF197">
        <f t="shared" ca="1" si="55"/>
        <v>1</v>
      </c>
      <c r="AG197">
        <f t="shared" ca="1" si="56"/>
        <v>0</v>
      </c>
      <c r="AH197">
        <f t="shared" ca="1" si="67"/>
        <v>2</v>
      </c>
      <c r="AI197">
        <f t="shared" ca="1" si="68"/>
        <v>41</v>
      </c>
      <c r="AJ197">
        <f t="shared" ca="1" si="69"/>
        <v>36</v>
      </c>
      <c r="AK197" t="str">
        <f t="shared" ca="1" si="70"/>
        <v>&gt;1000</v>
      </c>
      <c r="AL197">
        <f t="shared" ca="1" si="71"/>
        <v>44</v>
      </c>
    </row>
    <row r="198" spans="1:38" x14ac:dyDescent="0.3">
      <c r="A198" s="13">
        <f ca="1">IF(B198="","",COUNT($B$32:B198))</f>
        <v>126</v>
      </c>
      <c r="B198" s="47">
        <f t="shared" ca="1" si="57"/>
        <v>3</v>
      </c>
      <c r="C198" s="24" t="str">
        <f t="shared" ca="1" si="58"/>
        <v>L</v>
      </c>
      <c r="D198" s="47">
        <f t="shared" ca="1" si="59"/>
        <v>3432</v>
      </c>
      <c r="E198" s="47">
        <f t="shared" ca="1" si="60"/>
        <v>0</v>
      </c>
      <c r="F198" s="13">
        <f t="shared" ca="1" si="61"/>
        <v>-60</v>
      </c>
      <c r="G198" s="13">
        <f t="shared" ca="1" si="48"/>
        <v>3372</v>
      </c>
      <c r="H198" s="40" t="str">
        <f t="shared" ca="1" si="49"/>
        <v>Fabled III</v>
      </c>
      <c r="I198" s="47">
        <f t="shared" ca="1" si="62"/>
        <v>64</v>
      </c>
      <c r="J198" s="47">
        <f t="shared" ca="1" si="63"/>
        <v>62</v>
      </c>
      <c r="K198" s="25">
        <f t="shared" ca="1" si="50"/>
        <v>0.50793650793650791</v>
      </c>
      <c r="L198" s="44">
        <f t="shared" ca="1" si="64"/>
        <v>7144</v>
      </c>
      <c r="M198" s="23"/>
      <c r="N198" s="47" t="str">
        <f t="shared" si="65"/>
        <v/>
      </c>
      <c r="O198" s="58"/>
      <c r="P198" s="27" t="str">
        <f t="shared" ca="1" si="66"/>
        <v/>
      </c>
      <c r="R198" s="47"/>
      <c r="S198" s="47"/>
      <c r="T198" s="47"/>
      <c r="U198" s="47"/>
      <c r="V198" s="47"/>
      <c r="W198" s="47"/>
      <c r="X198" s="57"/>
      <c r="Y198" s="49" t="str">
        <f t="shared" si="51"/>
        <v/>
      </c>
      <c r="Z198" s="49" t="str">
        <f t="shared" si="52"/>
        <v/>
      </c>
      <c r="AA198" s="47"/>
      <c r="AC198" s="35"/>
      <c r="AD198">
        <f t="shared" ca="1" si="53"/>
        <v>0</v>
      </c>
      <c r="AE198">
        <f t="shared" ca="1" si="54"/>
        <v>0</v>
      </c>
      <c r="AF198">
        <f t="shared" ca="1" si="55"/>
        <v>1</v>
      </c>
      <c r="AG198">
        <f t="shared" ca="1" si="56"/>
        <v>0</v>
      </c>
      <c r="AH198">
        <f t="shared" ca="1" si="67"/>
        <v>3</v>
      </c>
      <c r="AI198">
        <f t="shared" ca="1" si="68"/>
        <v>41</v>
      </c>
      <c r="AJ198">
        <f t="shared" ca="1" si="69"/>
        <v>36</v>
      </c>
      <c r="AK198" t="str">
        <f t="shared" ca="1" si="70"/>
        <v>&gt;1000</v>
      </c>
      <c r="AL198">
        <f t="shared" ca="1" si="71"/>
        <v>44</v>
      </c>
    </row>
    <row r="199" spans="1:38" x14ac:dyDescent="0.3">
      <c r="A199" s="13" t="str">
        <f ca="1">IF(B199="","",COUNT($B$32:B199))</f>
        <v/>
      </c>
      <c r="B199" s="47" t="str">
        <f t="shared" ca="1" si="57"/>
        <v/>
      </c>
      <c r="C199" s="24" t="str">
        <f t="shared" ca="1" si="58"/>
        <v>G</v>
      </c>
      <c r="D199" s="47">
        <f t="shared" ca="1" si="59"/>
        <v>3372</v>
      </c>
      <c r="E199" s="47">
        <f t="shared" ca="1" si="60"/>
        <v>0</v>
      </c>
      <c r="F199" s="13">
        <f t="shared" ca="1" si="61"/>
        <v>80</v>
      </c>
      <c r="G199" s="13">
        <f t="shared" ca="1" si="48"/>
        <v>3452</v>
      </c>
      <c r="H199" s="40" t="str">
        <f t="shared" ca="1" si="49"/>
        <v>Fabled III</v>
      </c>
      <c r="I199" s="47">
        <f t="shared" ca="1" si="62"/>
        <v>64</v>
      </c>
      <c r="J199" s="47">
        <f t="shared" ca="1" si="63"/>
        <v>62</v>
      </c>
      <c r="K199" s="25">
        <f t="shared" ca="1" si="50"/>
        <v>0.50793650793650791</v>
      </c>
      <c r="L199" s="44">
        <f t="shared" ca="1" si="64"/>
        <v>7224</v>
      </c>
      <c r="M199" s="23"/>
      <c r="N199" s="47" t="str">
        <f t="shared" si="65"/>
        <v/>
      </c>
      <c r="O199" s="58"/>
      <c r="P199" s="27">
        <f t="shared" ca="1" si="66"/>
        <v>43914</v>
      </c>
      <c r="R199" s="47"/>
      <c r="S199" s="47"/>
      <c r="T199" s="47"/>
      <c r="U199" s="47"/>
      <c r="V199" s="47"/>
      <c r="W199" s="47"/>
      <c r="X199" s="57"/>
      <c r="Y199" s="49" t="str">
        <f t="shared" si="51"/>
        <v/>
      </c>
      <c r="Z199" s="49" t="str">
        <f t="shared" si="52"/>
        <v/>
      </c>
      <c r="AA199" s="47"/>
      <c r="AC199" s="35"/>
      <c r="AD199">
        <f t="shared" ca="1" si="53"/>
        <v>0</v>
      </c>
      <c r="AE199">
        <f t="shared" ca="1" si="54"/>
        <v>1</v>
      </c>
      <c r="AF199">
        <f t="shared" ca="1" si="55"/>
        <v>1</v>
      </c>
      <c r="AG199">
        <f t="shared" ca="1" si="56"/>
        <v>0</v>
      </c>
      <c r="AH199">
        <f t="shared" ca="1" si="67"/>
        <v>0</v>
      </c>
      <c r="AI199">
        <f t="shared" ca="1" si="68"/>
        <v>42</v>
      </c>
      <c r="AJ199">
        <f t="shared" ca="1" si="69"/>
        <v>36</v>
      </c>
      <c r="AK199" t="str">
        <f t="shared" ca="1" si="70"/>
        <v>&gt;1000</v>
      </c>
      <c r="AL199">
        <f t="shared" ca="1" si="71"/>
        <v>44</v>
      </c>
    </row>
    <row r="200" spans="1:38" x14ac:dyDescent="0.3">
      <c r="A200" s="13">
        <f ca="1">IF(B200="","",COUNT($B$32:B200))</f>
        <v>127</v>
      </c>
      <c r="B200" s="47">
        <f t="shared" ca="1" si="57"/>
        <v>1</v>
      </c>
      <c r="C200" s="24" t="str">
        <f t="shared" ca="1" si="58"/>
        <v>W</v>
      </c>
      <c r="D200" s="47">
        <f t="shared" ca="1" si="59"/>
        <v>3452</v>
      </c>
      <c r="E200" s="47">
        <f t="shared" ca="1" si="60"/>
        <v>0</v>
      </c>
      <c r="F200" s="13">
        <f t="shared" ca="1" si="61"/>
        <v>40</v>
      </c>
      <c r="G200" s="13">
        <f t="shared" ca="1" si="48"/>
        <v>3492</v>
      </c>
      <c r="H200" s="40" t="str">
        <f t="shared" ca="1" si="49"/>
        <v>Fabled III</v>
      </c>
      <c r="I200" s="47">
        <f t="shared" ca="1" si="62"/>
        <v>65</v>
      </c>
      <c r="J200" s="47">
        <f t="shared" ca="1" si="63"/>
        <v>62</v>
      </c>
      <c r="K200" s="25">
        <f t="shared" ca="1" si="50"/>
        <v>0.51181102362204722</v>
      </c>
      <c r="L200" s="44">
        <f t="shared" ca="1" si="64"/>
        <v>7264</v>
      </c>
      <c r="M200" s="23"/>
      <c r="N200" s="47" t="str">
        <f t="shared" si="65"/>
        <v/>
      </c>
      <c r="O200" s="58"/>
      <c r="P200" s="27" t="str">
        <f t="shared" ca="1" si="66"/>
        <v/>
      </c>
      <c r="R200" s="47"/>
      <c r="S200" s="47"/>
      <c r="T200" s="47"/>
      <c r="U200" s="47"/>
      <c r="V200" s="47"/>
      <c r="W200" s="47"/>
      <c r="X200" s="57"/>
      <c r="Y200" s="49" t="str">
        <f t="shared" si="51"/>
        <v/>
      </c>
      <c r="Z200" s="49" t="str">
        <f t="shared" si="52"/>
        <v/>
      </c>
      <c r="AA200" s="47"/>
      <c r="AC200" s="35"/>
      <c r="AD200">
        <f t="shared" ca="1" si="53"/>
        <v>0</v>
      </c>
      <c r="AE200">
        <f t="shared" ca="1" si="54"/>
        <v>0</v>
      </c>
      <c r="AF200">
        <f t="shared" ca="1" si="55"/>
        <v>1</v>
      </c>
      <c r="AG200">
        <f t="shared" ca="1" si="56"/>
        <v>0</v>
      </c>
      <c r="AH200">
        <f t="shared" ca="1" si="67"/>
        <v>1</v>
      </c>
      <c r="AI200">
        <f t="shared" ca="1" si="68"/>
        <v>42</v>
      </c>
      <c r="AJ200">
        <f t="shared" ca="1" si="69"/>
        <v>36</v>
      </c>
      <c r="AK200" t="str">
        <f t="shared" ca="1" si="70"/>
        <v>&gt;1000</v>
      </c>
      <c r="AL200">
        <f t="shared" ca="1" si="71"/>
        <v>44</v>
      </c>
    </row>
    <row r="201" spans="1:38" x14ac:dyDescent="0.3">
      <c r="A201" s="13">
        <f ca="1">IF(B201="","",COUNT($B$32:B201))</f>
        <v>128</v>
      </c>
      <c r="B201" s="47">
        <f t="shared" ca="1" si="57"/>
        <v>2</v>
      </c>
      <c r="C201" s="24" t="str">
        <f t="shared" ca="1" si="58"/>
        <v>L</v>
      </c>
      <c r="D201" s="47">
        <f t="shared" ca="1" si="59"/>
        <v>3492</v>
      </c>
      <c r="E201" s="47">
        <f t="shared" ca="1" si="60"/>
        <v>1</v>
      </c>
      <c r="F201" s="13">
        <f t="shared" ca="1" si="61"/>
        <v>-60</v>
      </c>
      <c r="G201" s="13">
        <f t="shared" ca="1" si="48"/>
        <v>3432</v>
      </c>
      <c r="H201" s="40" t="str">
        <f t="shared" ca="1" si="49"/>
        <v>Fabled III</v>
      </c>
      <c r="I201" s="47">
        <f t="shared" ca="1" si="62"/>
        <v>65</v>
      </c>
      <c r="J201" s="47">
        <f t="shared" ca="1" si="63"/>
        <v>63</v>
      </c>
      <c r="K201" s="25">
        <f t="shared" ca="1" si="50"/>
        <v>0.5078125</v>
      </c>
      <c r="L201" s="44">
        <f t="shared" ca="1" si="64"/>
        <v>7264</v>
      </c>
      <c r="M201" s="23"/>
      <c r="N201" s="47" t="str">
        <f t="shared" si="65"/>
        <v/>
      </c>
      <c r="O201" s="58"/>
      <c r="P201" s="27" t="str">
        <f t="shared" ca="1" si="66"/>
        <v/>
      </c>
      <c r="R201" s="47"/>
      <c r="S201" s="47"/>
      <c r="T201" s="47"/>
      <c r="U201" s="47"/>
      <c r="V201" s="47"/>
      <c r="W201" s="47"/>
      <c r="X201" s="57"/>
      <c r="Y201" s="49" t="str">
        <f t="shared" si="51"/>
        <v/>
      </c>
      <c r="Z201" s="49" t="str">
        <f t="shared" si="52"/>
        <v/>
      </c>
      <c r="AA201" s="47"/>
      <c r="AC201" s="35"/>
      <c r="AD201">
        <f t="shared" ca="1" si="53"/>
        <v>0</v>
      </c>
      <c r="AE201">
        <f t="shared" ca="1" si="54"/>
        <v>0</v>
      </c>
      <c r="AF201">
        <f t="shared" ca="1" si="55"/>
        <v>1</v>
      </c>
      <c r="AG201">
        <f t="shared" ca="1" si="56"/>
        <v>0</v>
      </c>
      <c r="AH201">
        <f t="shared" ca="1" si="67"/>
        <v>2</v>
      </c>
      <c r="AI201">
        <f t="shared" ca="1" si="68"/>
        <v>42</v>
      </c>
      <c r="AJ201">
        <f t="shared" ca="1" si="69"/>
        <v>36</v>
      </c>
      <c r="AK201" t="str">
        <f t="shared" ca="1" si="70"/>
        <v>&gt;1000</v>
      </c>
      <c r="AL201">
        <f t="shared" ca="1" si="71"/>
        <v>44</v>
      </c>
    </row>
    <row r="202" spans="1:38" x14ac:dyDescent="0.3">
      <c r="A202" s="13">
        <f ca="1">IF(B202="","",COUNT($B$32:B202))</f>
        <v>129</v>
      </c>
      <c r="B202" s="47">
        <f t="shared" ca="1" si="57"/>
        <v>3</v>
      </c>
      <c r="C202" s="24" t="str">
        <f t="shared" ca="1" si="58"/>
        <v>W</v>
      </c>
      <c r="D202" s="47">
        <f t="shared" ca="1" si="59"/>
        <v>3432</v>
      </c>
      <c r="E202" s="47">
        <f t="shared" ca="1" si="60"/>
        <v>0</v>
      </c>
      <c r="F202" s="13">
        <f t="shared" ca="1" si="61"/>
        <v>40</v>
      </c>
      <c r="G202" s="13">
        <f t="shared" ca="1" si="48"/>
        <v>3472</v>
      </c>
      <c r="H202" s="40" t="str">
        <f t="shared" ca="1" si="49"/>
        <v>Fabled III</v>
      </c>
      <c r="I202" s="47">
        <f t="shared" ca="1" si="62"/>
        <v>66</v>
      </c>
      <c r="J202" s="47">
        <f t="shared" ca="1" si="63"/>
        <v>63</v>
      </c>
      <c r="K202" s="25">
        <f t="shared" ca="1" si="50"/>
        <v>0.51162790697674421</v>
      </c>
      <c r="L202" s="44">
        <f t="shared" ca="1" si="64"/>
        <v>7304</v>
      </c>
      <c r="M202" s="23"/>
      <c r="N202" s="47" t="str">
        <f t="shared" si="65"/>
        <v/>
      </c>
      <c r="O202" s="58"/>
      <c r="P202" s="27" t="str">
        <f t="shared" ca="1" si="66"/>
        <v/>
      </c>
      <c r="R202" s="47"/>
      <c r="S202" s="47"/>
      <c r="T202" s="47"/>
      <c r="U202" s="47"/>
      <c r="V202" s="47"/>
      <c r="W202" s="47"/>
      <c r="X202" s="57"/>
      <c r="Y202" s="49" t="str">
        <f t="shared" si="51"/>
        <v/>
      </c>
      <c r="Z202" s="49" t="str">
        <f t="shared" si="52"/>
        <v/>
      </c>
      <c r="AA202" s="47"/>
      <c r="AC202" s="35"/>
      <c r="AD202">
        <f t="shared" ca="1" si="53"/>
        <v>0</v>
      </c>
      <c r="AE202">
        <f t="shared" ca="1" si="54"/>
        <v>0</v>
      </c>
      <c r="AF202">
        <f t="shared" ca="1" si="55"/>
        <v>1</v>
      </c>
      <c r="AG202">
        <f t="shared" ca="1" si="56"/>
        <v>0</v>
      </c>
      <c r="AH202">
        <f t="shared" ca="1" si="67"/>
        <v>3</v>
      </c>
      <c r="AI202">
        <f t="shared" ca="1" si="68"/>
        <v>42</v>
      </c>
      <c r="AJ202">
        <f t="shared" ca="1" si="69"/>
        <v>36</v>
      </c>
      <c r="AK202" t="str">
        <f t="shared" ca="1" si="70"/>
        <v>&gt;1000</v>
      </c>
      <c r="AL202">
        <f t="shared" ca="1" si="71"/>
        <v>44</v>
      </c>
    </row>
    <row r="203" spans="1:38" x14ac:dyDescent="0.3">
      <c r="A203" s="13" t="str">
        <f ca="1">IF(B203="","",COUNT($B$32:B203))</f>
        <v/>
      </c>
      <c r="B203" s="47" t="str">
        <f t="shared" ca="1" si="57"/>
        <v/>
      </c>
      <c r="C203" s="24" t="str">
        <f t="shared" ca="1" si="58"/>
        <v>G</v>
      </c>
      <c r="D203" s="47">
        <f t="shared" ca="1" si="59"/>
        <v>3472</v>
      </c>
      <c r="E203" s="47">
        <f t="shared" ca="1" si="60"/>
        <v>1</v>
      </c>
      <c r="F203" s="13">
        <f t="shared" ca="1" si="61"/>
        <v>80</v>
      </c>
      <c r="G203" s="13">
        <f t="shared" ca="1" si="48"/>
        <v>3552</v>
      </c>
      <c r="H203" s="40" t="str">
        <f t="shared" ca="1" si="49"/>
        <v>Mythic I</v>
      </c>
      <c r="I203" s="47">
        <f t="shared" ca="1" si="62"/>
        <v>66</v>
      </c>
      <c r="J203" s="47">
        <f t="shared" ca="1" si="63"/>
        <v>63</v>
      </c>
      <c r="K203" s="25">
        <f t="shared" ca="1" si="50"/>
        <v>0.51162790697674421</v>
      </c>
      <c r="L203" s="44">
        <f t="shared" ca="1" si="64"/>
        <v>7384</v>
      </c>
      <c r="M203" s="23"/>
      <c r="N203" s="47" t="str">
        <f t="shared" si="65"/>
        <v/>
      </c>
      <c r="O203" s="58"/>
      <c r="P203" s="27">
        <f t="shared" ca="1" si="66"/>
        <v>43921</v>
      </c>
      <c r="R203" s="47"/>
      <c r="S203" s="47"/>
      <c r="T203" s="47"/>
      <c r="U203" s="47"/>
      <c r="V203" s="47"/>
      <c r="W203" s="47"/>
      <c r="X203" s="57"/>
      <c r="Y203" s="49" t="str">
        <f t="shared" si="51"/>
        <v/>
      </c>
      <c r="Z203" s="49" t="str">
        <f t="shared" si="52"/>
        <v/>
      </c>
      <c r="AA203" s="47"/>
      <c r="AC203" s="35"/>
      <c r="AD203">
        <f t="shared" ca="1" si="53"/>
        <v>0</v>
      </c>
      <c r="AE203">
        <f t="shared" ca="1" si="54"/>
        <v>1</v>
      </c>
      <c r="AF203">
        <f t="shared" ca="1" si="55"/>
        <v>1</v>
      </c>
      <c r="AG203">
        <f t="shared" ca="1" si="56"/>
        <v>0</v>
      </c>
      <c r="AH203">
        <f t="shared" ca="1" si="67"/>
        <v>0</v>
      </c>
      <c r="AI203">
        <f t="shared" ca="1" si="68"/>
        <v>43</v>
      </c>
      <c r="AJ203">
        <f t="shared" ca="1" si="69"/>
        <v>36</v>
      </c>
      <c r="AK203" t="str">
        <f t="shared" ca="1" si="70"/>
        <v>&gt;1000</v>
      </c>
      <c r="AL203">
        <f t="shared" ca="1" si="71"/>
        <v>44</v>
      </c>
    </row>
    <row r="204" spans="1:38" x14ac:dyDescent="0.3">
      <c r="A204" s="13">
        <f ca="1">IF(B204="","",COUNT($B$32:B204))</f>
        <v>130</v>
      </c>
      <c r="B204" s="47">
        <f t="shared" ca="1" si="57"/>
        <v>1</v>
      </c>
      <c r="C204" s="24" t="str">
        <f t="shared" ca="1" si="58"/>
        <v>W</v>
      </c>
      <c r="D204" s="47">
        <f t="shared" ca="1" si="59"/>
        <v>3552</v>
      </c>
      <c r="E204" s="47">
        <f t="shared" ca="1" si="60"/>
        <v>1</v>
      </c>
      <c r="F204" s="13">
        <f t="shared" ca="1" si="61"/>
        <v>60</v>
      </c>
      <c r="G204" s="13">
        <f t="shared" ca="1" si="48"/>
        <v>3612</v>
      </c>
      <c r="H204" s="40" t="str">
        <f t="shared" ca="1" si="49"/>
        <v>Mythic I</v>
      </c>
      <c r="I204" s="47">
        <f t="shared" ca="1" si="62"/>
        <v>67</v>
      </c>
      <c r="J204" s="47">
        <f t="shared" ca="1" si="63"/>
        <v>63</v>
      </c>
      <c r="K204" s="25">
        <f t="shared" ca="1" si="50"/>
        <v>0.51538461538461533</v>
      </c>
      <c r="L204" s="44">
        <f t="shared" ca="1" si="64"/>
        <v>7444</v>
      </c>
      <c r="M204" s="23"/>
      <c r="N204" s="47" t="str">
        <f t="shared" si="65"/>
        <v/>
      </c>
      <c r="O204" s="58"/>
      <c r="P204" s="27" t="str">
        <f t="shared" ca="1" si="66"/>
        <v/>
      </c>
      <c r="R204" s="47"/>
      <c r="S204" s="47"/>
      <c r="T204" s="47"/>
      <c r="U204" s="47"/>
      <c r="V204" s="47"/>
      <c r="W204" s="47"/>
      <c r="X204" s="57"/>
      <c r="Y204" s="49" t="str">
        <f t="shared" si="51"/>
        <v/>
      </c>
      <c r="Z204" s="49" t="str">
        <f t="shared" si="52"/>
        <v/>
      </c>
      <c r="AA204" s="47"/>
      <c r="AC204" s="35"/>
      <c r="AD204">
        <f t="shared" ca="1" si="53"/>
        <v>0</v>
      </c>
      <c r="AE204">
        <f t="shared" ca="1" si="54"/>
        <v>0</v>
      </c>
      <c r="AF204">
        <f t="shared" ca="1" si="55"/>
        <v>1</v>
      </c>
      <c r="AG204">
        <f t="shared" ca="1" si="56"/>
        <v>0</v>
      </c>
      <c r="AH204">
        <f t="shared" ca="1" si="67"/>
        <v>1</v>
      </c>
      <c r="AI204">
        <f t="shared" ca="1" si="68"/>
        <v>43</v>
      </c>
      <c r="AJ204">
        <f t="shared" ca="1" si="69"/>
        <v>36</v>
      </c>
      <c r="AK204" t="str">
        <f t="shared" ca="1" si="70"/>
        <v>&gt;1000</v>
      </c>
      <c r="AL204">
        <f t="shared" ca="1" si="71"/>
        <v>44</v>
      </c>
    </row>
    <row r="205" spans="1:38" x14ac:dyDescent="0.3">
      <c r="A205" s="13">
        <f ca="1">IF(B205="","",COUNT($B$32:B205))</f>
        <v>131</v>
      </c>
      <c r="B205" s="47">
        <f t="shared" ca="1" si="57"/>
        <v>2</v>
      </c>
      <c r="C205" s="24" t="str">
        <f t="shared" ca="1" si="58"/>
        <v>W</v>
      </c>
      <c r="D205" s="47">
        <f t="shared" ca="1" si="59"/>
        <v>3612</v>
      </c>
      <c r="E205" s="47">
        <f t="shared" ca="1" si="60"/>
        <v>2</v>
      </c>
      <c r="F205" s="13">
        <f t="shared" ca="1" si="61"/>
        <v>80</v>
      </c>
      <c r="G205" s="13">
        <f t="shared" ca="1" si="48"/>
        <v>3692</v>
      </c>
      <c r="H205" s="40" t="str">
        <f t="shared" ca="1" si="49"/>
        <v>Mythic I</v>
      </c>
      <c r="I205" s="47">
        <f t="shared" ca="1" si="62"/>
        <v>68</v>
      </c>
      <c r="J205" s="47">
        <f t="shared" ca="1" si="63"/>
        <v>63</v>
      </c>
      <c r="K205" s="25">
        <f t="shared" ca="1" si="50"/>
        <v>0.51908396946564883</v>
      </c>
      <c r="L205" s="44">
        <f t="shared" ca="1" si="64"/>
        <v>7524</v>
      </c>
      <c r="M205" s="23"/>
      <c r="N205" s="47" t="str">
        <f t="shared" si="65"/>
        <v/>
      </c>
      <c r="O205" s="58"/>
      <c r="P205" s="27" t="str">
        <f t="shared" ca="1" si="66"/>
        <v/>
      </c>
      <c r="R205" s="47"/>
      <c r="S205" s="47"/>
      <c r="T205" s="47"/>
      <c r="U205" s="47"/>
      <c r="V205" s="47"/>
      <c r="W205" s="47"/>
      <c r="X205" s="57"/>
      <c r="Y205" s="49" t="str">
        <f t="shared" si="51"/>
        <v/>
      </c>
      <c r="Z205" s="49" t="str">
        <f t="shared" si="52"/>
        <v/>
      </c>
      <c r="AA205" s="47"/>
      <c r="AC205" s="35"/>
      <c r="AD205">
        <f t="shared" ca="1" si="53"/>
        <v>0</v>
      </c>
      <c r="AE205">
        <f t="shared" ca="1" si="54"/>
        <v>0</v>
      </c>
      <c r="AF205">
        <f t="shared" ca="1" si="55"/>
        <v>1</v>
      </c>
      <c r="AG205">
        <f t="shared" ca="1" si="56"/>
        <v>0</v>
      </c>
      <c r="AH205">
        <f t="shared" ca="1" si="67"/>
        <v>2</v>
      </c>
      <c r="AI205">
        <f t="shared" ca="1" si="68"/>
        <v>43</v>
      </c>
      <c r="AJ205">
        <f t="shared" ca="1" si="69"/>
        <v>36</v>
      </c>
      <c r="AK205" t="str">
        <f t="shared" ca="1" si="70"/>
        <v>&gt;1000</v>
      </c>
      <c r="AL205">
        <f t="shared" ca="1" si="71"/>
        <v>44</v>
      </c>
    </row>
    <row r="206" spans="1:38" x14ac:dyDescent="0.3">
      <c r="A206" s="13">
        <f ca="1">IF(B206="","",COUNT($B$32:B206))</f>
        <v>132</v>
      </c>
      <c r="B206" s="47">
        <f t="shared" ca="1" si="57"/>
        <v>3</v>
      </c>
      <c r="C206" s="24" t="str">
        <f t="shared" ca="1" si="58"/>
        <v>L</v>
      </c>
      <c r="D206" s="47">
        <f t="shared" ca="1" si="59"/>
        <v>3692</v>
      </c>
      <c r="E206" s="47">
        <f t="shared" ca="1" si="60"/>
        <v>3</v>
      </c>
      <c r="F206" s="13">
        <f t="shared" ca="1" si="61"/>
        <v>-68</v>
      </c>
      <c r="G206" s="13">
        <f t="shared" ca="1" si="48"/>
        <v>3624</v>
      </c>
      <c r="H206" s="40" t="str">
        <f t="shared" ca="1" si="49"/>
        <v>Mythic I</v>
      </c>
      <c r="I206" s="47">
        <f t="shared" ca="1" si="62"/>
        <v>68</v>
      </c>
      <c r="J206" s="47">
        <f t="shared" ca="1" si="63"/>
        <v>64</v>
      </c>
      <c r="K206" s="25">
        <f t="shared" ca="1" si="50"/>
        <v>0.51515151515151514</v>
      </c>
      <c r="L206" s="44">
        <f t="shared" ca="1" si="64"/>
        <v>7524</v>
      </c>
      <c r="M206" s="23"/>
      <c r="N206" s="47" t="str">
        <f t="shared" si="65"/>
        <v/>
      </c>
      <c r="O206" s="58"/>
      <c r="P206" s="27" t="str">
        <f t="shared" ca="1" si="66"/>
        <v/>
      </c>
      <c r="R206" s="47"/>
      <c r="S206" s="47"/>
      <c r="T206" s="47"/>
      <c r="U206" s="47"/>
      <c r="V206" s="47"/>
      <c r="W206" s="47"/>
      <c r="X206" s="57"/>
      <c r="Y206" s="49" t="str">
        <f t="shared" si="51"/>
        <v/>
      </c>
      <c r="Z206" s="49" t="str">
        <f t="shared" si="52"/>
        <v/>
      </c>
      <c r="AA206" s="47"/>
      <c r="AC206" s="35"/>
      <c r="AD206">
        <f t="shared" ca="1" si="53"/>
        <v>0</v>
      </c>
      <c r="AE206">
        <f t="shared" ca="1" si="54"/>
        <v>0</v>
      </c>
      <c r="AF206">
        <f t="shared" ca="1" si="55"/>
        <v>1</v>
      </c>
      <c r="AG206">
        <f t="shared" ca="1" si="56"/>
        <v>0</v>
      </c>
      <c r="AH206">
        <f t="shared" ca="1" si="67"/>
        <v>3</v>
      </c>
      <c r="AI206">
        <f t="shared" ca="1" si="68"/>
        <v>43</v>
      </c>
      <c r="AJ206">
        <f t="shared" ca="1" si="69"/>
        <v>36</v>
      </c>
      <c r="AK206" t="str">
        <f t="shared" ca="1" si="70"/>
        <v>&gt;1000</v>
      </c>
      <c r="AL206">
        <f t="shared" ca="1" si="71"/>
        <v>44</v>
      </c>
    </row>
    <row r="207" spans="1:38" x14ac:dyDescent="0.3">
      <c r="A207" s="13" t="str">
        <f ca="1">IF(B207="","",COUNT($B$32:B207))</f>
        <v/>
      </c>
      <c r="B207" s="47" t="str">
        <f t="shared" ca="1" si="57"/>
        <v/>
      </c>
      <c r="C207" s="24" t="str">
        <f t="shared" ca="1" si="58"/>
        <v>G</v>
      </c>
      <c r="D207" s="47">
        <f t="shared" ca="1" si="59"/>
        <v>3624</v>
      </c>
      <c r="E207" s="47">
        <f t="shared" ca="1" si="60"/>
        <v>0</v>
      </c>
      <c r="F207" s="13">
        <f t="shared" ca="1" si="61"/>
        <v>0</v>
      </c>
      <c r="G207" s="13">
        <f t="shared" ca="1" si="48"/>
        <v>3624</v>
      </c>
      <c r="H207" s="40" t="str">
        <f t="shared" ca="1" si="49"/>
        <v>Mythic I</v>
      </c>
      <c r="I207" s="47">
        <f t="shared" ca="1" si="62"/>
        <v>68</v>
      </c>
      <c r="J207" s="47">
        <f t="shared" ca="1" si="63"/>
        <v>64</v>
      </c>
      <c r="K207" s="25">
        <f t="shared" ca="1" si="50"/>
        <v>0.51515151515151514</v>
      </c>
      <c r="L207" s="44">
        <f t="shared" ca="1" si="64"/>
        <v>7524</v>
      </c>
      <c r="M207" s="23"/>
      <c r="N207" s="47" t="str">
        <f t="shared" si="65"/>
        <v/>
      </c>
      <c r="O207" s="58"/>
      <c r="P207" s="27">
        <f t="shared" ca="1" si="66"/>
        <v>43928</v>
      </c>
      <c r="R207" s="47"/>
      <c r="S207" s="47"/>
      <c r="T207" s="47"/>
      <c r="U207" s="47"/>
      <c r="V207" s="47"/>
      <c r="W207" s="47"/>
      <c r="X207" s="57"/>
      <c r="Y207" s="49" t="str">
        <f t="shared" si="51"/>
        <v/>
      </c>
      <c r="Z207" s="49" t="str">
        <f t="shared" si="52"/>
        <v/>
      </c>
      <c r="AA207" s="47"/>
      <c r="AC207" s="35"/>
      <c r="AD207">
        <f t="shared" ca="1" si="53"/>
        <v>0</v>
      </c>
      <c r="AE207">
        <f t="shared" ca="1" si="54"/>
        <v>1</v>
      </c>
      <c r="AF207">
        <f t="shared" ca="1" si="55"/>
        <v>1</v>
      </c>
      <c r="AG207">
        <f t="shared" ca="1" si="56"/>
        <v>0</v>
      </c>
      <c r="AH207">
        <f t="shared" ca="1" si="67"/>
        <v>0</v>
      </c>
      <c r="AI207">
        <f t="shared" ca="1" si="68"/>
        <v>44</v>
      </c>
      <c r="AJ207">
        <f t="shared" ca="1" si="69"/>
        <v>36</v>
      </c>
      <c r="AK207" t="str">
        <f t="shared" ca="1" si="70"/>
        <v>&gt;1000</v>
      </c>
      <c r="AL207">
        <f t="shared" ca="1" si="71"/>
        <v>44</v>
      </c>
    </row>
    <row r="208" spans="1:38" x14ac:dyDescent="0.3">
      <c r="A208" s="13">
        <f ca="1">IF(B208="","",COUNT($B$32:B208))</f>
        <v>133</v>
      </c>
      <c r="B208" s="47">
        <f t="shared" ca="1" si="57"/>
        <v>1</v>
      </c>
      <c r="C208" s="24" t="str">
        <f t="shared" ca="1" si="58"/>
        <v>W</v>
      </c>
      <c r="D208" s="47">
        <f t="shared" ca="1" si="59"/>
        <v>3624</v>
      </c>
      <c r="E208" s="47">
        <f t="shared" ca="1" si="60"/>
        <v>0</v>
      </c>
      <c r="F208" s="13">
        <f t="shared" ca="1" si="61"/>
        <v>40</v>
      </c>
      <c r="G208" s="13">
        <f t="shared" ca="1" si="48"/>
        <v>3664</v>
      </c>
      <c r="H208" s="40" t="str">
        <f t="shared" ca="1" si="49"/>
        <v>Mythic I</v>
      </c>
      <c r="I208" s="47">
        <f t="shared" ca="1" si="62"/>
        <v>69</v>
      </c>
      <c r="J208" s="47">
        <f t="shared" ca="1" si="63"/>
        <v>64</v>
      </c>
      <c r="K208" s="25">
        <f t="shared" ca="1" si="50"/>
        <v>0.51879699248120303</v>
      </c>
      <c r="L208" s="44">
        <f t="shared" ca="1" si="64"/>
        <v>7564</v>
      </c>
      <c r="M208" s="23"/>
      <c r="N208" s="47" t="str">
        <f t="shared" si="65"/>
        <v/>
      </c>
      <c r="O208" s="58"/>
      <c r="P208" s="27" t="str">
        <f t="shared" ca="1" si="66"/>
        <v/>
      </c>
      <c r="R208" s="47"/>
      <c r="S208" s="47"/>
      <c r="T208" s="47"/>
      <c r="U208" s="47"/>
      <c r="V208" s="47"/>
      <c r="W208" s="47"/>
      <c r="X208" s="57"/>
      <c r="Y208" s="49" t="str">
        <f t="shared" si="51"/>
        <v/>
      </c>
      <c r="Z208" s="49" t="str">
        <f t="shared" si="52"/>
        <v/>
      </c>
      <c r="AA208" s="47"/>
      <c r="AC208" s="35"/>
      <c r="AD208">
        <f t="shared" ca="1" si="53"/>
        <v>0</v>
      </c>
      <c r="AE208">
        <f t="shared" ca="1" si="54"/>
        <v>0</v>
      </c>
      <c r="AF208">
        <f t="shared" ca="1" si="55"/>
        <v>1</v>
      </c>
      <c r="AG208">
        <f t="shared" ca="1" si="56"/>
        <v>0</v>
      </c>
      <c r="AH208">
        <f t="shared" ca="1" si="67"/>
        <v>1</v>
      </c>
      <c r="AI208">
        <f t="shared" ca="1" si="68"/>
        <v>44</v>
      </c>
      <c r="AJ208">
        <f t="shared" ca="1" si="69"/>
        <v>36</v>
      </c>
      <c r="AK208" t="str">
        <f t="shared" ca="1" si="70"/>
        <v>&gt;1000</v>
      </c>
      <c r="AL208">
        <f t="shared" ca="1" si="71"/>
        <v>44</v>
      </c>
    </row>
    <row r="209" spans="1:38" x14ac:dyDescent="0.3">
      <c r="A209" s="13">
        <f ca="1">IF(B209="","",COUNT($B$32:B209))</f>
        <v>134</v>
      </c>
      <c r="B209" s="47">
        <f t="shared" ca="1" si="57"/>
        <v>2</v>
      </c>
      <c r="C209" s="24" t="str">
        <f t="shared" ca="1" si="58"/>
        <v>W</v>
      </c>
      <c r="D209" s="47">
        <f t="shared" ca="1" si="59"/>
        <v>3664</v>
      </c>
      <c r="E209" s="47">
        <f t="shared" ca="1" si="60"/>
        <v>1</v>
      </c>
      <c r="F209" s="13">
        <f t="shared" ca="1" si="61"/>
        <v>60</v>
      </c>
      <c r="G209" s="13">
        <f t="shared" ca="1" si="48"/>
        <v>3724</v>
      </c>
      <c r="H209" s="40" t="str">
        <f t="shared" ca="1" si="49"/>
        <v>Mythic I</v>
      </c>
      <c r="I209" s="47">
        <f t="shared" ca="1" si="62"/>
        <v>70</v>
      </c>
      <c r="J209" s="47">
        <f t="shared" ca="1" si="63"/>
        <v>64</v>
      </c>
      <c r="K209" s="25">
        <f t="shared" ca="1" si="50"/>
        <v>0.52238805970149249</v>
      </c>
      <c r="L209" s="44">
        <f t="shared" ca="1" si="64"/>
        <v>7624</v>
      </c>
      <c r="M209" s="23"/>
      <c r="N209" s="47" t="str">
        <f t="shared" si="65"/>
        <v/>
      </c>
      <c r="O209" s="58"/>
      <c r="P209" s="27" t="str">
        <f t="shared" ca="1" si="66"/>
        <v/>
      </c>
      <c r="R209" s="47"/>
      <c r="S209" s="47"/>
      <c r="T209" s="47"/>
      <c r="U209" s="47"/>
      <c r="V209" s="47"/>
      <c r="W209" s="47"/>
      <c r="X209" s="57"/>
      <c r="Y209" s="49" t="str">
        <f t="shared" si="51"/>
        <v/>
      </c>
      <c r="Z209" s="49" t="str">
        <f t="shared" si="52"/>
        <v/>
      </c>
      <c r="AA209" s="47"/>
      <c r="AC209" s="35"/>
      <c r="AD209">
        <f t="shared" ca="1" si="53"/>
        <v>0</v>
      </c>
      <c r="AE209">
        <f t="shared" ca="1" si="54"/>
        <v>0</v>
      </c>
      <c r="AF209">
        <f t="shared" ca="1" si="55"/>
        <v>1</v>
      </c>
      <c r="AG209">
        <f t="shared" ca="1" si="56"/>
        <v>0</v>
      </c>
      <c r="AH209">
        <f t="shared" ca="1" si="67"/>
        <v>2</v>
      </c>
      <c r="AI209">
        <f t="shared" ca="1" si="68"/>
        <v>44</v>
      </c>
      <c r="AJ209">
        <f t="shared" ca="1" si="69"/>
        <v>36</v>
      </c>
      <c r="AK209" t="str">
        <f t="shared" ca="1" si="70"/>
        <v>&gt;1000</v>
      </c>
      <c r="AL209">
        <f t="shared" ca="1" si="71"/>
        <v>44</v>
      </c>
    </row>
    <row r="210" spans="1:38" x14ac:dyDescent="0.3">
      <c r="A210" s="13">
        <f ca="1">IF(B210="","",COUNT($B$32:B210))</f>
        <v>135</v>
      </c>
      <c r="B210" s="47">
        <f t="shared" ca="1" si="57"/>
        <v>3</v>
      </c>
      <c r="C210" s="24" t="str">
        <f t="shared" ca="1" si="58"/>
        <v>L</v>
      </c>
      <c r="D210" s="47">
        <f t="shared" ca="1" si="59"/>
        <v>3724</v>
      </c>
      <c r="E210" s="47">
        <f t="shared" ca="1" si="60"/>
        <v>2</v>
      </c>
      <c r="F210" s="13">
        <f t="shared" ca="1" si="61"/>
        <v>-68</v>
      </c>
      <c r="G210" s="13">
        <f t="shared" ca="1" si="48"/>
        <v>3656</v>
      </c>
      <c r="H210" s="40" t="str">
        <f t="shared" ca="1" si="49"/>
        <v>Mythic I</v>
      </c>
      <c r="I210" s="47">
        <f t="shared" ca="1" si="62"/>
        <v>70</v>
      </c>
      <c r="J210" s="47">
        <f t="shared" ca="1" si="63"/>
        <v>65</v>
      </c>
      <c r="K210" s="25">
        <f t="shared" ca="1" si="50"/>
        <v>0.51851851851851849</v>
      </c>
      <c r="L210" s="44">
        <f t="shared" ca="1" si="64"/>
        <v>7624</v>
      </c>
      <c r="M210" s="23"/>
      <c r="N210" s="47" t="str">
        <f t="shared" si="65"/>
        <v/>
      </c>
      <c r="O210" s="58"/>
      <c r="P210" s="27" t="str">
        <f t="shared" ca="1" si="66"/>
        <v/>
      </c>
      <c r="R210" s="47"/>
      <c r="S210" s="47"/>
      <c r="T210" s="47"/>
      <c r="U210" s="47"/>
      <c r="V210" s="47"/>
      <c r="W210" s="47"/>
      <c r="X210" s="57"/>
      <c r="Y210" s="49" t="str">
        <f t="shared" si="51"/>
        <v/>
      </c>
      <c r="Z210" s="49" t="str">
        <f t="shared" si="52"/>
        <v/>
      </c>
      <c r="AA210" s="47"/>
      <c r="AC210" s="35"/>
      <c r="AD210">
        <f t="shared" ca="1" si="53"/>
        <v>0</v>
      </c>
      <c r="AE210">
        <f t="shared" ca="1" si="54"/>
        <v>0</v>
      </c>
      <c r="AF210">
        <f t="shared" ca="1" si="55"/>
        <v>1</v>
      </c>
      <c r="AG210">
        <f t="shared" ca="1" si="56"/>
        <v>0</v>
      </c>
      <c r="AH210">
        <f t="shared" ca="1" si="67"/>
        <v>3</v>
      </c>
      <c r="AI210">
        <f t="shared" ca="1" si="68"/>
        <v>44</v>
      </c>
      <c r="AJ210">
        <f t="shared" ca="1" si="69"/>
        <v>36</v>
      </c>
      <c r="AK210" t="str">
        <f t="shared" ca="1" si="70"/>
        <v>&gt;1000</v>
      </c>
      <c r="AL210">
        <f t="shared" ca="1" si="71"/>
        <v>44</v>
      </c>
    </row>
    <row r="211" spans="1:38" x14ac:dyDescent="0.3">
      <c r="A211" s="13" t="str">
        <f ca="1">IF(B211="","",COUNT($B$32:B211))</f>
        <v/>
      </c>
      <c r="B211" s="47" t="str">
        <f t="shared" ca="1" si="57"/>
        <v/>
      </c>
      <c r="C211" s="24" t="str">
        <f t="shared" ca="1" si="58"/>
        <v>G</v>
      </c>
      <c r="D211" s="47">
        <f t="shared" ca="1" si="59"/>
        <v>3656</v>
      </c>
      <c r="E211" s="47">
        <f t="shared" ca="1" si="60"/>
        <v>0</v>
      </c>
      <c r="F211" s="13">
        <f t="shared" ca="1" si="61"/>
        <v>0</v>
      </c>
      <c r="G211" s="13">
        <f t="shared" ca="1" si="48"/>
        <v>3656</v>
      </c>
      <c r="H211" s="40" t="str">
        <f t="shared" ca="1" si="49"/>
        <v>Mythic I</v>
      </c>
      <c r="I211" s="47">
        <f t="shared" ca="1" si="62"/>
        <v>70</v>
      </c>
      <c r="J211" s="47">
        <f t="shared" ca="1" si="63"/>
        <v>65</v>
      </c>
      <c r="K211" s="25">
        <f t="shared" ca="1" si="50"/>
        <v>0.51851851851851849</v>
      </c>
      <c r="L211" s="44">
        <f t="shared" ca="1" si="64"/>
        <v>7624</v>
      </c>
      <c r="M211" s="23"/>
      <c r="N211" s="47" t="str">
        <f t="shared" si="65"/>
        <v/>
      </c>
      <c r="O211" s="58"/>
      <c r="P211" s="27">
        <f t="shared" ca="1" si="66"/>
        <v>43935</v>
      </c>
      <c r="R211" s="47"/>
      <c r="S211" s="47"/>
      <c r="T211" s="47"/>
      <c r="U211" s="47"/>
      <c r="V211" s="47"/>
      <c r="W211" s="47"/>
      <c r="X211" s="57"/>
      <c r="Y211" s="49" t="str">
        <f t="shared" si="51"/>
        <v/>
      </c>
      <c r="Z211" s="49" t="str">
        <f t="shared" si="52"/>
        <v/>
      </c>
      <c r="AA211" s="47"/>
      <c r="AC211" s="35"/>
      <c r="AD211">
        <f t="shared" ca="1" si="53"/>
        <v>0</v>
      </c>
      <c r="AE211">
        <f t="shared" ca="1" si="54"/>
        <v>1</v>
      </c>
      <c r="AF211">
        <f t="shared" ca="1" si="55"/>
        <v>1</v>
      </c>
      <c r="AG211">
        <f t="shared" ca="1" si="56"/>
        <v>0</v>
      </c>
      <c r="AH211">
        <f t="shared" ca="1" si="67"/>
        <v>0</v>
      </c>
      <c r="AI211">
        <f t="shared" ca="1" si="68"/>
        <v>45</v>
      </c>
      <c r="AJ211">
        <f t="shared" ca="1" si="69"/>
        <v>36</v>
      </c>
      <c r="AK211" t="str">
        <f t="shared" ca="1" si="70"/>
        <v>&gt;1000</v>
      </c>
      <c r="AL211">
        <f t="shared" ca="1" si="71"/>
        <v>44</v>
      </c>
    </row>
    <row r="212" spans="1:38" x14ac:dyDescent="0.3">
      <c r="A212" s="13">
        <f ca="1">IF(B212="","",COUNT($B$32:B212))</f>
        <v>136</v>
      </c>
      <c r="B212" s="47">
        <f t="shared" ca="1" si="57"/>
        <v>1</v>
      </c>
      <c r="C212" s="24" t="str">
        <f t="shared" ca="1" si="58"/>
        <v>W</v>
      </c>
      <c r="D212" s="47">
        <f t="shared" ca="1" si="59"/>
        <v>3656</v>
      </c>
      <c r="E212" s="47">
        <f t="shared" ca="1" si="60"/>
        <v>0</v>
      </c>
      <c r="F212" s="13">
        <f t="shared" ca="1" si="61"/>
        <v>40</v>
      </c>
      <c r="G212" s="13">
        <f t="shared" ca="1" si="48"/>
        <v>3696</v>
      </c>
      <c r="H212" s="40" t="str">
        <f t="shared" ca="1" si="49"/>
        <v>Mythic I</v>
      </c>
      <c r="I212" s="47">
        <f t="shared" ca="1" si="62"/>
        <v>71</v>
      </c>
      <c r="J212" s="47">
        <f t="shared" ca="1" si="63"/>
        <v>65</v>
      </c>
      <c r="K212" s="25">
        <f t="shared" ca="1" si="50"/>
        <v>0.5220588235294118</v>
      </c>
      <c r="L212" s="44">
        <f t="shared" ca="1" si="64"/>
        <v>7664</v>
      </c>
      <c r="M212" s="23"/>
      <c r="N212" s="47" t="str">
        <f t="shared" si="65"/>
        <v/>
      </c>
      <c r="O212" s="58"/>
      <c r="P212" s="27" t="str">
        <f t="shared" ca="1" si="66"/>
        <v/>
      </c>
      <c r="R212" s="47"/>
      <c r="S212" s="47"/>
      <c r="T212" s="47"/>
      <c r="U212" s="47"/>
      <c r="V212" s="47"/>
      <c r="W212" s="47"/>
      <c r="X212" s="57"/>
      <c r="Y212" s="49" t="str">
        <f t="shared" si="51"/>
        <v/>
      </c>
      <c r="Z212" s="49" t="str">
        <f t="shared" si="52"/>
        <v/>
      </c>
      <c r="AA212" s="47"/>
      <c r="AC212" s="35"/>
      <c r="AD212">
        <f t="shared" ca="1" si="53"/>
        <v>0</v>
      </c>
      <c r="AE212">
        <f t="shared" ca="1" si="54"/>
        <v>0</v>
      </c>
      <c r="AF212">
        <f t="shared" ca="1" si="55"/>
        <v>1</v>
      </c>
      <c r="AG212">
        <f t="shared" ca="1" si="56"/>
        <v>0</v>
      </c>
      <c r="AH212">
        <f t="shared" ca="1" si="67"/>
        <v>1</v>
      </c>
      <c r="AI212">
        <f t="shared" ca="1" si="68"/>
        <v>45</v>
      </c>
      <c r="AJ212">
        <f t="shared" ca="1" si="69"/>
        <v>36</v>
      </c>
      <c r="AK212" t="str">
        <f t="shared" ca="1" si="70"/>
        <v>&gt;1000</v>
      </c>
      <c r="AL212">
        <f t="shared" ca="1" si="71"/>
        <v>44</v>
      </c>
    </row>
    <row r="213" spans="1:38" x14ac:dyDescent="0.3">
      <c r="A213" s="13">
        <f ca="1">IF(B213="","",COUNT($B$32:B213))</f>
        <v>137</v>
      </c>
      <c r="B213" s="47">
        <f t="shared" ca="1" si="57"/>
        <v>2</v>
      </c>
      <c r="C213" s="24" t="str">
        <f t="shared" ca="1" si="58"/>
        <v>L</v>
      </c>
      <c r="D213" s="47">
        <f t="shared" ca="1" si="59"/>
        <v>3696</v>
      </c>
      <c r="E213" s="47">
        <f t="shared" ca="1" si="60"/>
        <v>1</v>
      </c>
      <c r="F213" s="13">
        <f t="shared" ca="1" si="61"/>
        <v>-68</v>
      </c>
      <c r="G213" s="13">
        <f t="shared" ca="1" si="48"/>
        <v>3628</v>
      </c>
      <c r="H213" s="40" t="str">
        <f t="shared" ca="1" si="49"/>
        <v>Mythic I</v>
      </c>
      <c r="I213" s="47">
        <f t="shared" ca="1" si="62"/>
        <v>71</v>
      </c>
      <c r="J213" s="47">
        <f t="shared" ca="1" si="63"/>
        <v>66</v>
      </c>
      <c r="K213" s="25">
        <f t="shared" ca="1" si="50"/>
        <v>0.51824817518248179</v>
      </c>
      <c r="L213" s="44">
        <f t="shared" ca="1" si="64"/>
        <v>7664</v>
      </c>
      <c r="M213" s="23"/>
      <c r="N213" s="47" t="str">
        <f t="shared" si="65"/>
        <v/>
      </c>
      <c r="O213" s="58"/>
      <c r="P213" s="27" t="str">
        <f t="shared" ca="1" si="66"/>
        <v/>
      </c>
      <c r="R213" s="47"/>
      <c r="S213" s="47"/>
      <c r="T213" s="47"/>
      <c r="U213" s="47"/>
      <c r="V213" s="47"/>
      <c r="W213" s="47"/>
      <c r="X213" s="57"/>
      <c r="Y213" s="49" t="str">
        <f t="shared" si="51"/>
        <v/>
      </c>
      <c r="Z213" s="49" t="str">
        <f t="shared" si="52"/>
        <v/>
      </c>
      <c r="AA213" s="47"/>
      <c r="AC213" s="35"/>
      <c r="AD213">
        <f t="shared" ca="1" si="53"/>
        <v>0</v>
      </c>
      <c r="AE213">
        <f t="shared" ca="1" si="54"/>
        <v>0</v>
      </c>
      <c r="AF213">
        <f t="shared" ca="1" si="55"/>
        <v>1</v>
      </c>
      <c r="AG213">
        <f t="shared" ca="1" si="56"/>
        <v>0</v>
      </c>
      <c r="AH213">
        <f t="shared" ca="1" si="67"/>
        <v>2</v>
      </c>
      <c r="AI213">
        <f t="shared" ca="1" si="68"/>
        <v>45</v>
      </c>
      <c r="AJ213">
        <f t="shared" ca="1" si="69"/>
        <v>36</v>
      </c>
      <c r="AK213" t="str">
        <f t="shared" ca="1" si="70"/>
        <v>&gt;1000</v>
      </c>
      <c r="AL213">
        <f t="shared" ca="1" si="71"/>
        <v>44</v>
      </c>
    </row>
    <row r="214" spans="1:38" x14ac:dyDescent="0.3">
      <c r="A214" s="13">
        <f ca="1">IF(B214="","",COUNT($B$32:B214))</f>
        <v>138</v>
      </c>
      <c r="B214" s="47">
        <f t="shared" ca="1" si="57"/>
        <v>3</v>
      </c>
      <c r="C214" s="24" t="str">
        <f t="shared" ca="1" si="58"/>
        <v>W</v>
      </c>
      <c r="D214" s="47">
        <f t="shared" ca="1" si="59"/>
        <v>3628</v>
      </c>
      <c r="E214" s="47">
        <f t="shared" ca="1" si="60"/>
        <v>0</v>
      </c>
      <c r="F214" s="13">
        <f t="shared" ca="1" si="61"/>
        <v>40</v>
      </c>
      <c r="G214" s="13">
        <f t="shared" ca="1" si="48"/>
        <v>3668</v>
      </c>
      <c r="H214" s="40" t="str">
        <f t="shared" ca="1" si="49"/>
        <v>Mythic I</v>
      </c>
      <c r="I214" s="47">
        <f t="shared" ca="1" si="62"/>
        <v>72</v>
      </c>
      <c r="J214" s="47">
        <f t="shared" ca="1" si="63"/>
        <v>66</v>
      </c>
      <c r="K214" s="25">
        <f t="shared" ca="1" si="50"/>
        <v>0.52173913043478259</v>
      </c>
      <c r="L214" s="44">
        <f t="shared" ca="1" si="64"/>
        <v>7704</v>
      </c>
      <c r="M214" s="23"/>
      <c r="N214" s="47" t="str">
        <f t="shared" si="65"/>
        <v/>
      </c>
      <c r="O214" s="58"/>
      <c r="P214" s="27" t="str">
        <f t="shared" ca="1" si="66"/>
        <v/>
      </c>
      <c r="R214" s="47"/>
      <c r="S214" s="47"/>
      <c r="T214" s="47"/>
      <c r="U214" s="47"/>
      <c r="V214" s="47"/>
      <c r="W214" s="47"/>
      <c r="X214" s="57"/>
      <c r="Y214" s="49" t="str">
        <f t="shared" si="51"/>
        <v/>
      </c>
      <c r="Z214" s="49" t="str">
        <f t="shared" si="52"/>
        <v/>
      </c>
      <c r="AA214" s="47"/>
      <c r="AC214" s="35"/>
      <c r="AD214">
        <f t="shared" ca="1" si="53"/>
        <v>0</v>
      </c>
      <c r="AE214">
        <f t="shared" ca="1" si="54"/>
        <v>0</v>
      </c>
      <c r="AF214">
        <f t="shared" ca="1" si="55"/>
        <v>1</v>
      </c>
      <c r="AG214">
        <f t="shared" ca="1" si="56"/>
        <v>0</v>
      </c>
      <c r="AH214">
        <f t="shared" ca="1" si="67"/>
        <v>3</v>
      </c>
      <c r="AI214">
        <f t="shared" ca="1" si="68"/>
        <v>45</v>
      </c>
      <c r="AJ214">
        <f t="shared" ca="1" si="69"/>
        <v>36</v>
      </c>
      <c r="AK214" t="str">
        <f t="shared" ca="1" si="70"/>
        <v>&gt;1000</v>
      </c>
      <c r="AL214">
        <f t="shared" ca="1" si="71"/>
        <v>44</v>
      </c>
    </row>
    <row r="215" spans="1:38" x14ac:dyDescent="0.3">
      <c r="A215" s="13" t="str">
        <f ca="1">IF(B215="","",COUNT($B$32:B215))</f>
        <v/>
      </c>
      <c r="B215" s="47" t="str">
        <f t="shared" ca="1" si="57"/>
        <v/>
      </c>
      <c r="C215" s="24" t="str">
        <f t="shared" ca="1" si="58"/>
        <v>G</v>
      </c>
      <c r="D215" s="47">
        <f t="shared" ca="1" si="59"/>
        <v>3668</v>
      </c>
      <c r="E215" s="47">
        <f t="shared" ca="1" si="60"/>
        <v>1</v>
      </c>
      <c r="F215" s="13">
        <f t="shared" ca="1" si="61"/>
        <v>0</v>
      </c>
      <c r="G215" s="13">
        <f t="shared" ca="1" si="48"/>
        <v>3668</v>
      </c>
      <c r="H215" s="40" t="str">
        <f t="shared" ca="1" si="49"/>
        <v>Mythic I</v>
      </c>
      <c r="I215" s="47">
        <f t="shared" ca="1" si="62"/>
        <v>72</v>
      </c>
      <c r="J215" s="47">
        <f t="shared" ca="1" si="63"/>
        <v>66</v>
      </c>
      <c r="K215" s="25">
        <f t="shared" ca="1" si="50"/>
        <v>0.52173913043478259</v>
      </c>
      <c r="L215" s="44">
        <f t="shared" ca="1" si="64"/>
        <v>7704</v>
      </c>
      <c r="M215" s="23"/>
      <c r="N215" s="47" t="str">
        <f t="shared" si="65"/>
        <v/>
      </c>
      <c r="O215" s="58"/>
      <c r="P215" s="27">
        <f t="shared" ca="1" si="66"/>
        <v>43942</v>
      </c>
      <c r="R215" s="47"/>
      <c r="S215" s="47"/>
      <c r="T215" s="47"/>
      <c r="U215" s="47"/>
      <c r="V215" s="47"/>
      <c r="W215" s="47"/>
      <c r="X215" s="57"/>
      <c r="Y215" s="49" t="str">
        <f t="shared" si="51"/>
        <v/>
      </c>
      <c r="Z215" s="49" t="str">
        <f t="shared" si="52"/>
        <v/>
      </c>
      <c r="AA215" s="47"/>
      <c r="AC215" s="35"/>
      <c r="AD215">
        <f t="shared" ca="1" si="53"/>
        <v>0</v>
      </c>
      <c r="AE215">
        <f t="shared" ca="1" si="54"/>
        <v>1</v>
      </c>
      <c r="AF215">
        <f t="shared" ca="1" si="55"/>
        <v>1</v>
      </c>
      <c r="AG215">
        <f t="shared" ca="1" si="56"/>
        <v>0</v>
      </c>
      <c r="AH215">
        <f t="shared" ca="1" si="67"/>
        <v>0</v>
      </c>
      <c r="AI215">
        <f t="shared" ca="1" si="68"/>
        <v>46</v>
      </c>
      <c r="AJ215">
        <f t="shared" ca="1" si="69"/>
        <v>36</v>
      </c>
      <c r="AK215" t="str">
        <f t="shared" ca="1" si="70"/>
        <v>&gt;1000</v>
      </c>
      <c r="AL215">
        <f t="shared" ca="1" si="71"/>
        <v>44</v>
      </c>
    </row>
    <row r="216" spans="1:38" x14ac:dyDescent="0.3">
      <c r="A216" s="13">
        <f ca="1">IF(B216="","",COUNT($B$32:B216))</f>
        <v>139</v>
      </c>
      <c r="B216" s="47">
        <f t="shared" ca="1" si="57"/>
        <v>1</v>
      </c>
      <c r="C216" s="24" t="str">
        <f t="shared" ca="1" si="58"/>
        <v>W</v>
      </c>
      <c r="D216" s="47">
        <f t="shared" ca="1" si="59"/>
        <v>3668</v>
      </c>
      <c r="E216" s="47">
        <f t="shared" ca="1" si="60"/>
        <v>1</v>
      </c>
      <c r="F216" s="13">
        <f t="shared" ca="1" si="61"/>
        <v>60</v>
      </c>
      <c r="G216" s="13">
        <f t="shared" ca="1" si="48"/>
        <v>3728</v>
      </c>
      <c r="H216" s="40" t="str">
        <f t="shared" ca="1" si="49"/>
        <v>Mythic I</v>
      </c>
      <c r="I216" s="47">
        <f t="shared" ca="1" si="62"/>
        <v>73</v>
      </c>
      <c r="J216" s="47">
        <f t="shared" ca="1" si="63"/>
        <v>66</v>
      </c>
      <c r="K216" s="25">
        <f t="shared" ca="1" si="50"/>
        <v>0.52517985611510787</v>
      </c>
      <c r="L216" s="44">
        <f t="shared" ca="1" si="64"/>
        <v>7764</v>
      </c>
      <c r="M216" s="23"/>
      <c r="N216" s="47" t="str">
        <f t="shared" si="65"/>
        <v/>
      </c>
      <c r="O216" s="58"/>
      <c r="P216" s="27" t="str">
        <f t="shared" ca="1" si="66"/>
        <v/>
      </c>
      <c r="R216" s="47"/>
      <c r="S216" s="47"/>
      <c r="T216" s="47"/>
      <c r="U216" s="47"/>
      <c r="V216" s="47"/>
      <c r="W216" s="47"/>
      <c r="X216" s="57"/>
      <c r="Y216" s="49" t="str">
        <f t="shared" si="51"/>
        <v/>
      </c>
      <c r="Z216" s="49" t="str">
        <f t="shared" si="52"/>
        <v/>
      </c>
      <c r="AA216" s="47"/>
      <c r="AC216" s="35"/>
      <c r="AD216">
        <f t="shared" ca="1" si="53"/>
        <v>0</v>
      </c>
      <c r="AE216">
        <f t="shared" ca="1" si="54"/>
        <v>0</v>
      </c>
      <c r="AF216">
        <f t="shared" ca="1" si="55"/>
        <v>1</v>
      </c>
      <c r="AG216">
        <f t="shared" ca="1" si="56"/>
        <v>0</v>
      </c>
      <c r="AH216">
        <f t="shared" ca="1" si="67"/>
        <v>1</v>
      </c>
      <c r="AI216">
        <f t="shared" ca="1" si="68"/>
        <v>46</v>
      </c>
      <c r="AJ216">
        <f t="shared" ca="1" si="69"/>
        <v>36</v>
      </c>
      <c r="AK216" t="str">
        <f t="shared" ca="1" si="70"/>
        <v>&gt;1000</v>
      </c>
      <c r="AL216">
        <f t="shared" ca="1" si="71"/>
        <v>44</v>
      </c>
    </row>
    <row r="217" spans="1:38" x14ac:dyDescent="0.3">
      <c r="A217" s="13">
        <f ca="1">IF(B217="","",COUNT($B$32:B217))</f>
        <v>140</v>
      </c>
      <c r="B217" s="47">
        <f t="shared" ca="1" si="57"/>
        <v>2</v>
      </c>
      <c r="C217" s="24" t="str">
        <f t="shared" ca="1" si="58"/>
        <v>L</v>
      </c>
      <c r="D217" s="47">
        <f t="shared" ca="1" si="59"/>
        <v>3728</v>
      </c>
      <c r="E217" s="47">
        <f t="shared" ca="1" si="60"/>
        <v>2</v>
      </c>
      <c r="F217" s="13">
        <f t="shared" ca="1" si="61"/>
        <v>-68</v>
      </c>
      <c r="G217" s="13">
        <f t="shared" ca="1" si="48"/>
        <v>3660</v>
      </c>
      <c r="H217" s="40" t="str">
        <f t="shared" ca="1" si="49"/>
        <v>Mythic I</v>
      </c>
      <c r="I217" s="47">
        <f t="shared" ca="1" si="62"/>
        <v>73</v>
      </c>
      <c r="J217" s="47">
        <f t="shared" ca="1" si="63"/>
        <v>67</v>
      </c>
      <c r="K217" s="25">
        <f t="shared" ca="1" si="50"/>
        <v>0.52142857142857146</v>
      </c>
      <c r="L217" s="44">
        <f t="shared" ca="1" si="64"/>
        <v>7764</v>
      </c>
      <c r="M217" s="23"/>
      <c r="N217" s="47" t="str">
        <f t="shared" si="65"/>
        <v/>
      </c>
      <c r="O217" s="58"/>
      <c r="P217" s="27" t="str">
        <f t="shared" ca="1" si="66"/>
        <v/>
      </c>
      <c r="R217" s="47"/>
      <c r="S217" s="47"/>
      <c r="T217" s="47"/>
      <c r="U217" s="47"/>
      <c r="V217" s="47"/>
      <c r="W217" s="47"/>
      <c r="X217" s="57"/>
      <c r="Y217" s="49" t="str">
        <f t="shared" si="51"/>
        <v/>
      </c>
      <c r="Z217" s="49" t="str">
        <f t="shared" si="52"/>
        <v/>
      </c>
      <c r="AA217" s="47"/>
      <c r="AC217" s="35"/>
      <c r="AD217">
        <f t="shared" ca="1" si="53"/>
        <v>0</v>
      </c>
      <c r="AE217">
        <f t="shared" ca="1" si="54"/>
        <v>0</v>
      </c>
      <c r="AF217">
        <f t="shared" ca="1" si="55"/>
        <v>1</v>
      </c>
      <c r="AG217">
        <f t="shared" ca="1" si="56"/>
        <v>0</v>
      </c>
      <c r="AH217">
        <f t="shared" ca="1" si="67"/>
        <v>2</v>
      </c>
      <c r="AI217">
        <f t="shared" ca="1" si="68"/>
        <v>46</v>
      </c>
      <c r="AJ217">
        <f t="shared" ca="1" si="69"/>
        <v>36</v>
      </c>
      <c r="AK217" t="str">
        <f t="shared" ca="1" si="70"/>
        <v>&gt;1000</v>
      </c>
      <c r="AL217">
        <f t="shared" ca="1" si="71"/>
        <v>44</v>
      </c>
    </row>
    <row r="218" spans="1:38" x14ac:dyDescent="0.3">
      <c r="A218" s="13">
        <f ca="1">IF(B218="","",COUNT($B$32:B218))</f>
        <v>141</v>
      </c>
      <c r="B218" s="47">
        <f t="shared" ca="1" si="57"/>
        <v>3</v>
      </c>
      <c r="C218" s="24" t="str">
        <f t="shared" ca="1" si="58"/>
        <v>W</v>
      </c>
      <c r="D218" s="47">
        <f t="shared" ca="1" si="59"/>
        <v>3660</v>
      </c>
      <c r="E218" s="47">
        <f t="shared" ca="1" si="60"/>
        <v>0</v>
      </c>
      <c r="F218" s="13">
        <f t="shared" ca="1" si="61"/>
        <v>40</v>
      </c>
      <c r="G218" s="13">
        <f t="shared" ca="1" si="48"/>
        <v>3700</v>
      </c>
      <c r="H218" s="40" t="str">
        <f t="shared" ca="1" si="49"/>
        <v>Mythic I</v>
      </c>
      <c r="I218" s="47">
        <f t="shared" ca="1" si="62"/>
        <v>74</v>
      </c>
      <c r="J218" s="47">
        <f t="shared" ca="1" si="63"/>
        <v>67</v>
      </c>
      <c r="K218" s="25">
        <f t="shared" ca="1" si="50"/>
        <v>0.52482269503546097</v>
      </c>
      <c r="L218" s="44">
        <f t="shared" ca="1" si="64"/>
        <v>7804</v>
      </c>
      <c r="M218" s="23"/>
      <c r="N218" s="47" t="str">
        <f t="shared" si="65"/>
        <v/>
      </c>
      <c r="O218" s="58"/>
      <c r="P218" s="27" t="str">
        <f t="shared" ca="1" si="66"/>
        <v/>
      </c>
      <c r="R218" s="47"/>
      <c r="S218" s="47"/>
      <c r="T218" s="47"/>
      <c r="U218" s="47"/>
      <c r="V218" s="47"/>
      <c r="W218" s="47"/>
      <c r="X218" s="57"/>
      <c r="Y218" s="49" t="str">
        <f t="shared" si="51"/>
        <v/>
      </c>
      <c r="Z218" s="49" t="str">
        <f t="shared" si="52"/>
        <v/>
      </c>
      <c r="AA218" s="47"/>
      <c r="AC218" s="35"/>
      <c r="AD218">
        <f t="shared" ca="1" si="53"/>
        <v>0</v>
      </c>
      <c r="AE218">
        <f t="shared" ca="1" si="54"/>
        <v>0</v>
      </c>
      <c r="AF218">
        <f t="shared" ca="1" si="55"/>
        <v>1</v>
      </c>
      <c r="AG218">
        <f t="shared" ca="1" si="56"/>
        <v>0</v>
      </c>
      <c r="AH218">
        <f t="shared" ca="1" si="67"/>
        <v>3</v>
      </c>
      <c r="AI218">
        <f t="shared" ca="1" si="68"/>
        <v>46</v>
      </c>
      <c r="AJ218">
        <f t="shared" ca="1" si="69"/>
        <v>36</v>
      </c>
      <c r="AK218" t="str">
        <f t="shared" ca="1" si="70"/>
        <v>&gt;1000</v>
      </c>
      <c r="AL218">
        <f t="shared" ca="1" si="71"/>
        <v>44</v>
      </c>
    </row>
    <row r="219" spans="1:38" x14ac:dyDescent="0.3">
      <c r="A219" s="13" t="str">
        <f ca="1">IF(B219="","",COUNT($B$32:B219))</f>
        <v/>
      </c>
      <c r="B219" s="47" t="str">
        <f t="shared" ca="1" si="57"/>
        <v/>
      </c>
      <c r="C219" s="24" t="str">
        <f t="shared" ca="1" si="58"/>
        <v>G</v>
      </c>
      <c r="D219" s="47">
        <f t="shared" ca="1" si="59"/>
        <v>3700</v>
      </c>
      <c r="E219" s="47">
        <f t="shared" ca="1" si="60"/>
        <v>1</v>
      </c>
      <c r="F219" s="13">
        <f t="shared" ca="1" si="61"/>
        <v>0</v>
      </c>
      <c r="G219" s="13">
        <f t="shared" ca="1" si="48"/>
        <v>3700</v>
      </c>
      <c r="H219" s="40" t="str">
        <f t="shared" ca="1" si="49"/>
        <v>Mythic I</v>
      </c>
      <c r="I219" s="47">
        <f t="shared" ca="1" si="62"/>
        <v>74</v>
      </c>
      <c r="J219" s="47">
        <f t="shared" ca="1" si="63"/>
        <v>67</v>
      </c>
      <c r="K219" s="25">
        <f t="shared" ca="1" si="50"/>
        <v>0.52482269503546097</v>
      </c>
      <c r="L219" s="44">
        <f t="shared" ca="1" si="64"/>
        <v>7804</v>
      </c>
      <c r="M219" s="23"/>
      <c r="N219" s="47" t="str">
        <f t="shared" si="65"/>
        <v/>
      </c>
      <c r="O219" s="58"/>
      <c r="P219" s="27">
        <f t="shared" ca="1" si="66"/>
        <v>43949</v>
      </c>
      <c r="R219" s="47"/>
      <c r="S219" s="47"/>
      <c r="T219" s="47"/>
      <c r="U219" s="47"/>
      <c r="V219" s="47"/>
      <c r="W219" s="47"/>
      <c r="X219" s="57"/>
      <c r="Y219" s="49" t="str">
        <f t="shared" si="51"/>
        <v/>
      </c>
      <c r="Z219" s="49" t="str">
        <f t="shared" si="52"/>
        <v/>
      </c>
      <c r="AA219" s="47"/>
      <c r="AC219" s="35"/>
      <c r="AD219">
        <f t="shared" ca="1" si="53"/>
        <v>0</v>
      </c>
      <c r="AE219">
        <f t="shared" ca="1" si="54"/>
        <v>1</v>
      </c>
      <c r="AF219">
        <f t="shared" ca="1" si="55"/>
        <v>1</v>
      </c>
      <c r="AG219">
        <f t="shared" ca="1" si="56"/>
        <v>0</v>
      </c>
      <c r="AH219">
        <f t="shared" ca="1" si="67"/>
        <v>0</v>
      </c>
      <c r="AI219">
        <f t="shared" ca="1" si="68"/>
        <v>47</v>
      </c>
      <c r="AJ219">
        <f t="shared" ca="1" si="69"/>
        <v>36</v>
      </c>
      <c r="AK219" t="str">
        <f t="shared" ca="1" si="70"/>
        <v>&gt;1000</v>
      </c>
      <c r="AL219">
        <f t="shared" ca="1" si="71"/>
        <v>44</v>
      </c>
    </row>
    <row r="220" spans="1:38" x14ac:dyDescent="0.3">
      <c r="A220" s="13">
        <f ca="1">IF(B220="","",COUNT($B$32:B220))</f>
        <v>142</v>
      </c>
      <c r="B220" s="47">
        <f t="shared" ca="1" si="57"/>
        <v>1</v>
      </c>
      <c r="C220" s="24" t="str">
        <f t="shared" ca="1" si="58"/>
        <v>W</v>
      </c>
      <c r="D220" s="47">
        <f t="shared" ca="1" si="59"/>
        <v>3700</v>
      </c>
      <c r="E220" s="47">
        <f t="shared" ca="1" si="60"/>
        <v>1</v>
      </c>
      <c r="F220" s="13">
        <f t="shared" ca="1" si="61"/>
        <v>60</v>
      </c>
      <c r="G220" s="13">
        <f t="shared" ca="1" si="48"/>
        <v>3760</v>
      </c>
      <c r="H220" s="40" t="str">
        <f t="shared" ca="1" si="49"/>
        <v>Mythic I</v>
      </c>
      <c r="I220" s="47">
        <f t="shared" ca="1" si="62"/>
        <v>75</v>
      </c>
      <c r="J220" s="47">
        <f t="shared" ca="1" si="63"/>
        <v>67</v>
      </c>
      <c r="K220" s="25">
        <f t="shared" ca="1" si="50"/>
        <v>0.528169014084507</v>
      </c>
      <c r="L220" s="44">
        <f t="shared" ca="1" si="64"/>
        <v>7864</v>
      </c>
      <c r="M220" s="23"/>
      <c r="N220" s="47" t="str">
        <f t="shared" si="65"/>
        <v/>
      </c>
      <c r="O220" s="58"/>
      <c r="P220" s="27" t="str">
        <f t="shared" ca="1" si="66"/>
        <v/>
      </c>
      <c r="R220" s="47"/>
      <c r="S220" s="47"/>
      <c r="T220" s="47"/>
      <c r="U220" s="47"/>
      <c r="V220" s="47"/>
      <c r="W220" s="47"/>
      <c r="X220" s="57"/>
      <c r="Y220" s="49" t="str">
        <f t="shared" si="51"/>
        <v/>
      </c>
      <c r="Z220" s="49" t="str">
        <f t="shared" si="52"/>
        <v/>
      </c>
      <c r="AA220" s="47"/>
      <c r="AC220" s="35"/>
      <c r="AD220">
        <f t="shared" ca="1" si="53"/>
        <v>0</v>
      </c>
      <c r="AE220">
        <f t="shared" ca="1" si="54"/>
        <v>0</v>
      </c>
      <c r="AF220">
        <f t="shared" ca="1" si="55"/>
        <v>1</v>
      </c>
      <c r="AG220">
        <f t="shared" ca="1" si="56"/>
        <v>0</v>
      </c>
      <c r="AH220">
        <f t="shared" ca="1" si="67"/>
        <v>1</v>
      </c>
      <c r="AI220">
        <f t="shared" ca="1" si="68"/>
        <v>47</v>
      </c>
      <c r="AJ220">
        <f t="shared" ca="1" si="69"/>
        <v>36</v>
      </c>
      <c r="AK220" t="str">
        <f t="shared" ca="1" si="70"/>
        <v>&gt;1000</v>
      </c>
      <c r="AL220">
        <f t="shared" ca="1" si="71"/>
        <v>44</v>
      </c>
    </row>
    <row r="221" spans="1:38" x14ac:dyDescent="0.3">
      <c r="A221" s="13">
        <f ca="1">IF(B221="","",COUNT($B$32:B221))</f>
        <v>143</v>
      </c>
      <c r="B221" s="47">
        <f t="shared" ca="1" si="57"/>
        <v>2</v>
      </c>
      <c r="C221" s="24" t="str">
        <f t="shared" ca="1" si="58"/>
        <v>W</v>
      </c>
      <c r="D221" s="47">
        <f t="shared" ca="1" si="59"/>
        <v>3760</v>
      </c>
      <c r="E221" s="47">
        <f t="shared" ca="1" si="60"/>
        <v>2</v>
      </c>
      <c r="F221" s="13">
        <f t="shared" ca="1" si="61"/>
        <v>80</v>
      </c>
      <c r="G221" s="13">
        <f t="shared" ca="1" si="48"/>
        <v>3840</v>
      </c>
      <c r="H221" s="40" t="str">
        <f t="shared" ca="1" si="49"/>
        <v>Mythic I</v>
      </c>
      <c r="I221" s="47">
        <f t="shared" ca="1" si="62"/>
        <v>76</v>
      </c>
      <c r="J221" s="47">
        <f t="shared" ca="1" si="63"/>
        <v>67</v>
      </c>
      <c r="K221" s="25">
        <f t="shared" ca="1" si="50"/>
        <v>0.53146853146853146</v>
      </c>
      <c r="L221" s="44">
        <f t="shared" ca="1" si="64"/>
        <v>7944</v>
      </c>
      <c r="M221" s="23"/>
      <c r="N221" s="47" t="str">
        <f t="shared" si="65"/>
        <v/>
      </c>
      <c r="O221" s="58"/>
      <c r="P221" s="27" t="str">
        <f t="shared" ca="1" si="66"/>
        <v/>
      </c>
      <c r="R221" s="47"/>
      <c r="S221" s="47"/>
      <c r="T221" s="47"/>
      <c r="U221" s="47"/>
      <c r="V221" s="47"/>
      <c r="W221" s="47"/>
      <c r="X221" s="57"/>
      <c r="Y221" s="49" t="str">
        <f t="shared" si="51"/>
        <v/>
      </c>
      <c r="Z221" s="49" t="str">
        <f t="shared" si="52"/>
        <v/>
      </c>
      <c r="AA221" s="47"/>
      <c r="AC221" s="35"/>
      <c r="AD221">
        <f t="shared" ca="1" si="53"/>
        <v>0</v>
      </c>
      <c r="AE221">
        <f t="shared" ca="1" si="54"/>
        <v>0</v>
      </c>
      <c r="AF221">
        <f t="shared" ca="1" si="55"/>
        <v>1</v>
      </c>
      <c r="AG221">
        <f t="shared" ca="1" si="56"/>
        <v>0</v>
      </c>
      <c r="AH221">
        <f t="shared" ca="1" si="67"/>
        <v>2</v>
      </c>
      <c r="AI221">
        <f t="shared" ca="1" si="68"/>
        <v>47</v>
      </c>
      <c r="AJ221">
        <f t="shared" ca="1" si="69"/>
        <v>36</v>
      </c>
      <c r="AK221" t="str">
        <f t="shared" ca="1" si="70"/>
        <v>&gt;1000</v>
      </c>
      <c r="AL221">
        <f t="shared" ca="1" si="71"/>
        <v>44</v>
      </c>
    </row>
    <row r="222" spans="1:38" x14ac:dyDescent="0.3">
      <c r="A222" s="13">
        <f ca="1">IF(B222="","",COUNT($B$32:B222))</f>
        <v>144</v>
      </c>
      <c r="B222" s="47">
        <f t="shared" ca="1" si="57"/>
        <v>3</v>
      </c>
      <c r="C222" s="24" t="str">
        <f t="shared" ca="1" si="58"/>
        <v>W</v>
      </c>
      <c r="D222" s="47">
        <f t="shared" ca="1" si="59"/>
        <v>3840</v>
      </c>
      <c r="E222" s="47">
        <f t="shared" ca="1" si="60"/>
        <v>3</v>
      </c>
      <c r="F222" s="13">
        <f t="shared" ca="1" si="61"/>
        <v>108</v>
      </c>
      <c r="G222" s="13">
        <f t="shared" ca="1" si="48"/>
        <v>3948</v>
      </c>
      <c r="H222" s="40" t="str">
        <f t="shared" ca="1" si="49"/>
        <v>Mythic I</v>
      </c>
      <c r="I222" s="47">
        <f t="shared" ca="1" si="62"/>
        <v>77</v>
      </c>
      <c r="J222" s="47">
        <f t="shared" ca="1" si="63"/>
        <v>67</v>
      </c>
      <c r="K222" s="25">
        <f t="shared" ca="1" si="50"/>
        <v>0.53472222222222221</v>
      </c>
      <c r="L222" s="44">
        <f t="shared" ca="1" si="64"/>
        <v>8052</v>
      </c>
      <c r="M222" s="23"/>
      <c r="N222" s="47" t="str">
        <f t="shared" si="65"/>
        <v/>
      </c>
      <c r="O222" s="58"/>
      <c r="P222" s="27" t="str">
        <f t="shared" ca="1" si="66"/>
        <v/>
      </c>
      <c r="R222" s="47"/>
      <c r="S222" s="47"/>
      <c r="T222" s="47"/>
      <c r="U222" s="47"/>
      <c r="V222" s="47"/>
      <c r="W222" s="47"/>
      <c r="X222" s="57"/>
      <c r="Y222" s="49" t="str">
        <f t="shared" si="51"/>
        <v/>
      </c>
      <c r="Z222" s="49" t="str">
        <f t="shared" si="52"/>
        <v/>
      </c>
      <c r="AA222" s="47"/>
      <c r="AC222" s="35"/>
      <c r="AD222">
        <f t="shared" ca="1" si="53"/>
        <v>0</v>
      </c>
      <c r="AE222">
        <f t="shared" ca="1" si="54"/>
        <v>0</v>
      </c>
      <c r="AF222">
        <f t="shared" ca="1" si="55"/>
        <v>1</v>
      </c>
      <c r="AG222">
        <f t="shared" ca="1" si="56"/>
        <v>0</v>
      </c>
      <c r="AH222">
        <f t="shared" ca="1" si="67"/>
        <v>3</v>
      </c>
      <c r="AI222">
        <f t="shared" ca="1" si="68"/>
        <v>47</v>
      </c>
      <c r="AJ222">
        <f t="shared" ca="1" si="69"/>
        <v>36</v>
      </c>
      <c r="AK222" t="str">
        <f t="shared" ca="1" si="70"/>
        <v>&gt;1000</v>
      </c>
      <c r="AL222">
        <f t="shared" ca="1" si="71"/>
        <v>44</v>
      </c>
    </row>
    <row r="223" spans="1:38" x14ac:dyDescent="0.3">
      <c r="A223" s="13" t="str">
        <f ca="1">IF(B223="","",COUNT($B$32:B223))</f>
        <v/>
      </c>
      <c r="B223" s="47" t="str">
        <f t="shared" ca="1" si="57"/>
        <v/>
      </c>
      <c r="C223" s="24" t="str">
        <f t="shared" ca="1" si="58"/>
        <v>G</v>
      </c>
      <c r="D223" s="47">
        <f t="shared" ca="1" si="59"/>
        <v>3948</v>
      </c>
      <c r="E223" s="47">
        <f t="shared" ca="1" si="60"/>
        <v>4</v>
      </c>
      <c r="F223" s="13">
        <f t="shared" ca="1" si="61"/>
        <v>0</v>
      </c>
      <c r="G223" s="13">
        <f t="shared" ca="1" si="48"/>
        <v>3948</v>
      </c>
      <c r="H223" s="40" t="str">
        <f t="shared" ca="1" si="49"/>
        <v>Mythic I</v>
      </c>
      <c r="I223" s="47">
        <f t="shared" ca="1" si="62"/>
        <v>77</v>
      </c>
      <c r="J223" s="47">
        <f t="shared" ca="1" si="63"/>
        <v>67</v>
      </c>
      <c r="K223" s="25">
        <f t="shared" ca="1" si="50"/>
        <v>0.53472222222222221</v>
      </c>
      <c r="L223" s="44">
        <f t="shared" ca="1" si="64"/>
        <v>8052</v>
      </c>
      <c r="M223" s="23"/>
      <c r="N223" s="47" t="str">
        <f t="shared" si="65"/>
        <v/>
      </c>
      <c r="O223" s="58"/>
      <c r="P223" s="27">
        <f t="shared" ca="1" si="66"/>
        <v>43956</v>
      </c>
      <c r="R223" s="47"/>
      <c r="S223" s="47"/>
      <c r="T223" s="47"/>
      <c r="U223" s="47"/>
      <c r="V223" s="47"/>
      <c r="W223" s="47"/>
      <c r="X223" s="57"/>
      <c r="Y223" s="49" t="str">
        <f t="shared" si="51"/>
        <v/>
      </c>
      <c r="Z223" s="49" t="str">
        <f t="shared" si="52"/>
        <v/>
      </c>
      <c r="AA223" s="47"/>
      <c r="AC223" s="35"/>
      <c r="AD223">
        <f t="shared" ca="1" si="53"/>
        <v>0</v>
      </c>
      <c r="AE223">
        <f t="shared" ca="1" si="54"/>
        <v>1</v>
      </c>
      <c r="AF223">
        <f t="shared" ca="1" si="55"/>
        <v>1</v>
      </c>
      <c r="AG223">
        <f t="shared" ca="1" si="56"/>
        <v>0</v>
      </c>
      <c r="AH223">
        <f t="shared" ca="1" si="67"/>
        <v>0</v>
      </c>
      <c r="AI223">
        <f t="shared" ca="1" si="68"/>
        <v>48</v>
      </c>
      <c r="AJ223">
        <f t="shared" ca="1" si="69"/>
        <v>36</v>
      </c>
      <c r="AK223" t="str">
        <f t="shared" ca="1" si="70"/>
        <v>&gt;1000</v>
      </c>
      <c r="AL223">
        <f t="shared" ca="1" si="71"/>
        <v>44</v>
      </c>
    </row>
    <row r="224" spans="1:38" x14ac:dyDescent="0.3">
      <c r="A224" s="13">
        <f ca="1">IF(B224="","",COUNT($B$32:B224))</f>
        <v>145</v>
      </c>
      <c r="B224" s="47">
        <f t="shared" ca="1" si="57"/>
        <v>1</v>
      </c>
      <c r="C224" s="24" t="str">
        <f t="shared" ca="1" si="58"/>
        <v>L</v>
      </c>
      <c r="D224" s="47">
        <f t="shared" ca="1" si="59"/>
        <v>3948</v>
      </c>
      <c r="E224" s="47">
        <f t="shared" ca="1" si="60"/>
        <v>4</v>
      </c>
      <c r="F224" s="13">
        <f t="shared" ca="1" si="61"/>
        <v>-68</v>
      </c>
      <c r="G224" s="13">
        <f t="shared" ref="G224:G287" ca="1" si="72">_xlfn.IFS(F224+D224&lt;0,0,F224+D224&gt;5500,5500,TRUE,F224+D224)</f>
        <v>3880</v>
      </c>
      <c r="H224" s="40" t="str">
        <f t="shared" ref="H224:H287" ca="1" si="73">LOOKUP(G224,$D$2:$D$17,$A$2:$A$17)</f>
        <v>Mythic I</v>
      </c>
      <c r="I224" s="47">
        <f t="shared" ca="1" si="62"/>
        <v>77</v>
      </c>
      <c r="J224" s="47">
        <f t="shared" ca="1" si="63"/>
        <v>68</v>
      </c>
      <c r="K224" s="25">
        <f t="shared" ref="K224:K287" ca="1" si="74">I224/(J224+I224)</f>
        <v>0.53103448275862064</v>
      </c>
      <c r="L224" s="44">
        <f t="shared" ca="1" si="64"/>
        <v>8052</v>
      </c>
      <c r="M224" s="23"/>
      <c r="N224" s="47" t="str">
        <f t="shared" si="65"/>
        <v/>
      </c>
      <c r="O224" s="58"/>
      <c r="P224" s="27" t="str">
        <f t="shared" ca="1" si="66"/>
        <v/>
      </c>
      <c r="R224" s="47"/>
      <c r="S224" s="47"/>
      <c r="T224" s="47"/>
      <c r="U224" s="47"/>
      <c r="V224" s="47"/>
      <c r="W224" s="47"/>
      <c r="X224" s="57"/>
      <c r="Y224" s="49" t="str">
        <f t="shared" ref="Y224:Y287" si="75">_xlfn.IFS(R224 = "","",V224&gt;0,T224/V224,TRUE,T224/1)</f>
        <v/>
      </c>
      <c r="Z224" s="49" t="str">
        <f t="shared" ref="Z224:Z287" si="76">_xlfn.IFS(R224 = "","",V224&gt;0,(T224+U224)/V224,TRUE,(T224+U224)/1)</f>
        <v/>
      </c>
      <c r="AA224" s="47"/>
      <c r="AC224" s="35"/>
      <c r="AD224">
        <f t="shared" ref="AD224:AD287" ca="1" si="77">IF(G224&gt;=2100,0,IF(C224="G",1,0))</f>
        <v>0</v>
      </c>
      <c r="AE224">
        <f t="shared" ref="AE224:AE287" ca="1" si="78">IF(G224&gt;=5500,0,IF(C224="G",1,0))</f>
        <v>0</v>
      </c>
      <c r="AF224">
        <f t="shared" ref="AF224:AF287" ca="1" si="79">IF(G224&gt;=2100,1,0)</f>
        <v>1</v>
      </c>
      <c r="AG224">
        <f t="shared" ref="AG224:AG287" ca="1" si="80">IF(G224&gt;=5500,1,0)</f>
        <v>0</v>
      </c>
      <c r="AH224">
        <f t="shared" ca="1" si="67"/>
        <v>1</v>
      </c>
      <c r="AI224">
        <f t="shared" ca="1" si="68"/>
        <v>48</v>
      </c>
      <c r="AJ224">
        <f t="shared" ca="1" si="69"/>
        <v>36</v>
      </c>
      <c r="AK224" t="str">
        <f t="shared" ca="1" si="70"/>
        <v>&gt;1000</v>
      </c>
      <c r="AL224">
        <f t="shared" ca="1" si="71"/>
        <v>44</v>
      </c>
    </row>
    <row r="225" spans="1:38" x14ac:dyDescent="0.3">
      <c r="A225" s="13">
        <f ca="1">IF(B225="","",COUNT($B$32:B225))</f>
        <v>146</v>
      </c>
      <c r="B225" s="47">
        <f t="shared" ref="B225:B288" ca="1" si="81">IF(C225&lt;&gt;"G",SUM(B224,1),"")</f>
        <v>2</v>
      </c>
      <c r="C225" s="24" t="str">
        <f t="shared" ref="C225:C288" ca="1" si="82">IF(O225="",IF(AH224&gt;=$E$22,"G",IF(RAND()&lt;$F$22,"W","L")),O225)</f>
        <v>L</v>
      </c>
      <c r="D225" s="47">
        <f t="shared" ref="D225:D288" ca="1" si="83">IF(M225="",IF(G224&lt;5500,G224,5500),M225)</f>
        <v>3880</v>
      </c>
      <c r="E225" s="47">
        <f t="shared" ref="E225:E288" ca="1" si="84">_xlfn.IFS(C224="W",E224+1,C224="L",0,C224="G",E224)</f>
        <v>0</v>
      </c>
      <c r="F225" s="13">
        <f t="shared" ref="F225:F288" ca="1" si="85">_xlfn.IFS(C225="W",_xlfn.IFS(E225=0,LOOKUP(D225,$D$2:$D$17,$F$2:$F$17),E225=1,LOOKUP(D225,$D$2:$D$17,$G$2:$G$17),E225=2,LOOKUP(D225,$D$2:$D$17,$H$2:$H$17),E225=3,LOOKUP(D225,$D$2:$D$17,$I$2:$I$17),E225&gt;=4,LOOKUP(D225,$D$2:$D$17,$J$2:$J$17)),C225="L",LOOKUP(D225,$D$2:$D$17,$E$2:$E$17),C225="G",IF(OR(B224&lt;3,B224=""),0,LOOKUP(D225,$D$2:$D$17,$K$2:$K$17)))</f>
        <v>-68</v>
      </c>
      <c r="G225" s="13">
        <f t="shared" ca="1" si="72"/>
        <v>3812</v>
      </c>
      <c r="H225" s="40" t="str">
        <f t="shared" ca="1" si="73"/>
        <v>Mythic I</v>
      </c>
      <c r="I225" s="47">
        <f t="shared" ref="I225:I288" ca="1" si="86">IF(C225="W",1+I224,I224)</f>
        <v>77</v>
      </c>
      <c r="J225" s="47">
        <f t="shared" ref="J225:J288" ca="1" si="87">IF(C225="L",1+J224,J224)</f>
        <v>69</v>
      </c>
      <c r="K225" s="25">
        <f t="shared" ca="1" si="74"/>
        <v>0.5273972602739726</v>
      </c>
      <c r="L225" s="44">
        <f t="shared" ref="L225:L288" ca="1" si="88">IF(F225&gt;0,F225+L224,L224)</f>
        <v>8052</v>
      </c>
      <c r="M225" s="23"/>
      <c r="N225" s="47" t="str">
        <f t="shared" ref="N225:N288" si="89">IF(M225="","",M225-G224)</f>
        <v/>
      </c>
      <c r="O225" s="58"/>
      <c r="P225" s="27" t="str">
        <f t="shared" ref="P225:P288" ca="1" si="90">IF(AI225&gt;AI224,$G$22+(7*AI225),"")</f>
        <v/>
      </c>
      <c r="R225" s="47"/>
      <c r="S225" s="47"/>
      <c r="T225" s="47"/>
      <c r="U225" s="47"/>
      <c r="V225" s="47"/>
      <c r="W225" s="47"/>
      <c r="X225" s="57"/>
      <c r="Y225" s="49" t="str">
        <f t="shared" si="75"/>
        <v/>
      </c>
      <c r="Z225" s="49" t="str">
        <f t="shared" si="76"/>
        <v/>
      </c>
      <c r="AA225" s="47"/>
      <c r="AC225" s="35"/>
      <c r="AD225">
        <f t="shared" ca="1" si="77"/>
        <v>0</v>
      </c>
      <c r="AE225">
        <f t="shared" ca="1" si="78"/>
        <v>0</v>
      </c>
      <c r="AF225">
        <f t="shared" ca="1" si="79"/>
        <v>1</v>
      </c>
      <c r="AG225">
        <f t="shared" ca="1" si="80"/>
        <v>0</v>
      </c>
      <c r="AH225">
        <f t="shared" ref="AH225:AH288" ca="1" si="91">IF(C225="G",0,AH224+1)</f>
        <v>2</v>
      </c>
      <c r="AI225">
        <f t="shared" ref="AI225:AI288" ca="1" si="92">IF(C225="G",AI224+1,AI224)</f>
        <v>48</v>
      </c>
      <c r="AJ225">
        <f t="shared" ref="AJ225:AJ288" ca="1" si="93">IF(AJ224="&gt;1000",IF(AF225&gt;0,IF(A225&lt;&gt;"",A225,A224),"&gt;1000"),AJ224)</f>
        <v>36</v>
      </c>
      <c r="AK225" t="str">
        <f t="shared" ref="AK225:AK288" ca="1" si="94">IF(AK224="&gt;1000",IF(AG225&gt;0,IF(A225&lt;&gt;"",A225,A224),"&gt;1000"),AK224)</f>
        <v>&gt;1000</v>
      </c>
      <c r="AL225">
        <f t="shared" ref="AL225:AL288" ca="1" si="95">IF(AL224="&gt;1000",IF(L225&gt;=3500,IF(A225&lt;&gt;"",A225,A224),"&gt;1000"),AL224)</f>
        <v>44</v>
      </c>
    </row>
    <row r="226" spans="1:38" x14ac:dyDescent="0.3">
      <c r="A226" s="13">
        <f ca="1">IF(B226="","",COUNT($B$32:B226))</f>
        <v>147</v>
      </c>
      <c r="B226" s="47">
        <f t="shared" ca="1" si="81"/>
        <v>3</v>
      </c>
      <c r="C226" s="24" t="str">
        <f t="shared" ca="1" si="82"/>
        <v>L</v>
      </c>
      <c r="D226" s="47">
        <f t="shared" ca="1" si="83"/>
        <v>3812</v>
      </c>
      <c r="E226" s="47">
        <f t="shared" ca="1" si="84"/>
        <v>0</v>
      </c>
      <c r="F226" s="13">
        <f t="shared" ca="1" si="85"/>
        <v>-68</v>
      </c>
      <c r="G226" s="13">
        <f t="shared" ca="1" si="72"/>
        <v>3744</v>
      </c>
      <c r="H226" s="40" t="str">
        <f t="shared" ca="1" si="73"/>
        <v>Mythic I</v>
      </c>
      <c r="I226" s="47">
        <f t="shared" ca="1" si="86"/>
        <v>77</v>
      </c>
      <c r="J226" s="47">
        <f t="shared" ca="1" si="87"/>
        <v>70</v>
      </c>
      <c r="K226" s="25">
        <f t="shared" ca="1" si="74"/>
        <v>0.52380952380952384</v>
      </c>
      <c r="L226" s="44">
        <f t="shared" ca="1" si="88"/>
        <v>8052</v>
      </c>
      <c r="M226" s="23"/>
      <c r="N226" s="47" t="str">
        <f t="shared" si="89"/>
        <v/>
      </c>
      <c r="O226" s="58"/>
      <c r="P226" s="27" t="str">
        <f t="shared" ca="1" si="90"/>
        <v/>
      </c>
      <c r="R226" s="47"/>
      <c r="S226" s="47"/>
      <c r="T226" s="47"/>
      <c r="U226" s="47"/>
      <c r="V226" s="47"/>
      <c r="W226" s="47"/>
      <c r="X226" s="57"/>
      <c r="Y226" s="49" t="str">
        <f t="shared" si="75"/>
        <v/>
      </c>
      <c r="Z226" s="49" t="str">
        <f t="shared" si="76"/>
        <v/>
      </c>
      <c r="AA226" s="47"/>
      <c r="AC226" s="35"/>
      <c r="AD226">
        <f t="shared" ca="1" si="77"/>
        <v>0</v>
      </c>
      <c r="AE226">
        <f t="shared" ca="1" si="78"/>
        <v>0</v>
      </c>
      <c r="AF226">
        <f t="shared" ca="1" si="79"/>
        <v>1</v>
      </c>
      <c r="AG226">
        <f t="shared" ca="1" si="80"/>
        <v>0</v>
      </c>
      <c r="AH226">
        <f t="shared" ca="1" si="91"/>
        <v>3</v>
      </c>
      <c r="AI226">
        <f t="shared" ca="1" si="92"/>
        <v>48</v>
      </c>
      <c r="AJ226">
        <f t="shared" ca="1" si="93"/>
        <v>36</v>
      </c>
      <c r="AK226" t="str">
        <f t="shared" ca="1" si="94"/>
        <v>&gt;1000</v>
      </c>
      <c r="AL226">
        <f t="shared" ca="1" si="95"/>
        <v>44</v>
      </c>
    </row>
    <row r="227" spans="1:38" x14ac:dyDescent="0.3">
      <c r="A227" s="13" t="str">
        <f ca="1">IF(B227="","",COUNT($B$32:B227))</f>
        <v/>
      </c>
      <c r="B227" s="47" t="str">
        <f t="shared" ca="1" si="81"/>
        <v/>
      </c>
      <c r="C227" s="24" t="str">
        <f t="shared" ca="1" si="82"/>
        <v>G</v>
      </c>
      <c r="D227" s="47">
        <f t="shared" ca="1" si="83"/>
        <v>3744</v>
      </c>
      <c r="E227" s="47">
        <f t="shared" ca="1" si="84"/>
        <v>0</v>
      </c>
      <c r="F227" s="13">
        <f t="shared" ca="1" si="85"/>
        <v>0</v>
      </c>
      <c r="G227" s="13">
        <f t="shared" ca="1" si="72"/>
        <v>3744</v>
      </c>
      <c r="H227" s="40" t="str">
        <f t="shared" ca="1" si="73"/>
        <v>Mythic I</v>
      </c>
      <c r="I227" s="47">
        <f t="shared" ca="1" si="86"/>
        <v>77</v>
      </c>
      <c r="J227" s="47">
        <f t="shared" ca="1" si="87"/>
        <v>70</v>
      </c>
      <c r="K227" s="25">
        <f t="shared" ca="1" si="74"/>
        <v>0.52380952380952384</v>
      </c>
      <c r="L227" s="44">
        <f t="shared" ca="1" si="88"/>
        <v>8052</v>
      </c>
      <c r="M227" s="23"/>
      <c r="N227" s="47" t="str">
        <f t="shared" si="89"/>
        <v/>
      </c>
      <c r="O227" s="58"/>
      <c r="P227" s="27">
        <f t="shared" ca="1" si="90"/>
        <v>43963</v>
      </c>
      <c r="R227" s="47"/>
      <c r="S227" s="47"/>
      <c r="T227" s="47"/>
      <c r="U227" s="47"/>
      <c r="V227" s="47"/>
      <c r="W227" s="47"/>
      <c r="X227" s="57"/>
      <c r="Y227" s="49" t="str">
        <f t="shared" si="75"/>
        <v/>
      </c>
      <c r="Z227" s="49" t="str">
        <f t="shared" si="76"/>
        <v/>
      </c>
      <c r="AA227" s="47"/>
      <c r="AC227" s="35"/>
      <c r="AD227">
        <f t="shared" ca="1" si="77"/>
        <v>0</v>
      </c>
      <c r="AE227">
        <f t="shared" ca="1" si="78"/>
        <v>1</v>
      </c>
      <c r="AF227">
        <f t="shared" ca="1" si="79"/>
        <v>1</v>
      </c>
      <c r="AG227">
        <f t="shared" ca="1" si="80"/>
        <v>0</v>
      </c>
      <c r="AH227">
        <f t="shared" ca="1" si="91"/>
        <v>0</v>
      </c>
      <c r="AI227">
        <f t="shared" ca="1" si="92"/>
        <v>49</v>
      </c>
      <c r="AJ227">
        <f t="shared" ca="1" si="93"/>
        <v>36</v>
      </c>
      <c r="AK227" t="str">
        <f t="shared" ca="1" si="94"/>
        <v>&gt;1000</v>
      </c>
      <c r="AL227">
        <f t="shared" ca="1" si="95"/>
        <v>44</v>
      </c>
    </row>
    <row r="228" spans="1:38" x14ac:dyDescent="0.3">
      <c r="A228" s="13">
        <f ca="1">IF(B228="","",COUNT($B$32:B228))</f>
        <v>148</v>
      </c>
      <c r="B228" s="47">
        <f t="shared" ca="1" si="81"/>
        <v>1</v>
      </c>
      <c r="C228" s="24" t="str">
        <f t="shared" ca="1" si="82"/>
        <v>L</v>
      </c>
      <c r="D228" s="47">
        <f t="shared" ca="1" si="83"/>
        <v>3744</v>
      </c>
      <c r="E228" s="47">
        <f t="shared" ca="1" si="84"/>
        <v>0</v>
      </c>
      <c r="F228" s="13">
        <f t="shared" ca="1" si="85"/>
        <v>-68</v>
      </c>
      <c r="G228" s="13">
        <f t="shared" ca="1" si="72"/>
        <v>3676</v>
      </c>
      <c r="H228" s="40" t="str">
        <f t="shared" ca="1" si="73"/>
        <v>Mythic I</v>
      </c>
      <c r="I228" s="47">
        <f t="shared" ca="1" si="86"/>
        <v>77</v>
      </c>
      <c r="J228" s="47">
        <f t="shared" ca="1" si="87"/>
        <v>71</v>
      </c>
      <c r="K228" s="25">
        <f t="shared" ca="1" si="74"/>
        <v>0.52027027027027029</v>
      </c>
      <c r="L228" s="44">
        <f t="shared" ca="1" si="88"/>
        <v>8052</v>
      </c>
      <c r="M228" s="23"/>
      <c r="N228" s="47" t="str">
        <f t="shared" si="89"/>
        <v/>
      </c>
      <c r="O228" s="58"/>
      <c r="P228" s="27" t="str">
        <f t="shared" ca="1" si="90"/>
        <v/>
      </c>
      <c r="R228" s="47"/>
      <c r="S228" s="47"/>
      <c r="T228" s="47"/>
      <c r="U228" s="47"/>
      <c r="V228" s="47"/>
      <c r="W228" s="47"/>
      <c r="X228" s="57"/>
      <c r="Y228" s="49" t="str">
        <f t="shared" si="75"/>
        <v/>
      </c>
      <c r="Z228" s="49" t="str">
        <f t="shared" si="76"/>
        <v/>
      </c>
      <c r="AA228" s="47"/>
      <c r="AC228" s="35"/>
      <c r="AD228">
        <f t="shared" ca="1" si="77"/>
        <v>0</v>
      </c>
      <c r="AE228">
        <f t="shared" ca="1" si="78"/>
        <v>0</v>
      </c>
      <c r="AF228">
        <f t="shared" ca="1" si="79"/>
        <v>1</v>
      </c>
      <c r="AG228">
        <f t="shared" ca="1" si="80"/>
        <v>0</v>
      </c>
      <c r="AH228">
        <f t="shared" ca="1" si="91"/>
        <v>1</v>
      </c>
      <c r="AI228">
        <f t="shared" ca="1" si="92"/>
        <v>49</v>
      </c>
      <c r="AJ228">
        <f t="shared" ca="1" si="93"/>
        <v>36</v>
      </c>
      <c r="AK228" t="str">
        <f t="shared" ca="1" si="94"/>
        <v>&gt;1000</v>
      </c>
      <c r="AL228">
        <f t="shared" ca="1" si="95"/>
        <v>44</v>
      </c>
    </row>
    <row r="229" spans="1:38" x14ac:dyDescent="0.3">
      <c r="A229" s="13">
        <f ca="1">IF(B229="","",COUNT($B$32:B229))</f>
        <v>149</v>
      </c>
      <c r="B229" s="47">
        <f t="shared" ca="1" si="81"/>
        <v>2</v>
      </c>
      <c r="C229" s="24" t="str">
        <f t="shared" ca="1" si="82"/>
        <v>W</v>
      </c>
      <c r="D229" s="47">
        <f t="shared" ca="1" si="83"/>
        <v>3676</v>
      </c>
      <c r="E229" s="47">
        <f t="shared" ca="1" si="84"/>
        <v>0</v>
      </c>
      <c r="F229" s="13">
        <f t="shared" ca="1" si="85"/>
        <v>40</v>
      </c>
      <c r="G229" s="13">
        <f t="shared" ca="1" si="72"/>
        <v>3716</v>
      </c>
      <c r="H229" s="40" t="str">
        <f t="shared" ca="1" si="73"/>
        <v>Mythic I</v>
      </c>
      <c r="I229" s="47">
        <f t="shared" ca="1" si="86"/>
        <v>78</v>
      </c>
      <c r="J229" s="47">
        <f t="shared" ca="1" si="87"/>
        <v>71</v>
      </c>
      <c r="K229" s="25">
        <f t="shared" ca="1" si="74"/>
        <v>0.52348993288590606</v>
      </c>
      <c r="L229" s="44">
        <f t="shared" ca="1" si="88"/>
        <v>8092</v>
      </c>
      <c r="M229" s="23"/>
      <c r="N229" s="47" t="str">
        <f t="shared" si="89"/>
        <v/>
      </c>
      <c r="O229" s="58"/>
      <c r="P229" s="27" t="str">
        <f t="shared" ca="1" si="90"/>
        <v/>
      </c>
      <c r="R229" s="47"/>
      <c r="S229" s="47"/>
      <c r="T229" s="47"/>
      <c r="U229" s="47"/>
      <c r="V229" s="47"/>
      <c r="W229" s="47"/>
      <c r="X229" s="57"/>
      <c r="Y229" s="49" t="str">
        <f t="shared" si="75"/>
        <v/>
      </c>
      <c r="Z229" s="49" t="str">
        <f t="shared" si="76"/>
        <v/>
      </c>
      <c r="AA229" s="47"/>
      <c r="AC229" s="35"/>
      <c r="AD229">
        <f t="shared" ca="1" si="77"/>
        <v>0</v>
      </c>
      <c r="AE229">
        <f t="shared" ca="1" si="78"/>
        <v>0</v>
      </c>
      <c r="AF229">
        <f t="shared" ca="1" si="79"/>
        <v>1</v>
      </c>
      <c r="AG229">
        <f t="shared" ca="1" si="80"/>
        <v>0</v>
      </c>
      <c r="AH229">
        <f t="shared" ca="1" si="91"/>
        <v>2</v>
      </c>
      <c r="AI229">
        <f t="shared" ca="1" si="92"/>
        <v>49</v>
      </c>
      <c r="AJ229">
        <f t="shared" ca="1" si="93"/>
        <v>36</v>
      </c>
      <c r="AK229" t="str">
        <f t="shared" ca="1" si="94"/>
        <v>&gt;1000</v>
      </c>
      <c r="AL229">
        <f t="shared" ca="1" si="95"/>
        <v>44</v>
      </c>
    </row>
    <row r="230" spans="1:38" x14ac:dyDescent="0.3">
      <c r="A230" s="13">
        <f ca="1">IF(B230="","",COUNT($B$32:B230))</f>
        <v>150</v>
      </c>
      <c r="B230" s="47">
        <f t="shared" ca="1" si="81"/>
        <v>3</v>
      </c>
      <c r="C230" s="24" t="str">
        <f t="shared" ca="1" si="82"/>
        <v>L</v>
      </c>
      <c r="D230" s="47">
        <f t="shared" ca="1" si="83"/>
        <v>3716</v>
      </c>
      <c r="E230" s="47">
        <f t="shared" ca="1" si="84"/>
        <v>1</v>
      </c>
      <c r="F230" s="13">
        <f t="shared" ca="1" si="85"/>
        <v>-68</v>
      </c>
      <c r="G230" s="13">
        <f t="shared" ca="1" si="72"/>
        <v>3648</v>
      </c>
      <c r="H230" s="40" t="str">
        <f t="shared" ca="1" si="73"/>
        <v>Mythic I</v>
      </c>
      <c r="I230" s="47">
        <f t="shared" ca="1" si="86"/>
        <v>78</v>
      </c>
      <c r="J230" s="47">
        <f t="shared" ca="1" si="87"/>
        <v>72</v>
      </c>
      <c r="K230" s="25">
        <f t="shared" ca="1" si="74"/>
        <v>0.52</v>
      </c>
      <c r="L230" s="44">
        <f t="shared" ca="1" si="88"/>
        <v>8092</v>
      </c>
      <c r="M230" s="23"/>
      <c r="N230" s="47" t="str">
        <f t="shared" si="89"/>
        <v/>
      </c>
      <c r="O230" s="58"/>
      <c r="P230" s="27" t="str">
        <f t="shared" ca="1" si="90"/>
        <v/>
      </c>
      <c r="R230" s="47"/>
      <c r="S230" s="47"/>
      <c r="T230" s="47"/>
      <c r="U230" s="47"/>
      <c r="V230" s="47"/>
      <c r="W230" s="47"/>
      <c r="X230" s="57"/>
      <c r="Y230" s="49" t="str">
        <f t="shared" si="75"/>
        <v/>
      </c>
      <c r="Z230" s="49" t="str">
        <f t="shared" si="76"/>
        <v/>
      </c>
      <c r="AA230" s="47"/>
      <c r="AC230" s="35"/>
      <c r="AD230">
        <f t="shared" ca="1" si="77"/>
        <v>0</v>
      </c>
      <c r="AE230">
        <f t="shared" ca="1" si="78"/>
        <v>0</v>
      </c>
      <c r="AF230">
        <f t="shared" ca="1" si="79"/>
        <v>1</v>
      </c>
      <c r="AG230">
        <f t="shared" ca="1" si="80"/>
        <v>0</v>
      </c>
      <c r="AH230">
        <f t="shared" ca="1" si="91"/>
        <v>3</v>
      </c>
      <c r="AI230">
        <f t="shared" ca="1" si="92"/>
        <v>49</v>
      </c>
      <c r="AJ230">
        <f t="shared" ca="1" si="93"/>
        <v>36</v>
      </c>
      <c r="AK230" t="str">
        <f t="shared" ca="1" si="94"/>
        <v>&gt;1000</v>
      </c>
      <c r="AL230">
        <f t="shared" ca="1" si="95"/>
        <v>44</v>
      </c>
    </row>
    <row r="231" spans="1:38" x14ac:dyDescent="0.3">
      <c r="A231" s="13" t="str">
        <f ca="1">IF(B231="","",COUNT($B$32:B231))</f>
        <v/>
      </c>
      <c r="B231" s="47" t="str">
        <f t="shared" ca="1" si="81"/>
        <v/>
      </c>
      <c r="C231" s="24" t="str">
        <f t="shared" ca="1" si="82"/>
        <v>G</v>
      </c>
      <c r="D231" s="47">
        <f t="shared" ca="1" si="83"/>
        <v>3648</v>
      </c>
      <c r="E231" s="47">
        <f t="shared" ca="1" si="84"/>
        <v>0</v>
      </c>
      <c r="F231" s="13">
        <f t="shared" ca="1" si="85"/>
        <v>0</v>
      </c>
      <c r="G231" s="13">
        <f t="shared" ca="1" si="72"/>
        <v>3648</v>
      </c>
      <c r="H231" s="40" t="str">
        <f t="shared" ca="1" si="73"/>
        <v>Mythic I</v>
      </c>
      <c r="I231" s="47">
        <f t="shared" ca="1" si="86"/>
        <v>78</v>
      </c>
      <c r="J231" s="47">
        <f t="shared" ca="1" si="87"/>
        <v>72</v>
      </c>
      <c r="K231" s="25">
        <f t="shared" ca="1" si="74"/>
        <v>0.52</v>
      </c>
      <c r="L231" s="44">
        <f t="shared" ca="1" si="88"/>
        <v>8092</v>
      </c>
      <c r="M231" s="23"/>
      <c r="N231" s="47" t="str">
        <f t="shared" si="89"/>
        <v/>
      </c>
      <c r="O231" s="58"/>
      <c r="P231" s="27">
        <f t="shared" ca="1" si="90"/>
        <v>43970</v>
      </c>
      <c r="R231" s="47"/>
      <c r="S231" s="47"/>
      <c r="T231" s="47"/>
      <c r="U231" s="47"/>
      <c r="V231" s="47"/>
      <c r="W231" s="47"/>
      <c r="X231" s="57"/>
      <c r="Y231" s="49" t="str">
        <f t="shared" si="75"/>
        <v/>
      </c>
      <c r="Z231" s="49" t="str">
        <f t="shared" si="76"/>
        <v/>
      </c>
      <c r="AA231" s="47"/>
      <c r="AC231" s="35"/>
      <c r="AD231">
        <f t="shared" ca="1" si="77"/>
        <v>0</v>
      </c>
      <c r="AE231">
        <f t="shared" ca="1" si="78"/>
        <v>1</v>
      </c>
      <c r="AF231">
        <f t="shared" ca="1" si="79"/>
        <v>1</v>
      </c>
      <c r="AG231">
        <f t="shared" ca="1" si="80"/>
        <v>0</v>
      </c>
      <c r="AH231">
        <f t="shared" ca="1" si="91"/>
        <v>0</v>
      </c>
      <c r="AI231">
        <f t="shared" ca="1" si="92"/>
        <v>50</v>
      </c>
      <c r="AJ231">
        <f t="shared" ca="1" si="93"/>
        <v>36</v>
      </c>
      <c r="AK231" t="str">
        <f t="shared" ca="1" si="94"/>
        <v>&gt;1000</v>
      </c>
      <c r="AL231">
        <f t="shared" ca="1" si="95"/>
        <v>44</v>
      </c>
    </row>
    <row r="232" spans="1:38" x14ac:dyDescent="0.3">
      <c r="A232" s="13">
        <f ca="1">IF(B232="","",COUNT($B$32:B232))</f>
        <v>151</v>
      </c>
      <c r="B232" s="47">
        <f t="shared" ca="1" si="81"/>
        <v>1</v>
      </c>
      <c r="C232" s="24" t="str">
        <f t="shared" ca="1" si="82"/>
        <v>L</v>
      </c>
      <c r="D232" s="47">
        <f t="shared" ca="1" si="83"/>
        <v>3648</v>
      </c>
      <c r="E232" s="47">
        <f t="shared" ca="1" si="84"/>
        <v>0</v>
      </c>
      <c r="F232" s="13">
        <f t="shared" ca="1" si="85"/>
        <v>-68</v>
      </c>
      <c r="G232" s="13">
        <f t="shared" ca="1" si="72"/>
        <v>3580</v>
      </c>
      <c r="H232" s="40" t="str">
        <f t="shared" ca="1" si="73"/>
        <v>Mythic I</v>
      </c>
      <c r="I232" s="47">
        <f t="shared" ca="1" si="86"/>
        <v>78</v>
      </c>
      <c r="J232" s="47">
        <f t="shared" ca="1" si="87"/>
        <v>73</v>
      </c>
      <c r="K232" s="25">
        <f t="shared" ca="1" si="74"/>
        <v>0.51655629139072845</v>
      </c>
      <c r="L232" s="44">
        <f t="shared" ca="1" si="88"/>
        <v>8092</v>
      </c>
      <c r="M232" s="23"/>
      <c r="N232" s="47" t="str">
        <f t="shared" si="89"/>
        <v/>
      </c>
      <c r="O232" s="58"/>
      <c r="P232" s="27" t="str">
        <f t="shared" ca="1" si="90"/>
        <v/>
      </c>
      <c r="R232" s="47"/>
      <c r="S232" s="47"/>
      <c r="T232" s="47"/>
      <c r="U232" s="47"/>
      <c r="V232" s="47"/>
      <c r="W232" s="47"/>
      <c r="X232" s="57"/>
      <c r="Y232" s="49" t="str">
        <f t="shared" si="75"/>
        <v/>
      </c>
      <c r="Z232" s="49" t="str">
        <f t="shared" si="76"/>
        <v/>
      </c>
      <c r="AA232" s="47"/>
      <c r="AC232" s="35"/>
      <c r="AD232">
        <f t="shared" ca="1" si="77"/>
        <v>0</v>
      </c>
      <c r="AE232">
        <f t="shared" ca="1" si="78"/>
        <v>0</v>
      </c>
      <c r="AF232">
        <f t="shared" ca="1" si="79"/>
        <v>1</v>
      </c>
      <c r="AG232">
        <f t="shared" ca="1" si="80"/>
        <v>0</v>
      </c>
      <c r="AH232">
        <f t="shared" ca="1" si="91"/>
        <v>1</v>
      </c>
      <c r="AI232">
        <f t="shared" ca="1" si="92"/>
        <v>50</v>
      </c>
      <c r="AJ232">
        <f t="shared" ca="1" si="93"/>
        <v>36</v>
      </c>
      <c r="AK232" t="str">
        <f t="shared" ca="1" si="94"/>
        <v>&gt;1000</v>
      </c>
      <c r="AL232">
        <f t="shared" ca="1" si="95"/>
        <v>44</v>
      </c>
    </row>
    <row r="233" spans="1:38" x14ac:dyDescent="0.3">
      <c r="A233" s="13">
        <f ca="1">IF(B233="","",COUNT($B$32:B233))</f>
        <v>152</v>
      </c>
      <c r="B233" s="47">
        <f t="shared" ca="1" si="81"/>
        <v>2</v>
      </c>
      <c r="C233" s="24" t="str">
        <f t="shared" ca="1" si="82"/>
        <v>L</v>
      </c>
      <c r="D233" s="47">
        <f t="shared" ca="1" si="83"/>
        <v>3580</v>
      </c>
      <c r="E233" s="47">
        <f t="shared" ca="1" si="84"/>
        <v>0</v>
      </c>
      <c r="F233" s="13">
        <f t="shared" ca="1" si="85"/>
        <v>-68</v>
      </c>
      <c r="G233" s="13">
        <f t="shared" ca="1" si="72"/>
        <v>3512</v>
      </c>
      <c r="H233" s="40" t="str">
        <f t="shared" ca="1" si="73"/>
        <v>Mythic I</v>
      </c>
      <c r="I233" s="47">
        <f t="shared" ca="1" si="86"/>
        <v>78</v>
      </c>
      <c r="J233" s="47">
        <f t="shared" ca="1" si="87"/>
        <v>74</v>
      </c>
      <c r="K233" s="25">
        <f t="shared" ca="1" si="74"/>
        <v>0.51315789473684215</v>
      </c>
      <c r="L233" s="44">
        <f t="shared" ca="1" si="88"/>
        <v>8092</v>
      </c>
      <c r="M233" s="23"/>
      <c r="N233" s="47" t="str">
        <f t="shared" si="89"/>
        <v/>
      </c>
      <c r="O233" s="58"/>
      <c r="P233" s="27" t="str">
        <f t="shared" ca="1" si="90"/>
        <v/>
      </c>
      <c r="R233" s="47"/>
      <c r="S233" s="47"/>
      <c r="T233" s="47"/>
      <c r="U233" s="47"/>
      <c r="V233" s="47"/>
      <c r="W233" s="47"/>
      <c r="X233" s="57"/>
      <c r="Y233" s="49" t="str">
        <f t="shared" si="75"/>
        <v/>
      </c>
      <c r="Z233" s="49" t="str">
        <f t="shared" si="76"/>
        <v/>
      </c>
      <c r="AA233" s="47"/>
      <c r="AC233" s="35"/>
      <c r="AD233">
        <f t="shared" ca="1" si="77"/>
        <v>0</v>
      </c>
      <c r="AE233">
        <f t="shared" ca="1" si="78"/>
        <v>0</v>
      </c>
      <c r="AF233">
        <f t="shared" ca="1" si="79"/>
        <v>1</v>
      </c>
      <c r="AG233">
        <f t="shared" ca="1" si="80"/>
        <v>0</v>
      </c>
      <c r="AH233">
        <f t="shared" ca="1" si="91"/>
        <v>2</v>
      </c>
      <c r="AI233">
        <f t="shared" ca="1" si="92"/>
        <v>50</v>
      </c>
      <c r="AJ233">
        <f t="shared" ca="1" si="93"/>
        <v>36</v>
      </c>
      <c r="AK233" t="str">
        <f t="shared" ca="1" si="94"/>
        <v>&gt;1000</v>
      </c>
      <c r="AL233">
        <f t="shared" ca="1" si="95"/>
        <v>44</v>
      </c>
    </row>
    <row r="234" spans="1:38" x14ac:dyDescent="0.3">
      <c r="A234" s="13">
        <f ca="1">IF(B234="","",COUNT($B$32:B234))</f>
        <v>153</v>
      </c>
      <c r="B234" s="47">
        <f t="shared" ca="1" si="81"/>
        <v>3</v>
      </c>
      <c r="C234" s="24" t="str">
        <f t="shared" ca="1" si="82"/>
        <v>L</v>
      </c>
      <c r="D234" s="47">
        <f t="shared" ca="1" si="83"/>
        <v>3512</v>
      </c>
      <c r="E234" s="47">
        <f t="shared" ca="1" si="84"/>
        <v>0</v>
      </c>
      <c r="F234" s="13">
        <f t="shared" ca="1" si="85"/>
        <v>-68</v>
      </c>
      <c r="G234" s="13">
        <f t="shared" ca="1" si="72"/>
        <v>3444</v>
      </c>
      <c r="H234" s="40" t="str">
        <f t="shared" ca="1" si="73"/>
        <v>Fabled III</v>
      </c>
      <c r="I234" s="47">
        <f t="shared" ca="1" si="86"/>
        <v>78</v>
      </c>
      <c r="J234" s="47">
        <f t="shared" ca="1" si="87"/>
        <v>75</v>
      </c>
      <c r="K234" s="25">
        <f t="shared" ca="1" si="74"/>
        <v>0.50980392156862742</v>
      </c>
      <c r="L234" s="44">
        <f t="shared" ca="1" si="88"/>
        <v>8092</v>
      </c>
      <c r="M234" s="23"/>
      <c r="N234" s="47" t="str">
        <f t="shared" si="89"/>
        <v/>
      </c>
      <c r="O234" s="58"/>
      <c r="P234" s="27" t="str">
        <f t="shared" ca="1" si="90"/>
        <v/>
      </c>
      <c r="R234" s="47"/>
      <c r="S234" s="47"/>
      <c r="T234" s="47"/>
      <c r="U234" s="47"/>
      <c r="V234" s="47"/>
      <c r="W234" s="47"/>
      <c r="X234" s="57"/>
      <c r="Y234" s="49" t="str">
        <f t="shared" si="75"/>
        <v/>
      </c>
      <c r="Z234" s="49" t="str">
        <f t="shared" si="76"/>
        <v/>
      </c>
      <c r="AA234" s="47"/>
      <c r="AC234" s="35"/>
      <c r="AD234">
        <f t="shared" ca="1" si="77"/>
        <v>0</v>
      </c>
      <c r="AE234">
        <f t="shared" ca="1" si="78"/>
        <v>0</v>
      </c>
      <c r="AF234">
        <f t="shared" ca="1" si="79"/>
        <v>1</v>
      </c>
      <c r="AG234">
        <f t="shared" ca="1" si="80"/>
        <v>0</v>
      </c>
      <c r="AH234">
        <f t="shared" ca="1" si="91"/>
        <v>3</v>
      </c>
      <c r="AI234">
        <f t="shared" ca="1" si="92"/>
        <v>50</v>
      </c>
      <c r="AJ234">
        <f t="shared" ca="1" si="93"/>
        <v>36</v>
      </c>
      <c r="AK234" t="str">
        <f t="shared" ca="1" si="94"/>
        <v>&gt;1000</v>
      </c>
      <c r="AL234">
        <f t="shared" ca="1" si="95"/>
        <v>44</v>
      </c>
    </row>
    <row r="235" spans="1:38" x14ac:dyDescent="0.3">
      <c r="A235" s="13" t="str">
        <f ca="1">IF(B235="","",COUNT($B$32:B235))</f>
        <v/>
      </c>
      <c r="B235" s="47" t="str">
        <f t="shared" ca="1" si="81"/>
        <v/>
      </c>
      <c r="C235" s="24" t="str">
        <f t="shared" ca="1" si="82"/>
        <v>G</v>
      </c>
      <c r="D235" s="47">
        <f t="shared" ca="1" si="83"/>
        <v>3444</v>
      </c>
      <c r="E235" s="47">
        <f t="shared" ca="1" si="84"/>
        <v>0</v>
      </c>
      <c r="F235" s="13">
        <f t="shared" ca="1" si="85"/>
        <v>80</v>
      </c>
      <c r="G235" s="13">
        <f t="shared" ca="1" si="72"/>
        <v>3524</v>
      </c>
      <c r="H235" s="40" t="str">
        <f t="shared" ca="1" si="73"/>
        <v>Mythic I</v>
      </c>
      <c r="I235" s="47">
        <f t="shared" ca="1" si="86"/>
        <v>78</v>
      </c>
      <c r="J235" s="47">
        <f t="shared" ca="1" si="87"/>
        <v>75</v>
      </c>
      <c r="K235" s="25">
        <f t="shared" ca="1" si="74"/>
        <v>0.50980392156862742</v>
      </c>
      <c r="L235" s="44">
        <f t="shared" ca="1" si="88"/>
        <v>8172</v>
      </c>
      <c r="M235" s="23"/>
      <c r="N235" s="47" t="str">
        <f t="shared" si="89"/>
        <v/>
      </c>
      <c r="O235" s="58"/>
      <c r="P235" s="27">
        <f t="shared" ca="1" si="90"/>
        <v>43977</v>
      </c>
      <c r="R235" s="47"/>
      <c r="S235" s="47"/>
      <c r="T235" s="47"/>
      <c r="U235" s="47"/>
      <c r="V235" s="47"/>
      <c r="W235" s="47"/>
      <c r="X235" s="57"/>
      <c r="Y235" s="49" t="str">
        <f t="shared" si="75"/>
        <v/>
      </c>
      <c r="Z235" s="49" t="str">
        <f t="shared" si="76"/>
        <v/>
      </c>
      <c r="AA235" s="47"/>
      <c r="AC235" s="35"/>
      <c r="AD235">
        <f t="shared" ca="1" si="77"/>
        <v>0</v>
      </c>
      <c r="AE235">
        <f t="shared" ca="1" si="78"/>
        <v>1</v>
      </c>
      <c r="AF235">
        <f t="shared" ca="1" si="79"/>
        <v>1</v>
      </c>
      <c r="AG235">
        <f t="shared" ca="1" si="80"/>
        <v>0</v>
      </c>
      <c r="AH235">
        <f t="shared" ca="1" si="91"/>
        <v>0</v>
      </c>
      <c r="AI235">
        <f t="shared" ca="1" si="92"/>
        <v>51</v>
      </c>
      <c r="AJ235">
        <f t="shared" ca="1" si="93"/>
        <v>36</v>
      </c>
      <c r="AK235" t="str">
        <f t="shared" ca="1" si="94"/>
        <v>&gt;1000</v>
      </c>
      <c r="AL235">
        <f t="shared" ca="1" si="95"/>
        <v>44</v>
      </c>
    </row>
    <row r="236" spans="1:38" x14ac:dyDescent="0.3">
      <c r="A236" s="13">
        <f ca="1">IF(B236="","",COUNT($B$32:B236))</f>
        <v>154</v>
      </c>
      <c r="B236" s="47">
        <f t="shared" ca="1" si="81"/>
        <v>1</v>
      </c>
      <c r="C236" s="24" t="str">
        <f t="shared" ca="1" si="82"/>
        <v>W</v>
      </c>
      <c r="D236" s="47">
        <f t="shared" ca="1" si="83"/>
        <v>3524</v>
      </c>
      <c r="E236" s="47">
        <f t="shared" ca="1" si="84"/>
        <v>0</v>
      </c>
      <c r="F236" s="13">
        <f t="shared" ca="1" si="85"/>
        <v>40</v>
      </c>
      <c r="G236" s="13">
        <f t="shared" ca="1" si="72"/>
        <v>3564</v>
      </c>
      <c r="H236" s="40" t="str">
        <f t="shared" ca="1" si="73"/>
        <v>Mythic I</v>
      </c>
      <c r="I236" s="47">
        <f t="shared" ca="1" si="86"/>
        <v>79</v>
      </c>
      <c r="J236" s="47">
        <f t="shared" ca="1" si="87"/>
        <v>75</v>
      </c>
      <c r="K236" s="25">
        <f t="shared" ca="1" si="74"/>
        <v>0.51298701298701299</v>
      </c>
      <c r="L236" s="44">
        <f t="shared" ca="1" si="88"/>
        <v>8212</v>
      </c>
      <c r="M236" s="23"/>
      <c r="N236" s="47" t="str">
        <f t="shared" si="89"/>
        <v/>
      </c>
      <c r="O236" s="58"/>
      <c r="P236" s="27" t="str">
        <f t="shared" ca="1" si="90"/>
        <v/>
      </c>
      <c r="R236" s="47"/>
      <c r="S236" s="47"/>
      <c r="T236" s="47"/>
      <c r="U236" s="47"/>
      <c r="V236" s="47"/>
      <c r="W236" s="47"/>
      <c r="X236" s="57"/>
      <c r="Y236" s="49" t="str">
        <f t="shared" si="75"/>
        <v/>
      </c>
      <c r="Z236" s="49" t="str">
        <f t="shared" si="76"/>
        <v/>
      </c>
      <c r="AA236" s="47"/>
      <c r="AC236" s="35"/>
      <c r="AD236">
        <f t="shared" ca="1" si="77"/>
        <v>0</v>
      </c>
      <c r="AE236">
        <f t="shared" ca="1" si="78"/>
        <v>0</v>
      </c>
      <c r="AF236">
        <f t="shared" ca="1" si="79"/>
        <v>1</v>
      </c>
      <c r="AG236">
        <f t="shared" ca="1" si="80"/>
        <v>0</v>
      </c>
      <c r="AH236">
        <f t="shared" ca="1" si="91"/>
        <v>1</v>
      </c>
      <c r="AI236">
        <f t="shared" ca="1" si="92"/>
        <v>51</v>
      </c>
      <c r="AJ236">
        <f t="shared" ca="1" si="93"/>
        <v>36</v>
      </c>
      <c r="AK236" t="str">
        <f t="shared" ca="1" si="94"/>
        <v>&gt;1000</v>
      </c>
      <c r="AL236">
        <f t="shared" ca="1" si="95"/>
        <v>44</v>
      </c>
    </row>
    <row r="237" spans="1:38" x14ac:dyDescent="0.3">
      <c r="A237" s="13">
        <f ca="1">IF(B237="","",COUNT($B$32:B237))</f>
        <v>155</v>
      </c>
      <c r="B237" s="47">
        <f t="shared" ca="1" si="81"/>
        <v>2</v>
      </c>
      <c r="C237" s="24" t="str">
        <f t="shared" ca="1" si="82"/>
        <v>W</v>
      </c>
      <c r="D237" s="47">
        <f t="shared" ca="1" si="83"/>
        <v>3564</v>
      </c>
      <c r="E237" s="47">
        <f t="shared" ca="1" si="84"/>
        <v>1</v>
      </c>
      <c r="F237" s="13">
        <f t="shared" ca="1" si="85"/>
        <v>60</v>
      </c>
      <c r="G237" s="13">
        <f t="shared" ca="1" si="72"/>
        <v>3624</v>
      </c>
      <c r="H237" s="40" t="str">
        <f t="shared" ca="1" si="73"/>
        <v>Mythic I</v>
      </c>
      <c r="I237" s="47">
        <f t="shared" ca="1" si="86"/>
        <v>80</v>
      </c>
      <c r="J237" s="47">
        <f t="shared" ca="1" si="87"/>
        <v>75</v>
      </c>
      <c r="K237" s="25">
        <f t="shared" ca="1" si="74"/>
        <v>0.5161290322580645</v>
      </c>
      <c r="L237" s="44">
        <f t="shared" ca="1" si="88"/>
        <v>8272</v>
      </c>
      <c r="M237" s="23"/>
      <c r="N237" s="47" t="str">
        <f t="shared" si="89"/>
        <v/>
      </c>
      <c r="O237" s="58"/>
      <c r="P237" s="27" t="str">
        <f t="shared" ca="1" si="90"/>
        <v/>
      </c>
      <c r="R237" s="47"/>
      <c r="S237" s="47"/>
      <c r="T237" s="47"/>
      <c r="U237" s="47"/>
      <c r="V237" s="47"/>
      <c r="W237" s="47"/>
      <c r="X237" s="57"/>
      <c r="Y237" s="49" t="str">
        <f t="shared" si="75"/>
        <v/>
      </c>
      <c r="Z237" s="49" t="str">
        <f t="shared" si="76"/>
        <v/>
      </c>
      <c r="AA237" s="47"/>
      <c r="AC237" s="35"/>
      <c r="AD237">
        <f t="shared" ca="1" si="77"/>
        <v>0</v>
      </c>
      <c r="AE237">
        <f t="shared" ca="1" si="78"/>
        <v>0</v>
      </c>
      <c r="AF237">
        <f t="shared" ca="1" si="79"/>
        <v>1</v>
      </c>
      <c r="AG237">
        <f t="shared" ca="1" si="80"/>
        <v>0</v>
      </c>
      <c r="AH237">
        <f t="shared" ca="1" si="91"/>
        <v>2</v>
      </c>
      <c r="AI237">
        <f t="shared" ca="1" si="92"/>
        <v>51</v>
      </c>
      <c r="AJ237">
        <f t="shared" ca="1" si="93"/>
        <v>36</v>
      </c>
      <c r="AK237" t="str">
        <f t="shared" ca="1" si="94"/>
        <v>&gt;1000</v>
      </c>
      <c r="AL237">
        <f t="shared" ca="1" si="95"/>
        <v>44</v>
      </c>
    </row>
    <row r="238" spans="1:38" x14ac:dyDescent="0.3">
      <c r="A238" s="13">
        <f ca="1">IF(B238="","",COUNT($B$32:B238))</f>
        <v>156</v>
      </c>
      <c r="B238" s="47">
        <f t="shared" ca="1" si="81"/>
        <v>3</v>
      </c>
      <c r="C238" s="24" t="str">
        <f t="shared" ca="1" si="82"/>
        <v>L</v>
      </c>
      <c r="D238" s="47">
        <f t="shared" ca="1" si="83"/>
        <v>3624</v>
      </c>
      <c r="E238" s="47">
        <f t="shared" ca="1" si="84"/>
        <v>2</v>
      </c>
      <c r="F238" s="13">
        <f t="shared" ca="1" si="85"/>
        <v>-68</v>
      </c>
      <c r="G238" s="13">
        <f t="shared" ca="1" si="72"/>
        <v>3556</v>
      </c>
      <c r="H238" s="40" t="str">
        <f t="shared" ca="1" si="73"/>
        <v>Mythic I</v>
      </c>
      <c r="I238" s="47">
        <f t="shared" ca="1" si="86"/>
        <v>80</v>
      </c>
      <c r="J238" s="47">
        <f t="shared" ca="1" si="87"/>
        <v>76</v>
      </c>
      <c r="K238" s="25">
        <f t="shared" ca="1" si="74"/>
        <v>0.51282051282051277</v>
      </c>
      <c r="L238" s="44">
        <f t="shared" ca="1" si="88"/>
        <v>8272</v>
      </c>
      <c r="M238" s="23"/>
      <c r="N238" s="47" t="str">
        <f t="shared" si="89"/>
        <v/>
      </c>
      <c r="O238" s="58"/>
      <c r="P238" s="27" t="str">
        <f t="shared" ca="1" si="90"/>
        <v/>
      </c>
      <c r="R238" s="47"/>
      <c r="S238" s="47"/>
      <c r="T238" s="47"/>
      <c r="U238" s="47"/>
      <c r="V238" s="47"/>
      <c r="W238" s="47"/>
      <c r="X238" s="57"/>
      <c r="Y238" s="49" t="str">
        <f t="shared" si="75"/>
        <v/>
      </c>
      <c r="Z238" s="49" t="str">
        <f t="shared" si="76"/>
        <v/>
      </c>
      <c r="AA238" s="47"/>
      <c r="AC238" s="35"/>
      <c r="AD238">
        <f t="shared" ca="1" si="77"/>
        <v>0</v>
      </c>
      <c r="AE238">
        <f t="shared" ca="1" si="78"/>
        <v>0</v>
      </c>
      <c r="AF238">
        <f t="shared" ca="1" si="79"/>
        <v>1</v>
      </c>
      <c r="AG238">
        <f t="shared" ca="1" si="80"/>
        <v>0</v>
      </c>
      <c r="AH238">
        <f t="shared" ca="1" si="91"/>
        <v>3</v>
      </c>
      <c r="AI238">
        <f t="shared" ca="1" si="92"/>
        <v>51</v>
      </c>
      <c r="AJ238">
        <f t="shared" ca="1" si="93"/>
        <v>36</v>
      </c>
      <c r="AK238" t="str">
        <f t="shared" ca="1" si="94"/>
        <v>&gt;1000</v>
      </c>
      <c r="AL238">
        <f t="shared" ca="1" si="95"/>
        <v>44</v>
      </c>
    </row>
    <row r="239" spans="1:38" x14ac:dyDescent="0.3">
      <c r="A239" s="13" t="str">
        <f ca="1">IF(B239="","",COUNT($B$32:B239))</f>
        <v/>
      </c>
      <c r="B239" s="47" t="str">
        <f t="shared" ca="1" si="81"/>
        <v/>
      </c>
      <c r="C239" s="24" t="str">
        <f t="shared" ca="1" si="82"/>
        <v>G</v>
      </c>
      <c r="D239" s="47">
        <f t="shared" ca="1" si="83"/>
        <v>3556</v>
      </c>
      <c r="E239" s="47">
        <f t="shared" ca="1" si="84"/>
        <v>0</v>
      </c>
      <c r="F239" s="13">
        <f t="shared" ca="1" si="85"/>
        <v>0</v>
      </c>
      <c r="G239" s="13">
        <f t="shared" ca="1" si="72"/>
        <v>3556</v>
      </c>
      <c r="H239" s="40" t="str">
        <f t="shared" ca="1" si="73"/>
        <v>Mythic I</v>
      </c>
      <c r="I239" s="47">
        <f t="shared" ca="1" si="86"/>
        <v>80</v>
      </c>
      <c r="J239" s="47">
        <f t="shared" ca="1" si="87"/>
        <v>76</v>
      </c>
      <c r="K239" s="25">
        <f t="shared" ca="1" si="74"/>
        <v>0.51282051282051277</v>
      </c>
      <c r="L239" s="44">
        <f t="shared" ca="1" si="88"/>
        <v>8272</v>
      </c>
      <c r="M239" s="23"/>
      <c r="N239" s="47" t="str">
        <f t="shared" si="89"/>
        <v/>
      </c>
      <c r="O239" s="58"/>
      <c r="P239" s="27">
        <f t="shared" ca="1" si="90"/>
        <v>43984</v>
      </c>
      <c r="R239" s="47"/>
      <c r="S239" s="47"/>
      <c r="T239" s="47"/>
      <c r="U239" s="47"/>
      <c r="V239" s="47"/>
      <c r="W239" s="47"/>
      <c r="X239" s="57"/>
      <c r="Y239" s="49" t="str">
        <f t="shared" si="75"/>
        <v/>
      </c>
      <c r="Z239" s="49" t="str">
        <f t="shared" si="76"/>
        <v/>
      </c>
      <c r="AA239" s="47"/>
      <c r="AC239" s="35"/>
      <c r="AD239">
        <f t="shared" ca="1" si="77"/>
        <v>0</v>
      </c>
      <c r="AE239">
        <f t="shared" ca="1" si="78"/>
        <v>1</v>
      </c>
      <c r="AF239">
        <f t="shared" ca="1" si="79"/>
        <v>1</v>
      </c>
      <c r="AG239">
        <f t="shared" ca="1" si="80"/>
        <v>0</v>
      </c>
      <c r="AH239">
        <f t="shared" ca="1" si="91"/>
        <v>0</v>
      </c>
      <c r="AI239">
        <f t="shared" ca="1" si="92"/>
        <v>52</v>
      </c>
      <c r="AJ239">
        <f t="shared" ca="1" si="93"/>
        <v>36</v>
      </c>
      <c r="AK239" t="str">
        <f t="shared" ca="1" si="94"/>
        <v>&gt;1000</v>
      </c>
      <c r="AL239">
        <f t="shared" ca="1" si="95"/>
        <v>44</v>
      </c>
    </row>
    <row r="240" spans="1:38" x14ac:dyDescent="0.3">
      <c r="A240" s="13">
        <f ca="1">IF(B240="","",COUNT($B$32:B240))</f>
        <v>157</v>
      </c>
      <c r="B240" s="47">
        <f t="shared" ca="1" si="81"/>
        <v>1</v>
      </c>
      <c r="C240" s="24" t="str">
        <f t="shared" ca="1" si="82"/>
        <v>W</v>
      </c>
      <c r="D240" s="47">
        <f t="shared" ca="1" si="83"/>
        <v>3556</v>
      </c>
      <c r="E240" s="47">
        <f t="shared" ca="1" si="84"/>
        <v>0</v>
      </c>
      <c r="F240" s="13">
        <f t="shared" ca="1" si="85"/>
        <v>40</v>
      </c>
      <c r="G240" s="13">
        <f t="shared" ca="1" si="72"/>
        <v>3596</v>
      </c>
      <c r="H240" s="40" t="str">
        <f t="shared" ca="1" si="73"/>
        <v>Mythic I</v>
      </c>
      <c r="I240" s="47">
        <f t="shared" ca="1" si="86"/>
        <v>81</v>
      </c>
      <c r="J240" s="47">
        <f t="shared" ca="1" si="87"/>
        <v>76</v>
      </c>
      <c r="K240" s="25">
        <f t="shared" ca="1" si="74"/>
        <v>0.51592356687898089</v>
      </c>
      <c r="L240" s="44">
        <f t="shared" ca="1" si="88"/>
        <v>8312</v>
      </c>
      <c r="M240" s="23"/>
      <c r="N240" s="47" t="str">
        <f t="shared" si="89"/>
        <v/>
      </c>
      <c r="O240" s="58"/>
      <c r="P240" s="27" t="str">
        <f t="shared" ca="1" si="90"/>
        <v/>
      </c>
      <c r="R240" s="47"/>
      <c r="S240" s="47"/>
      <c r="T240" s="47"/>
      <c r="U240" s="47"/>
      <c r="V240" s="47"/>
      <c r="W240" s="47"/>
      <c r="X240" s="57"/>
      <c r="Y240" s="49" t="str">
        <f t="shared" si="75"/>
        <v/>
      </c>
      <c r="Z240" s="49" t="str">
        <f t="shared" si="76"/>
        <v/>
      </c>
      <c r="AA240" s="47"/>
      <c r="AC240" s="35"/>
      <c r="AD240">
        <f t="shared" ca="1" si="77"/>
        <v>0</v>
      </c>
      <c r="AE240">
        <f t="shared" ca="1" si="78"/>
        <v>0</v>
      </c>
      <c r="AF240">
        <f t="shared" ca="1" si="79"/>
        <v>1</v>
      </c>
      <c r="AG240">
        <f t="shared" ca="1" si="80"/>
        <v>0</v>
      </c>
      <c r="AH240">
        <f t="shared" ca="1" si="91"/>
        <v>1</v>
      </c>
      <c r="AI240">
        <f t="shared" ca="1" si="92"/>
        <v>52</v>
      </c>
      <c r="AJ240">
        <f t="shared" ca="1" si="93"/>
        <v>36</v>
      </c>
      <c r="AK240" t="str">
        <f t="shared" ca="1" si="94"/>
        <v>&gt;1000</v>
      </c>
      <c r="AL240">
        <f t="shared" ca="1" si="95"/>
        <v>44</v>
      </c>
    </row>
    <row r="241" spans="1:38" x14ac:dyDescent="0.3">
      <c r="A241" s="13">
        <f ca="1">IF(B241="","",COUNT($B$32:B241))</f>
        <v>158</v>
      </c>
      <c r="B241" s="47">
        <f t="shared" ca="1" si="81"/>
        <v>2</v>
      </c>
      <c r="C241" s="24" t="str">
        <f t="shared" ca="1" si="82"/>
        <v>L</v>
      </c>
      <c r="D241" s="47">
        <f t="shared" ca="1" si="83"/>
        <v>3596</v>
      </c>
      <c r="E241" s="47">
        <f t="shared" ca="1" si="84"/>
        <v>1</v>
      </c>
      <c r="F241" s="13">
        <f t="shared" ca="1" si="85"/>
        <v>-68</v>
      </c>
      <c r="G241" s="13">
        <f t="shared" ca="1" si="72"/>
        <v>3528</v>
      </c>
      <c r="H241" s="40" t="str">
        <f t="shared" ca="1" si="73"/>
        <v>Mythic I</v>
      </c>
      <c r="I241" s="47">
        <f t="shared" ca="1" si="86"/>
        <v>81</v>
      </c>
      <c r="J241" s="47">
        <f t="shared" ca="1" si="87"/>
        <v>77</v>
      </c>
      <c r="K241" s="25">
        <f t="shared" ca="1" si="74"/>
        <v>0.51265822784810122</v>
      </c>
      <c r="L241" s="44">
        <f t="shared" ca="1" si="88"/>
        <v>8312</v>
      </c>
      <c r="M241" s="23"/>
      <c r="N241" s="47" t="str">
        <f t="shared" si="89"/>
        <v/>
      </c>
      <c r="O241" s="58"/>
      <c r="P241" s="27" t="str">
        <f t="shared" ca="1" si="90"/>
        <v/>
      </c>
      <c r="R241" s="47"/>
      <c r="S241" s="47"/>
      <c r="T241" s="47"/>
      <c r="U241" s="47"/>
      <c r="V241" s="47"/>
      <c r="W241" s="47"/>
      <c r="X241" s="57"/>
      <c r="Y241" s="49" t="str">
        <f t="shared" si="75"/>
        <v/>
      </c>
      <c r="Z241" s="49" t="str">
        <f t="shared" si="76"/>
        <v/>
      </c>
      <c r="AA241" s="47"/>
      <c r="AC241" s="35"/>
      <c r="AD241">
        <f t="shared" ca="1" si="77"/>
        <v>0</v>
      </c>
      <c r="AE241">
        <f t="shared" ca="1" si="78"/>
        <v>0</v>
      </c>
      <c r="AF241">
        <f t="shared" ca="1" si="79"/>
        <v>1</v>
      </c>
      <c r="AG241">
        <f t="shared" ca="1" si="80"/>
        <v>0</v>
      </c>
      <c r="AH241">
        <f t="shared" ca="1" si="91"/>
        <v>2</v>
      </c>
      <c r="AI241">
        <f t="shared" ca="1" si="92"/>
        <v>52</v>
      </c>
      <c r="AJ241">
        <f t="shared" ca="1" si="93"/>
        <v>36</v>
      </c>
      <c r="AK241" t="str">
        <f t="shared" ca="1" si="94"/>
        <v>&gt;1000</v>
      </c>
      <c r="AL241">
        <f t="shared" ca="1" si="95"/>
        <v>44</v>
      </c>
    </row>
    <row r="242" spans="1:38" x14ac:dyDescent="0.3">
      <c r="A242" s="13">
        <f ca="1">IF(B242="","",COUNT($B$32:B242))</f>
        <v>159</v>
      </c>
      <c r="B242" s="47">
        <f t="shared" ca="1" si="81"/>
        <v>3</v>
      </c>
      <c r="C242" s="24" t="str">
        <f t="shared" ca="1" si="82"/>
        <v>L</v>
      </c>
      <c r="D242" s="47">
        <f t="shared" ca="1" si="83"/>
        <v>3528</v>
      </c>
      <c r="E242" s="47">
        <f t="shared" ca="1" si="84"/>
        <v>0</v>
      </c>
      <c r="F242" s="13">
        <f t="shared" ca="1" si="85"/>
        <v>-68</v>
      </c>
      <c r="G242" s="13">
        <f t="shared" ca="1" si="72"/>
        <v>3460</v>
      </c>
      <c r="H242" s="40" t="str">
        <f t="shared" ca="1" si="73"/>
        <v>Fabled III</v>
      </c>
      <c r="I242" s="47">
        <f t="shared" ca="1" si="86"/>
        <v>81</v>
      </c>
      <c r="J242" s="47">
        <f t="shared" ca="1" si="87"/>
        <v>78</v>
      </c>
      <c r="K242" s="25">
        <f t="shared" ca="1" si="74"/>
        <v>0.50943396226415094</v>
      </c>
      <c r="L242" s="44">
        <f t="shared" ca="1" si="88"/>
        <v>8312</v>
      </c>
      <c r="M242" s="23"/>
      <c r="N242" s="47" t="str">
        <f t="shared" si="89"/>
        <v/>
      </c>
      <c r="O242" s="58"/>
      <c r="P242" s="27" t="str">
        <f t="shared" ca="1" si="90"/>
        <v/>
      </c>
      <c r="R242" s="47"/>
      <c r="S242" s="47"/>
      <c r="T242" s="47"/>
      <c r="U242" s="47"/>
      <c r="V242" s="47"/>
      <c r="W242" s="47"/>
      <c r="X242" s="57"/>
      <c r="Y242" s="49" t="str">
        <f t="shared" si="75"/>
        <v/>
      </c>
      <c r="Z242" s="49" t="str">
        <f t="shared" si="76"/>
        <v/>
      </c>
      <c r="AA242" s="47"/>
      <c r="AC242" s="35"/>
      <c r="AD242">
        <f t="shared" ca="1" si="77"/>
        <v>0</v>
      </c>
      <c r="AE242">
        <f t="shared" ca="1" si="78"/>
        <v>0</v>
      </c>
      <c r="AF242">
        <f t="shared" ca="1" si="79"/>
        <v>1</v>
      </c>
      <c r="AG242">
        <f t="shared" ca="1" si="80"/>
        <v>0</v>
      </c>
      <c r="AH242">
        <f t="shared" ca="1" si="91"/>
        <v>3</v>
      </c>
      <c r="AI242">
        <f t="shared" ca="1" si="92"/>
        <v>52</v>
      </c>
      <c r="AJ242">
        <f t="shared" ca="1" si="93"/>
        <v>36</v>
      </c>
      <c r="AK242" t="str">
        <f t="shared" ca="1" si="94"/>
        <v>&gt;1000</v>
      </c>
      <c r="AL242">
        <f t="shared" ca="1" si="95"/>
        <v>44</v>
      </c>
    </row>
    <row r="243" spans="1:38" x14ac:dyDescent="0.3">
      <c r="A243" s="13" t="str">
        <f ca="1">IF(B243="","",COUNT($B$32:B243))</f>
        <v/>
      </c>
      <c r="B243" s="47" t="str">
        <f t="shared" ca="1" si="81"/>
        <v/>
      </c>
      <c r="C243" s="24" t="str">
        <f t="shared" ca="1" si="82"/>
        <v>G</v>
      </c>
      <c r="D243" s="47">
        <f t="shared" ca="1" si="83"/>
        <v>3460</v>
      </c>
      <c r="E243" s="47">
        <f t="shared" ca="1" si="84"/>
        <v>0</v>
      </c>
      <c r="F243" s="13">
        <f t="shared" ca="1" si="85"/>
        <v>80</v>
      </c>
      <c r="G243" s="13">
        <f t="shared" ca="1" si="72"/>
        <v>3540</v>
      </c>
      <c r="H243" s="40" t="str">
        <f t="shared" ca="1" si="73"/>
        <v>Mythic I</v>
      </c>
      <c r="I243" s="47">
        <f t="shared" ca="1" si="86"/>
        <v>81</v>
      </c>
      <c r="J243" s="47">
        <f t="shared" ca="1" si="87"/>
        <v>78</v>
      </c>
      <c r="K243" s="25">
        <f t="shared" ca="1" si="74"/>
        <v>0.50943396226415094</v>
      </c>
      <c r="L243" s="44">
        <f t="shared" ca="1" si="88"/>
        <v>8392</v>
      </c>
      <c r="M243" s="23"/>
      <c r="N243" s="47" t="str">
        <f t="shared" si="89"/>
        <v/>
      </c>
      <c r="O243" s="58"/>
      <c r="P243" s="27">
        <f t="shared" ca="1" si="90"/>
        <v>43991</v>
      </c>
      <c r="R243" s="47"/>
      <c r="S243" s="47"/>
      <c r="T243" s="47"/>
      <c r="U243" s="47"/>
      <c r="V243" s="47"/>
      <c r="W243" s="47"/>
      <c r="X243" s="57"/>
      <c r="Y243" s="49" t="str">
        <f t="shared" si="75"/>
        <v/>
      </c>
      <c r="Z243" s="49" t="str">
        <f t="shared" si="76"/>
        <v/>
      </c>
      <c r="AA243" s="47"/>
      <c r="AC243" s="35"/>
      <c r="AD243">
        <f t="shared" ca="1" si="77"/>
        <v>0</v>
      </c>
      <c r="AE243">
        <f t="shared" ca="1" si="78"/>
        <v>1</v>
      </c>
      <c r="AF243">
        <f t="shared" ca="1" si="79"/>
        <v>1</v>
      </c>
      <c r="AG243">
        <f t="shared" ca="1" si="80"/>
        <v>0</v>
      </c>
      <c r="AH243">
        <f t="shared" ca="1" si="91"/>
        <v>0</v>
      </c>
      <c r="AI243">
        <f t="shared" ca="1" si="92"/>
        <v>53</v>
      </c>
      <c r="AJ243">
        <f t="shared" ca="1" si="93"/>
        <v>36</v>
      </c>
      <c r="AK243" t="str">
        <f t="shared" ca="1" si="94"/>
        <v>&gt;1000</v>
      </c>
      <c r="AL243">
        <f t="shared" ca="1" si="95"/>
        <v>44</v>
      </c>
    </row>
    <row r="244" spans="1:38" x14ac:dyDescent="0.3">
      <c r="A244" s="13">
        <f ca="1">IF(B244="","",COUNT($B$32:B244))</f>
        <v>160</v>
      </c>
      <c r="B244" s="47">
        <f t="shared" ca="1" si="81"/>
        <v>1</v>
      </c>
      <c r="C244" s="24" t="str">
        <f t="shared" ca="1" si="82"/>
        <v>L</v>
      </c>
      <c r="D244" s="47">
        <f t="shared" ca="1" si="83"/>
        <v>3540</v>
      </c>
      <c r="E244" s="47">
        <f t="shared" ca="1" si="84"/>
        <v>0</v>
      </c>
      <c r="F244" s="13">
        <f t="shared" ca="1" si="85"/>
        <v>-68</v>
      </c>
      <c r="G244" s="13">
        <f t="shared" ca="1" si="72"/>
        <v>3472</v>
      </c>
      <c r="H244" s="40" t="str">
        <f t="shared" ca="1" si="73"/>
        <v>Fabled III</v>
      </c>
      <c r="I244" s="47">
        <f t="shared" ca="1" si="86"/>
        <v>81</v>
      </c>
      <c r="J244" s="47">
        <f t="shared" ca="1" si="87"/>
        <v>79</v>
      </c>
      <c r="K244" s="25">
        <f t="shared" ca="1" si="74"/>
        <v>0.50624999999999998</v>
      </c>
      <c r="L244" s="44">
        <f t="shared" ca="1" si="88"/>
        <v>8392</v>
      </c>
      <c r="M244" s="23"/>
      <c r="N244" s="47" t="str">
        <f t="shared" si="89"/>
        <v/>
      </c>
      <c r="O244" s="58"/>
      <c r="P244" s="27" t="str">
        <f t="shared" ca="1" si="90"/>
        <v/>
      </c>
      <c r="R244" s="47"/>
      <c r="S244" s="47"/>
      <c r="T244" s="47"/>
      <c r="U244" s="47"/>
      <c r="V244" s="47"/>
      <c r="W244" s="47"/>
      <c r="X244" s="57"/>
      <c r="Y244" s="49" t="str">
        <f t="shared" si="75"/>
        <v/>
      </c>
      <c r="Z244" s="49" t="str">
        <f t="shared" si="76"/>
        <v/>
      </c>
      <c r="AA244" s="47"/>
      <c r="AC244" s="35"/>
      <c r="AD244">
        <f t="shared" ca="1" si="77"/>
        <v>0</v>
      </c>
      <c r="AE244">
        <f t="shared" ca="1" si="78"/>
        <v>0</v>
      </c>
      <c r="AF244">
        <f t="shared" ca="1" si="79"/>
        <v>1</v>
      </c>
      <c r="AG244">
        <f t="shared" ca="1" si="80"/>
        <v>0</v>
      </c>
      <c r="AH244">
        <f t="shared" ca="1" si="91"/>
        <v>1</v>
      </c>
      <c r="AI244">
        <f t="shared" ca="1" si="92"/>
        <v>53</v>
      </c>
      <c r="AJ244">
        <f t="shared" ca="1" si="93"/>
        <v>36</v>
      </c>
      <c r="AK244" t="str">
        <f t="shared" ca="1" si="94"/>
        <v>&gt;1000</v>
      </c>
      <c r="AL244">
        <f t="shared" ca="1" si="95"/>
        <v>44</v>
      </c>
    </row>
    <row r="245" spans="1:38" x14ac:dyDescent="0.3">
      <c r="A245" s="13">
        <f ca="1">IF(B245="","",COUNT($B$32:B245))</f>
        <v>161</v>
      </c>
      <c r="B245" s="47">
        <f t="shared" ca="1" si="81"/>
        <v>2</v>
      </c>
      <c r="C245" s="24" t="str">
        <f t="shared" ca="1" si="82"/>
        <v>L</v>
      </c>
      <c r="D245" s="47">
        <f t="shared" ca="1" si="83"/>
        <v>3472</v>
      </c>
      <c r="E245" s="47">
        <f t="shared" ca="1" si="84"/>
        <v>0</v>
      </c>
      <c r="F245" s="13">
        <f t="shared" ca="1" si="85"/>
        <v>-60</v>
      </c>
      <c r="G245" s="13">
        <f t="shared" ca="1" si="72"/>
        <v>3412</v>
      </c>
      <c r="H245" s="40" t="str">
        <f t="shared" ca="1" si="73"/>
        <v>Fabled III</v>
      </c>
      <c r="I245" s="47">
        <f t="shared" ca="1" si="86"/>
        <v>81</v>
      </c>
      <c r="J245" s="47">
        <f t="shared" ca="1" si="87"/>
        <v>80</v>
      </c>
      <c r="K245" s="25">
        <f t="shared" ca="1" si="74"/>
        <v>0.50310559006211175</v>
      </c>
      <c r="L245" s="44">
        <f t="shared" ca="1" si="88"/>
        <v>8392</v>
      </c>
      <c r="M245" s="23"/>
      <c r="N245" s="47" t="str">
        <f t="shared" si="89"/>
        <v/>
      </c>
      <c r="O245" s="58"/>
      <c r="P245" s="27" t="str">
        <f t="shared" ca="1" si="90"/>
        <v/>
      </c>
      <c r="R245" s="47"/>
      <c r="S245" s="47"/>
      <c r="T245" s="47"/>
      <c r="U245" s="47"/>
      <c r="V245" s="47"/>
      <c r="W245" s="47"/>
      <c r="X245" s="57"/>
      <c r="Y245" s="49" t="str">
        <f t="shared" si="75"/>
        <v/>
      </c>
      <c r="Z245" s="49" t="str">
        <f t="shared" si="76"/>
        <v/>
      </c>
      <c r="AA245" s="47"/>
      <c r="AC245" s="35"/>
      <c r="AD245">
        <f t="shared" ca="1" si="77"/>
        <v>0</v>
      </c>
      <c r="AE245">
        <f t="shared" ca="1" si="78"/>
        <v>0</v>
      </c>
      <c r="AF245">
        <f t="shared" ca="1" si="79"/>
        <v>1</v>
      </c>
      <c r="AG245">
        <f t="shared" ca="1" si="80"/>
        <v>0</v>
      </c>
      <c r="AH245">
        <f t="shared" ca="1" si="91"/>
        <v>2</v>
      </c>
      <c r="AI245">
        <f t="shared" ca="1" si="92"/>
        <v>53</v>
      </c>
      <c r="AJ245">
        <f t="shared" ca="1" si="93"/>
        <v>36</v>
      </c>
      <c r="AK245" t="str">
        <f t="shared" ca="1" si="94"/>
        <v>&gt;1000</v>
      </c>
      <c r="AL245">
        <f t="shared" ca="1" si="95"/>
        <v>44</v>
      </c>
    </row>
    <row r="246" spans="1:38" x14ac:dyDescent="0.3">
      <c r="A246" s="13">
        <f ca="1">IF(B246="","",COUNT($B$32:B246))</f>
        <v>162</v>
      </c>
      <c r="B246" s="47">
        <f t="shared" ca="1" si="81"/>
        <v>3</v>
      </c>
      <c r="C246" s="24" t="str">
        <f t="shared" ca="1" si="82"/>
        <v>L</v>
      </c>
      <c r="D246" s="47">
        <f t="shared" ca="1" si="83"/>
        <v>3412</v>
      </c>
      <c r="E246" s="47">
        <f t="shared" ca="1" si="84"/>
        <v>0</v>
      </c>
      <c r="F246" s="13">
        <f t="shared" ca="1" si="85"/>
        <v>-60</v>
      </c>
      <c r="G246" s="13">
        <f t="shared" ca="1" si="72"/>
        <v>3352</v>
      </c>
      <c r="H246" s="40" t="str">
        <f t="shared" ca="1" si="73"/>
        <v>Fabled III</v>
      </c>
      <c r="I246" s="47">
        <f t="shared" ca="1" si="86"/>
        <v>81</v>
      </c>
      <c r="J246" s="47">
        <f t="shared" ca="1" si="87"/>
        <v>81</v>
      </c>
      <c r="K246" s="25">
        <f t="shared" ca="1" si="74"/>
        <v>0.5</v>
      </c>
      <c r="L246" s="44">
        <f t="shared" ca="1" si="88"/>
        <v>8392</v>
      </c>
      <c r="M246" s="23"/>
      <c r="N246" s="47" t="str">
        <f t="shared" si="89"/>
        <v/>
      </c>
      <c r="O246" s="58"/>
      <c r="P246" s="27" t="str">
        <f t="shared" ca="1" si="90"/>
        <v/>
      </c>
      <c r="R246" s="47"/>
      <c r="S246" s="47"/>
      <c r="T246" s="47"/>
      <c r="U246" s="47"/>
      <c r="V246" s="47"/>
      <c r="W246" s="47"/>
      <c r="X246" s="57"/>
      <c r="Y246" s="49" t="str">
        <f t="shared" si="75"/>
        <v/>
      </c>
      <c r="Z246" s="49" t="str">
        <f t="shared" si="76"/>
        <v/>
      </c>
      <c r="AA246" s="47"/>
      <c r="AC246" s="35"/>
      <c r="AD246">
        <f t="shared" ca="1" si="77"/>
        <v>0</v>
      </c>
      <c r="AE246">
        <f t="shared" ca="1" si="78"/>
        <v>0</v>
      </c>
      <c r="AF246">
        <f t="shared" ca="1" si="79"/>
        <v>1</v>
      </c>
      <c r="AG246">
        <f t="shared" ca="1" si="80"/>
        <v>0</v>
      </c>
      <c r="AH246">
        <f t="shared" ca="1" si="91"/>
        <v>3</v>
      </c>
      <c r="AI246">
        <f t="shared" ca="1" si="92"/>
        <v>53</v>
      </c>
      <c r="AJ246">
        <f t="shared" ca="1" si="93"/>
        <v>36</v>
      </c>
      <c r="AK246" t="str">
        <f t="shared" ca="1" si="94"/>
        <v>&gt;1000</v>
      </c>
      <c r="AL246">
        <f t="shared" ca="1" si="95"/>
        <v>44</v>
      </c>
    </row>
    <row r="247" spans="1:38" x14ac:dyDescent="0.3">
      <c r="A247" s="13" t="str">
        <f ca="1">IF(B247="","",COUNT($B$32:B247))</f>
        <v/>
      </c>
      <c r="B247" s="47" t="str">
        <f t="shared" ca="1" si="81"/>
        <v/>
      </c>
      <c r="C247" s="24" t="str">
        <f t="shared" ca="1" si="82"/>
        <v>G</v>
      </c>
      <c r="D247" s="47">
        <f t="shared" ca="1" si="83"/>
        <v>3352</v>
      </c>
      <c r="E247" s="47">
        <f t="shared" ca="1" si="84"/>
        <v>0</v>
      </c>
      <c r="F247" s="13">
        <f t="shared" ca="1" si="85"/>
        <v>80</v>
      </c>
      <c r="G247" s="13">
        <f t="shared" ca="1" si="72"/>
        <v>3432</v>
      </c>
      <c r="H247" s="40" t="str">
        <f t="shared" ca="1" si="73"/>
        <v>Fabled III</v>
      </c>
      <c r="I247" s="47">
        <f t="shared" ca="1" si="86"/>
        <v>81</v>
      </c>
      <c r="J247" s="47">
        <f t="shared" ca="1" si="87"/>
        <v>81</v>
      </c>
      <c r="K247" s="25">
        <f t="shared" ca="1" si="74"/>
        <v>0.5</v>
      </c>
      <c r="L247" s="44">
        <f t="shared" ca="1" si="88"/>
        <v>8472</v>
      </c>
      <c r="M247" s="23"/>
      <c r="N247" s="47" t="str">
        <f t="shared" si="89"/>
        <v/>
      </c>
      <c r="O247" s="58"/>
      <c r="P247" s="27">
        <f t="shared" ca="1" si="90"/>
        <v>43998</v>
      </c>
      <c r="R247" s="47"/>
      <c r="S247" s="47"/>
      <c r="T247" s="47"/>
      <c r="U247" s="47"/>
      <c r="V247" s="47"/>
      <c r="W247" s="47"/>
      <c r="X247" s="57"/>
      <c r="Y247" s="49" t="str">
        <f t="shared" si="75"/>
        <v/>
      </c>
      <c r="Z247" s="49" t="str">
        <f t="shared" si="76"/>
        <v/>
      </c>
      <c r="AA247" s="47"/>
      <c r="AC247" s="35"/>
      <c r="AD247">
        <f t="shared" ca="1" si="77"/>
        <v>0</v>
      </c>
      <c r="AE247">
        <f t="shared" ca="1" si="78"/>
        <v>1</v>
      </c>
      <c r="AF247">
        <f t="shared" ca="1" si="79"/>
        <v>1</v>
      </c>
      <c r="AG247">
        <f t="shared" ca="1" si="80"/>
        <v>0</v>
      </c>
      <c r="AH247">
        <f t="shared" ca="1" si="91"/>
        <v>0</v>
      </c>
      <c r="AI247">
        <f t="shared" ca="1" si="92"/>
        <v>54</v>
      </c>
      <c r="AJ247">
        <f t="shared" ca="1" si="93"/>
        <v>36</v>
      </c>
      <c r="AK247" t="str">
        <f t="shared" ca="1" si="94"/>
        <v>&gt;1000</v>
      </c>
      <c r="AL247">
        <f t="shared" ca="1" si="95"/>
        <v>44</v>
      </c>
    </row>
    <row r="248" spans="1:38" x14ac:dyDescent="0.3">
      <c r="A248" s="13">
        <f ca="1">IF(B248="","",COUNT($B$32:B248))</f>
        <v>163</v>
      </c>
      <c r="B248" s="47">
        <f t="shared" ca="1" si="81"/>
        <v>1</v>
      </c>
      <c r="C248" s="24" t="str">
        <f t="shared" ca="1" si="82"/>
        <v>L</v>
      </c>
      <c r="D248" s="47">
        <f t="shared" ca="1" si="83"/>
        <v>3432</v>
      </c>
      <c r="E248" s="47">
        <f t="shared" ca="1" si="84"/>
        <v>0</v>
      </c>
      <c r="F248" s="13">
        <f t="shared" ca="1" si="85"/>
        <v>-60</v>
      </c>
      <c r="G248" s="13">
        <f t="shared" ca="1" si="72"/>
        <v>3372</v>
      </c>
      <c r="H248" s="40" t="str">
        <f t="shared" ca="1" si="73"/>
        <v>Fabled III</v>
      </c>
      <c r="I248" s="47">
        <f t="shared" ca="1" si="86"/>
        <v>81</v>
      </c>
      <c r="J248" s="47">
        <f t="shared" ca="1" si="87"/>
        <v>82</v>
      </c>
      <c r="K248" s="25">
        <f t="shared" ca="1" si="74"/>
        <v>0.49693251533742333</v>
      </c>
      <c r="L248" s="44">
        <f t="shared" ca="1" si="88"/>
        <v>8472</v>
      </c>
      <c r="M248" s="23"/>
      <c r="N248" s="47" t="str">
        <f t="shared" si="89"/>
        <v/>
      </c>
      <c r="O248" s="58"/>
      <c r="P248" s="27" t="str">
        <f t="shared" ca="1" si="90"/>
        <v/>
      </c>
      <c r="R248" s="47"/>
      <c r="S248" s="47"/>
      <c r="T248" s="47"/>
      <c r="U248" s="47"/>
      <c r="V248" s="47"/>
      <c r="W248" s="47"/>
      <c r="X248" s="57"/>
      <c r="Y248" s="49" t="str">
        <f t="shared" si="75"/>
        <v/>
      </c>
      <c r="Z248" s="49" t="str">
        <f t="shared" si="76"/>
        <v/>
      </c>
      <c r="AA248" s="47"/>
      <c r="AC248" s="35"/>
      <c r="AD248">
        <f t="shared" ca="1" si="77"/>
        <v>0</v>
      </c>
      <c r="AE248">
        <f t="shared" ca="1" si="78"/>
        <v>0</v>
      </c>
      <c r="AF248">
        <f t="shared" ca="1" si="79"/>
        <v>1</v>
      </c>
      <c r="AG248">
        <f t="shared" ca="1" si="80"/>
        <v>0</v>
      </c>
      <c r="AH248">
        <f t="shared" ca="1" si="91"/>
        <v>1</v>
      </c>
      <c r="AI248">
        <f t="shared" ca="1" si="92"/>
        <v>54</v>
      </c>
      <c r="AJ248">
        <f t="shared" ca="1" si="93"/>
        <v>36</v>
      </c>
      <c r="AK248" t="str">
        <f t="shared" ca="1" si="94"/>
        <v>&gt;1000</v>
      </c>
      <c r="AL248">
        <f t="shared" ca="1" si="95"/>
        <v>44</v>
      </c>
    </row>
    <row r="249" spans="1:38" x14ac:dyDescent="0.3">
      <c r="A249" s="13">
        <f ca="1">IF(B249="","",COUNT($B$32:B249))</f>
        <v>164</v>
      </c>
      <c r="B249" s="47">
        <f t="shared" ca="1" si="81"/>
        <v>2</v>
      </c>
      <c r="C249" s="24" t="str">
        <f t="shared" ca="1" si="82"/>
        <v>W</v>
      </c>
      <c r="D249" s="47">
        <f t="shared" ca="1" si="83"/>
        <v>3372</v>
      </c>
      <c r="E249" s="47">
        <f t="shared" ca="1" si="84"/>
        <v>0</v>
      </c>
      <c r="F249" s="13">
        <f t="shared" ca="1" si="85"/>
        <v>40</v>
      </c>
      <c r="G249" s="13">
        <f t="shared" ca="1" si="72"/>
        <v>3412</v>
      </c>
      <c r="H249" s="40" t="str">
        <f t="shared" ca="1" si="73"/>
        <v>Fabled III</v>
      </c>
      <c r="I249" s="47">
        <f t="shared" ca="1" si="86"/>
        <v>82</v>
      </c>
      <c r="J249" s="47">
        <f t="shared" ca="1" si="87"/>
        <v>82</v>
      </c>
      <c r="K249" s="25">
        <f t="shared" ca="1" si="74"/>
        <v>0.5</v>
      </c>
      <c r="L249" s="44">
        <f t="shared" ca="1" si="88"/>
        <v>8512</v>
      </c>
      <c r="M249" s="23"/>
      <c r="N249" s="47" t="str">
        <f t="shared" si="89"/>
        <v/>
      </c>
      <c r="O249" s="58"/>
      <c r="P249" s="27" t="str">
        <f t="shared" ca="1" si="90"/>
        <v/>
      </c>
      <c r="R249" s="47"/>
      <c r="S249" s="47"/>
      <c r="T249" s="47"/>
      <c r="U249" s="47"/>
      <c r="V249" s="47"/>
      <c r="W249" s="47"/>
      <c r="X249" s="57"/>
      <c r="Y249" s="49" t="str">
        <f t="shared" si="75"/>
        <v/>
      </c>
      <c r="Z249" s="49" t="str">
        <f t="shared" si="76"/>
        <v/>
      </c>
      <c r="AA249" s="47"/>
      <c r="AC249" s="35"/>
      <c r="AD249">
        <f t="shared" ca="1" si="77"/>
        <v>0</v>
      </c>
      <c r="AE249">
        <f t="shared" ca="1" si="78"/>
        <v>0</v>
      </c>
      <c r="AF249">
        <f t="shared" ca="1" si="79"/>
        <v>1</v>
      </c>
      <c r="AG249">
        <f t="shared" ca="1" si="80"/>
        <v>0</v>
      </c>
      <c r="AH249">
        <f t="shared" ca="1" si="91"/>
        <v>2</v>
      </c>
      <c r="AI249">
        <f t="shared" ca="1" si="92"/>
        <v>54</v>
      </c>
      <c r="AJ249">
        <f t="shared" ca="1" si="93"/>
        <v>36</v>
      </c>
      <c r="AK249" t="str">
        <f t="shared" ca="1" si="94"/>
        <v>&gt;1000</v>
      </c>
      <c r="AL249">
        <f t="shared" ca="1" si="95"/>
        <v>44</v>
      </c>
    </row>
    <row r="250" spans="1:38" x14ac:dyDescent="0.3">
      <c r="A250" s="13">
        <f ca="1">IF(B250="","",COUNT($B$32:B250))</f>
        <v>165</v>
      </c>
      <c r="B250" s="47">
        <f t="shared" ca="1" si="81"/>
        <v>3</v>
      </c>
      <c r="C250" s="24" t="str">
        <f t="shared" ca="1" si="82"/>
        <v>L</v>
      </c>
      <c r="D250" s="47">
        <f t="shared" ca="1" si="83"/>
        <v>3412</v>
      </c>
      <c r="E250" s="47">
        <f t="shared" ca="1" si="84"/>
        <v>1</v>
      </c>
      <c r="F250" s="13">
        <f t="shared" ca="1" si="85"/>
        <v>-60</v>
      </c>
      <c r="G250" s="13">
        <f t="shared" ca="1" si="72"/>
        <v>3352</v>
      </c>
      <c r="H250" s="40" t="str">
        <f t="shared" ca="1" si="73"/>
        <v>Fabled III</v>
      </c>
      <c r="I250" s="47">
        <f t="shared" ca="1" si="86"/>
        <v>82</v>
      </c>
      <c r="J250" s="47">
        <f t="shared" ca="1" si="87"/>
        <v>83</v>
      </c>
      <c r="K250" s="25">
        <f t="shared" ca="1" si="74"/>
        <v>0.49696969696969695</v>
      </c>
      <c r="L250" s="44">
        <f t="shared" ca="1" si="88"/>
        <v>8512</v>
      </c>
      <c r="M250" s="23"/>
      <c r="N250" s="47" t="str">
        <f t="shared" si="89"/>
        <v/>
      </c>
      <c r="O250" s="58"/>
      <c r="P250" s="27" t="str">
        <f t="shared" ca="1" si="90"/>
        <v/>
      </c>
      <c r="R250" s="47"/>
      <c r="S250" s="47"/>
      <c r="T250" s="47"/>
      <c r="U250" s="47"/>
      <c r="V250" s="47"/>
      <c r="W250" s="47"/>
      <c r="X250" s="57"/>
      <c r="Y250" s="49" t="str">
        <f t="shared" si="75"/>
        <v/>
      </c>
      <c r="Z250" s="49" t="str">
        <f t="shared" si="76"/>
        <v/>
      </c>
      <c r="AA250" s="47"/>
      <c r="AC250" s="35"/>
      <c r="AD250">
        <f t="shared" ca="1" si="77"/>
        <v>0</v>
      </c>
      <c r="AE250">
        <f t="shared" ca="1" si="78"/>
        <v>0</v>
      </c>
      <c r="AF250">
        <f t="shared" ca="1" si="79"/>
        <v>1</v>
      </c>
      <c r="AG250">
        <f t="shared" ca="1" si="80"/>
        <v>0</v>
      </c>
      <c r="AH250">
        <f t="shared" ca="1" si="91"/>
        <v>3</v>
      </c>
      <c r="AI250">
        <f t="shared" ca="1" si="92"/>
        <v>54</v>
      </c>
      <c r="AJ250">
        <f t="shared" ca="1" si="93"/>
        <v>36</v>
      </c>
      <c r="AK250" t="str">
        <f t="shared" ca="1" si="94"/>
        <v>&gt;1000</v>
      </c>
      <c r="AL250">
        <f t="shared" ca="1" si="95"/>
        <v>44</v>
      </c>
    </row>
    <row r="251" spans="1:38" x14ac:dyDescent="0.3">
      <c r="A251" s="13" t="str">
        <f ca="1">IF(B251="","",COUNT($B$32:B251))</f>
        <v/>
      </c>
      <c r="B251" s="47" t="str">
        <f t="shared" ca="1" si="81"/>
        <v/>
      </c>
      <c r="C251" s="24" t="str">
        <f t="shared" ca="1" si="82"/>
        <v>G</v>
      </c>
      <c r="D251" s="47">
        <f t="shared" ca="1" si="83"/>
        <v>3352</v>
      </c>
      <c r="E251" s="47">
        <f t="shared" ca="1" si="84"/>
        <v>0</v>
      </c>
      <c r="F251" s="13">
        <f t="shared" ca="1" si="85"/>
        <v>80</v>
      </c>
      <c r="G251" s="13">
        <f t="shared" ca="1" si="72"/>
        <v>3432</v>
      </c>
      <c r="H251" s="40" t="str">
        <f t="shared" ca="1" si="73"/>
        <v>Fabled III</v>
      </c>
      <c r="I251" s="47">
        <f t="shared" ca="1" si="86"/>
        <v>82</v>
      </c>
      <c r="J251" s="47">
        <f t="shared" ca="1" si="87"/>
        <v>83</v>
      </c>
      <c r="K251" s="25">
        <f t="shared" ca="1" si="74"/>
        <v>0.49696969696969695</v>
      </c>
      <c r="L251" s="44">
        <f t="shared" ca="1" si="88"/>
        <v>8592</v>
      </c>
      <c r="M251" s="23"/>
      <c r="N251" s="47" t="str">
        <f t="shared" si="89"/>
        <v/>
      </c>
      <c r="O251" s="58"/>
      <c r="P251" s="27">
        <f t="shared" ca="1" si="90"/>
        <v>44005</v>
      </c>
      <c r="R251" s="47"/>
      <c r="S251" s="47"/>
      <c r="T251" s="47"/>
      <c r="U251" s="47"/>
      <c r="V251" s="47"/>
      <c r="W251" s="47"/>
      <c r="X251" s="57"/>
      <c r="Y251" s="49" t="str">
        <f t="shared" si="75"/>
        <v/>
      </c>
      <c r="Z251" s="49" t="str">
        <f t="shared" si="76"/>
        <v/>
      </c>
      <c r="AA251" s="47"/>
      <c r="AC251" s="35"/>
      <c r="AD251">
        <f t="shared" ca="1" si="77"/>
        <v>0</v>
      </c>
      <c r="AE251">
        <f t="shared" ca="1" si="78"/>
        <v>1</v>
      </c>
      <c r="AF251">
        <f t="shared" ca="1" si="79"/>
        <v>1</v>
      </c>
      <c r="AG251">
        <f t="shared" ca="1" si="80"/>
        <v>0</v>
      </c>
      <c r="AH251">
        <f t="shared" ca="1" si="91"/>
        <v>0</v>
      </c>
      <c r="AI251">
        <f t="shared" ca="1" si="92"/>
        <v>55</v>
      </c>
      <c r="AJ251">
        <f t="shared" ca="1" si="93"/>
        <v>36</v>
      </c>
      <c r="AK251" t="str">
        <f t="shared" ca="1" si="94"/>
        <v>&gt;1000</v>
      </c>
      <c r="AL251">
        <f t="shared" ca="1" si="95"/>
        <v>44</v>
      </c>
    </row>
    <row r="252" spans="1:38" x14ac:dyDescent="0.3">
      <c r="A252" s="13">
        <f ca="1">IF(B252="","",COUNT($B$32:B252))</f>
        <v>166</v>
      </c>
      <c r="B252" s="47">
        <f t="shared" ca="1" si="81"/>
        <v>1</v>
      </c>
      <c r="C252" s="24" t="str">
        <f t="shared" ca="1" si="82"/>
        <v>W</v>
      </c>
      <c r="D252" s="47">
        <f t="shared" ca="1" si="83"/>
        <v>3432</v>
      </c>
      <c r="E252" s="47">
        <f t="shared" ca="1" si="84"/>
        <v>0</v>
      </c>
      <c r="F252" s="13">
        <f t="shared" ca="1" si="85"/>
        <v>40</v>
      </c>
      <c r="G252" s="13">
        <f t="shared" ca="1" si="72"/>
        <v>3472</v>
      </c>
      <c r="H252" s="40" t="str">
        <f t="shared" ca="1" si="73"/>
        <v>Fabled III</v>
      </c>
      <c r="I252" s="47">
        <f t="shared" ca="1" si="86"/>
        <v>83</v>
      </c>
      <c r="J252" s="47">
        <f t="shared" ca="1" si="87"/>
        <v>83</v>
      </c>
      <c r="K252" s="25">
        <f t="shared" ca="1" si="74"/>
        <v>0.5</v>
      </c>
      <c r="L252" s="44">
        <f t="shared" ca="1" si="88"/>
        <v>8632</v>
      </c>
      <c r="M252" s="23"/>
      <c r="N252" s="47" t="str">
        <f t="shared" si="89"/>
        <v/>
      </c>
      <c r="O252" s="58"/>
      <c r="P252" s="27" t="str">
        <f t="shared" ca="1" si="90"/>
        <v/>
      </c>
      <c r="R252" s="47"/>
      <c r="S252" s="47"/>
      <c r="T252" s="47"/>
      <c r="U252" s="47"/>
      <c r="V252" s="47"/>
      <c r="W252" s="47"/>
      <c r="X252" s="57"/>
      <c r="Y252" s="49" t="str">
        <f t="shared" si="75"/>
        <v/>
      </c>
      <c r="Z252" s="49" t="str">
        <f t="shared" si="76"/>
        <v/>
      </c>
      <c r="AA252" s="47"/>
      <c r="AC252" s="35"/>
      <c r="AD252">
        <f t="shared" ca="1" si="77"/>
        <v>0</v>
      </c>
      <c r="AE252">
        <f t="shared" ca="1" si="78"/>
        <v>0</v>
      </c>
      <c r="AF252">
        <f t="shared" ca="1" si="79"/>
        <v>1</v>
      </c>
      <c r="AG252">
        <f t="shared" ca="1" si="80"/>
        <v>0</v>
      </c>
      <c r="AH252">
        <f t="shared" ca="1" si="91"/>
        <v>1</v>
      </c>
      <c r="AI252">
        <f t="shared" ca="1" si="92"/>
        <v>55</v>
      </c>
      <c r="AJ252">
        <f t="shared" ca="1" si="93"/>
        <v>36</v>
      </c>
      <c r="AK252" t="str">
        <f t="shared" ca="1" si="94"/>
        <v>&gt;1000</v>
      </c>
      <c r="AL252">
        <f t="shared" ca="1" si="95"/>
        <v>44</v>
      </c>
    </row>
    <row r="253" spans="1:38" x14ac:dyDescent="0.3">
      <c r="A253" s="13">
        <f ca="1">IF(B253="","",COUNT($B$32:B253))</f>
        <v>167</v>
      </c>
      <c r="B253" s="47">
        <f t="shared" ca="1" si="81"/>
        <v>2</v>
      </c>
      <c r="C253" s="24" t="str">
        <f t="shared" ca="1" si="82"/>
        <v>L</v>
      </c>
      <c r="D253" s="47">
        <f t="shared" ca="1" si="83"/>
        <v>3472</v>
      </c>
      <c r="E253" s="47">
        <f t="shared" ca="1" si="84"/>
        <v>1</v>
      </c>
      <c r="F253" s="13">
        <f t="shared" ca="1" si="85"/>
        <v>-60</v>
      </c>
      <c r="G253" s="13">
        <f t="shared" ca="1" si="72"/>
        <v>3412</v>
      </c>
      <c r="H253" s="40" t="str">
        <f t="shared" ca="1" si="73"/>
        <v>Fabled III</v>
      </c>
      <c r="I253" s="47">
        <f t="shared" ca="1" si="86"/>
        <v>83</v>
      </c>
      <c r="J253" s="47">
        <f t="shared" ca="1" si="87"/>
        <v>84</v>
      </c>
      <c r="K253" s="25">
        <f t="shared" ca="1" si="74"/>
        <v>0.49700598802395207</v>
      </c>
      <c r="L253" s="44">
        <f t="shared" ca="1" si="88"/>
        <v>8632</v>
      </c>
      <c r="M253" s="23"/>
      <c r="N253" s="47" t="str">
        <f t="shared" si="89"/>
        <v/>
      </c>
      <c r="O253" s="58"/>
      <c r="P253" s="27" t="str">
        <f t="shared" ca="1" si="90"/>
        <v/>
      </c>
      <c r="R253" s="47"/>
      <c r="S253" s="47"/>
      <c r="T253" s="47"/>
      <c r="U253" s="47"/>
      <c r="V253" s="47"/>
      <c r="W253" s="47"/>
      <c r="X253" s="57"/>
      <c r="Y253" s="49" t="str">
        <f t="shared" si="75"/>
        <v/>
      </c>
      <c r="Z253" s="49" t="str">
        <f t="shared" si="76"/>
        <v/>
      </c>
      <c r="AA253" s="47"/>
      <c r="AC253" s="35"/>
      <c r="AD253">
        <f t="shared" ca="1" si="77"/>
        <v>0</v>
      </c>
      <c r="AE253">
        <f t="shared" ca="1" si="78"/>
        <v>0</v>
      </c>
      <c r="AF253">
        <f t="shared" ca="1" si="79"/>
        <v>1</v>
      </c>
      <c r="AG253">
        <f t="shared" ca="1" si="80"/>
        <v>0</v>
      </c>
      <c r="AH253">
        <f t="shared" ca="1" si="91"/>
        <v>2</v>
      </c>
      <c r="AI253">
        <f t="shared" ca="1" si="92"/>
        <v>55</v>
      </c>
      <c r="AJ253">
        <f t="shared" ca="1" si="93"/>
        <v>36</v>
      </c>
      <c r="AK253" t="str">
        <f t="shared" ca="1" si="94"/>
        <v>&gt;1000</v>
      </c>
      <c r="AL253">
        <f t="shared" ca="1" si="95"/>
        <v>44</v>
      </c>
    </row>
    <row r="254" spans="1:38" x14ac:dyDescent="0.3">
      <c r="A254" s="13">
        <f ca="1">IF(B254="","",COUNT($B$32:B254))</f>
        <v>168</v>
      </c>
      <c r="B254" s="47">
        <f t="shared" ca="1" si="81"/>
        <v>3</v>
      </c>
      <c r="C254" s="24" t="str">
        <f t="shared" ca="1" si="82"/>
        <v>L</v>
      </c>
      <c r="D254" s="47">
        <f t="shared" ca="1" si="83"/>
        <v>3412</v>
      </c>
      <c r="E254" s="47">
        <f t="shared" ca="1" si="84"/>
        <v>0</v>
      </c>
      <c r="F254" s="13">
        <f t="shared" ca="1" si="85"/>
        <v>-60</v>
      </c>
      <c r="G254" s="13">
        <f t="shared" ca="1" si="72"/>
        <v>3352</v>
      </c>
      <c r="H254" s="40" t="str">
        <f t="shared" ca="1" si="73"/>
        <v>Fabled III</v>
      </c>
      <c r="I254" s="47">
        <f t="shared" ca="1" si="86"/>
        <v>83</v>
      </c>
      <c r="J254" s="47">
        <f t="shared" ca="1" si="87"/>
        <v>85</v>
      </c>
      <c r="K254" s="25">
        <f t="shared" ca="1" si="74"/>
        <v>0.49404761904761907</v>
      </c>
      <c r="L254" s="44">
        <f t="shared" ca="1" si="88"/>
        <v>8632</v>
      </c>
      <c r="M254" s="23"/>
      <c r="N254" s="47" t="str">
        <f t="shared" si="89"/>
        <v/>
      </c>
      <c r="O254" s="58"/>
      <c r="P254" s="27" t="str">
        <f t="shared" ca="1" si="90"/>
        <v/>
      </c>
      <c r="R254" s="47"/>
      <c r="S254" s="47"/>
      <c r="T254" s="47"/>
      <c r="U254" s="47"/>
      <c r="V254" s="47"/>
      <c r="W254" s="47"/>
      <c r="X254" s="57"/>
      <c r="Y254" s="49" t="str">
        <f t="shared" si="75"/>
        <v/>
      </c>
      <c r="Z254" s="49" t="str">
        <f t="shared" si="76"/>
        <v/>
      </c>
      <c r="AA254" s="47"/>
      <c r="AC254" s="35"/>
      <c r="AD254">
        <f t="shared" ca="1" si="77"/>
        <v>0</v>
      </c>
      <c r="AE254">
        <f t="shared" ca="1" si="78"/>
        <v>0</v>
      </c>
      <c r="AF254">
        <f t="shared" ca="1" si="79"/>
        <v>1</v>
      </c>
      <c r="AG254">
        <f t="shared" ca="1" si="80"/>
        <v>0</v>
      </c>
      <c r="AH254">
        <f t="shared" ca="1" si="91"/>
        <v>3</v>
      </c>
      <c r="AI254">
        <f t="shared" ca="1" si="92"/>
        <v>55</v>
      </c>
      <c r="AJ254">
        <f t="shared" ca="1" si="93"/>
        <v>36</v>
      </c>
      <c r="AK254" t="str">
        <f t="shared" ca="1" si="94"/>
        <v>&gt;1000</v>
      </c>
      <c r="AL254">
        <f t="shared" ca="1" si="95"/>
        <v>44</v>
      </c>
    </row>
    <row r="255" spans="1:38" x14ac:dyDescent="0.3">
      <c r="A255" s="13" t="str">
        <f ca="1">IF(B255="","",COUNT($B$32:B255))</f>
        <v/>
      </c>
      <c r="B255" s="47" t="str">
        <f t="shared" ca="1" si="81"/>
        <v/>
      </c>
      <c r="C255" s="24" t="str">
        <f t="shared" ca="1" si="82"/>
        <v>G</v>
      </c>
      <c r="D255" s="47">
        <f t="shared" ca="1" si="83"/>
        <v>3352</v>
      </c>
      <c r="E255" s="47">
        <f t="shared" ca="1" si="84"/>
        <v>0</v>
      </c>
      <c r="F255" s="13">
        <f t="shared" ca="1" si="85"/>
        <v>80</v>
      </c>
      <c r="G255" s="13">
        <f t="shared" ca="1" si="72"/>
        <v>3432</v>
      </c>
      <c r="H255" s="40" t="str">
        <f t="shared" ca="1" si="73"/>
        <v>Fabled III</v>
      </c>
      <c r="I255" s="47">
        <f t="shared" ca="1" si="86"/>
        <v>83</v>
      </c>
      <c r="J255" s="47">
        <f t="shared" ca="1" si="87"/>
        <v>85</v>
      </c>
      <c r="K255" s="25">
        <f t="shared" ca="1" si="74"/>
        <v>0.49404761904761907</v>
      </c>
      <c r="L255" s="44">
        <f t="shared" ca="1" si="88"/>
        <v>8712</v>
      </c>
      <c r="M255" s="23"/>
      <c r="N255" s="47" t="str">
        <f t="shared" si="89"/>
        <v/>
      </c>
      <c r="O255" s="58"/>
      <c r="P255" s="27">
        <f t="shared" ca="1" si="90"/>
        <v>44012</v>
      </c>
      <c r="R255" s="47"/>
      <c r="S255" s="47"/>
      <c r="T255" s="47"/>
      <c r="U255" s="47"/>
      <c r="V255" s="47"/>
      <c r="W255" s="47"/>
      <c r="X255" s="57"/>
      <c r="Y255" s="49" t="str">
        <f t="shared" si="75"/>
        <v/>
      </c>
      <c r="Z255" s="49" t="str">
        <f t="shared" si="76"/>
        <v/>
      </c>
      <c r="AA255" s="47"/>
      <c r="AC255" s="35"/>
      <c r="AD255">
        <f t="shared" ca="1" si="77"/>
        <v>0</v>
      </c>
      <c r="AE255">
        <f t="shared" ca="1" si="78"/>
        <v>1</v>
      </c>
      <c r="AF255">
        <f t="shared" ca="1" si="79"/>
        <v>1</v>
      </c>
      <c r="AG255">
        <f t="shared" ca="1" si="80"/>
        <v>0</v>
      </c>
      <c r="AH255">
        <f t="shared" ca="1" si="91"/>
        <v>0</v>
      </c>
      <c r="AI255">
        <f t="shared" ca="1" si="92"/>
        <v>56</v>
      </c>
      <c r="AJ255">
        <f t="shared" ca="1" si="93"/>
        <v>36</v>
      </c>
      <c r="AK255" t="str">
        <f t="shared" ca="1" si="94"/>
        <v>&gt;1000</v>
      </c>
      <c r="AL255">
        <f t="shared" ca="1" si="95"/>
        <v>44</v>
      </c>
    </row>
    <row r="256" spans="1:38" x14ac:dyDescent="0.3">
      <c r="A256" s="13">
        <f ca="1">IF(B256="","",COUNT($B$32:B256))</f>
        <v>169</v>
      </c>
      <c r="B256" s="47">
        <f t="shared" ca="1" si="81"/>
        <v>1</v>
      </c>
      <c r="C256" s="24" t="str">
        <f t="shared" ca="1" si="82"/>
        <v>L</v>
      </c>
      <c r="D256" s="47">
        <f t="shared" ca="1" si="83"/>
        <v>3432</v>
      </c>
      <c r="E256" s="47">
        <f t="shared" ca="1" si="84"/>
        <v>0</v>
      </c>
      <c r="F256" s="13">
        <f t="shared" ca="1" si="85"/>
        <v>-60</v>
      </c>
      <c r="G256" s="13">
        <f t="shared" ca="1" si="72"/>
        <v>3372</v>
      </c>
      <c r="H256" s="40" t="str">
        <f t="shared" ca="1" si="73"/>
        <v>Fabled III</v>
      </c>
      <c r="I256" s="47">
        <f t="shared" ca="1" si="86"/>
        <v>83</v>
      </c>
      <c r="J256" s="47">
        <f t="shared" ca="1" si="87"/>
        <v>86</v>
      </c>
      <c r="K256" s="25">
        <f t="shared" ca="1" si="74"/>
        <v>0.4911242603550296</v>
      </c>
      <c r="L256" s="44">
        <f t="shared" ca="1" si="88"/>
        <v>8712</v>
      </c>
      <c r="M256" s="23"/>
      <c r="N256" s="47" t="str">
        <f t="shared" si="89"/>
        <v/>
      </c>
      <c r="O256" s="58"/>
      <c r="P256" s="27" t="str">
        <f t="shared" ca="1" si="90"/>
        <v/>
      </c>
      <c r="R256" s="47"/>
      <c r="S256" s="47"/>
      <c r="T256" s="47"/>
      <c r="U256" s="47"/>
      <c r="V256" s="47"/>
      <c r="W256" s="47"/>
      <c r="X256" s="57"/>
      <c r="Y256" s="49" t="str">
        <f t="shared" si="75"/>
        <v/>
      </c>
      <c r="Z256" s="49" t="str">
        <f t="shared" si="76"/>
        <v/>
      </c>
      <c r="AA256" s="47"/>
      <c r="AC256" s="35"/>
      <c r="AD256">
        <f t="shared" ca="1" si="77"/>
        <v>0</v>
      </c>
      <c r="AE256">
        <f t="shared" ca="1" si="78"/>
        <v>0</v>
      </c>
      <c r="AF256">
        <f t="shared" ca="1" si="79"/>
        <v>1</v>
      </c>
      <c r="AG256">
        <f t="shared" ca="1" si="80"/>
        <v>0</v>
      </c>
      <c r="AH256">
        <f t="shared" ca="1" si="91"/>
        <v>1</v>
      </c>
      <c r="AI256">
        <f t="shared" ca="1" si="92"/>
        <v>56</v>
      </c>
      <c r="AJ256">
        <f t="shared" ca="1" si="93"/>
        <v>36</v>
      </c>
      <c r="AK256" t="str">
        <f t="shared" ca="1" si="94"/>
        <v>&gt;1000</v>
      </c>
      <c r="AL256">
        <f t="shared" ca="1" si="95"/>
        <v>44</v>
      </c>
    </row>
    <row r="257" spans="1:38" x14ac:dyDescent="0.3">
      <c r="A257" s="13">
        <f ca="1">IF(B257="","",COUNT($B$32:B257))</f>
        <v>170</v>
      </c>
      <c r="B257" s="47">
        <f t="shared" ca="1" si="81"/>
        <v>2</v>
      </c>
      <c r="C257" s="24" t="str">
        <f t="shared" ca="1" si="82"/>
        <v>L</v>
      </c>
      <c r="D257" s="47">
        <f t="shared" ca="1" si="83"/>
        <v>3372</v>
      </c>
      <c r="E257" s="47">
        <f t="shared" ca="1" si="84"/>
        <v>0</v>
      </c>
      <c r="F257" s="13">
        <f t="shared" ca="1" si="85"/>
        <v>-60</v>
      </c>
      <c r="G257" s="13">
        <f t="shared" ca="1" si="72"/>
        <v>3312</v>
      </c>
      <c r="H257" s="40" t="str">
        <f t="shared" ca="1" si="73"/>
        <v>Fabled III</v>
      </c>
      <c r="I257" s="47">
        <f t="shared" ca="1" si="86"/>
        <v>83</v>
      </c>
      <c r="J257" s="47">
        <f t="shared" ca="1" si="87"/>
        <v>87</v>
      </c>
      <c r="K257" s="25">
        <f t="shared" ca="1" si="74"/>
        <v>0.48823529411764705</v>
      </c>
      <c r="L257" s="44">
        <f t="shared" ca="1" si="88"/>
        <v>8712</v>
      </c>
      <c r="M257" s="23"/>
      <c r="N257" s="47" t="str">
        <f t="shared" si="89"/>
        <v/>
      </c>
      <c r="O257" s="58"/>
      <c r="P257" s="27" t="str">
        <f t="shared" ca="1" si="90"/>
        <v/>
      </c>
      <c r="R257" s="47"/>
      <c r="S257" s="47"/>
      <c r="T257" s="47"/>
      <c r="U257" s="47"/>
      <c r="V257" s="47"/>
      <c r="W257" s="47"/>
      <c r="X257" s="57"/>
      <c r="Y257" s="49" t="str">
        <f t="shared" si="75"/>
        <v/>
      </c>
      <c r="Z257" s="49" t="str">
        <f t="shared" si="76"/>
        <v/>
      </c>
      <c r="AA257" s="47"/>
      <c r="AC257" s="35"/>
      <c r="AD257">
        <f t="shared" ca="1" si="77"/>
        <v>0</v>
      </c>
      <c r="AE257">
        <f t="shared" ca="1" si="78"/>
        <v>0</v>
      </c>
      <c r="AF257">
        <f t="shared" ca="1" si="79"/>
        <v>1</v>
      </c>
      <c r="AG257">
        <f t="shared" ca="1" si="80"/>
        <v>0</v>
      </c>
      <c r="AH257">
        <f t="shared" ca="1" si="91"/>
        <v>2</v>
      </c>
      <c r="AI257">
        <f t="shared" ca="1" si="92"/>
        <v>56</v>
      </c>
      <c r="AJ257">
        <f t="shared" ca="1" si="93"/>
        <v>36</v>
      </c>
      <c r="AK257" t="str">
        <f t="shared" ca="1" si="94"/>
        <v>&gt;1000</v>
      </c>
      <c r="AL257">
        <f t="shared" ca="1" si="95"/>
        <v>44</v>
      </c>
    </row>
    <row r="258" spans="1:38" x14ac:dyDescent="0.3">
      <c r="A258" s="13">
        <f ca="1">IF(B258="","",COUNT($B$32:B258))</f>
        <v>171</v>
      </c>
      <c r="B258" s="47">
        <f t="shared" ca="1" si="81"/>
        <v>3</v>
      </c>
      <c r="C258" s="24" t="str">
        <f t="shared" ca="1" si="82"/>
        <v>W</v>
      </c>
      <c r="D258" s="47">
        <f t="shared" ca="1" si="83"/>
        <v>3312</v>
      </c>
      <c r="E258" s="47">
        <f t="shared" ca="1" si="84"/>
        <v>0</v>
      </c>
      <c r="F258" s="13">
        <f t="shared" ca="1" si="85"/>
        <v>40</v>
      </c>
      <c r="G258" s="13">
        <f t="shared" ca="1" si="72"/>
        <v>3352</v>
      </c>
      <c r="H258" s="40" t="str">
        <f t="shared" ca="1" si="73"/>
        <v>Fabled III</v>
      </c>
      <c r="I258" s="47">
        <f t="shared" ca="1" si="86"/>
        <v>84</v>
      </c>
      <c r="J258" s="47">
        <f t="shared" ca="1" si="87"/>
        <v>87</v>
      </c>
      <c r="K258" s="25">
        <f t="shared" ca="1" si="74"/>
        <v>0.49122807017543857</v>
      </c>
      <c r="L258" s="44">
        <f t="shared" ca="1" si="88"/>
        <v>8752</v>
      </c>
      <c r="M258" s="23"/>
      <c r="N258" s="47" t="str">
        <f t="shared" si="89"/>
        <v/>
      </c>
      <c r="O258" s="58"/>
      <c r="P258" s="27" t="str">
        <f t="shared" ca="1" si="90"/>
        <v/>
      </c>
      <c r="R258" s="47"/>
      <c r="S258" s="47"/>
      <c r="T258" s="47"/>
      <c r="U258" s="47"/>
      <c r="V258" s="47"/>
      <c r="W258" s="47"/>
      <c r="X258" s="57"/>
      <c r="Y258" s="49" t="str">
        <f t="shared" si="75"/>
        <v/>
      </c>
      <c r="Z258" s="49" t="str">
        <f t="shared" si="76"/>
        <v/>
      </c>
      <c r="AA258" s="47"/>
      <c r="AC258" s="35"/>
      <c r="AD258">
        <f t="shared" ca="1" si="77"/>
        <v>0</v>
      </c>
      <c r="AE258">
        <f t="shared" ca="1" si="78"/>
        <v>0</v>
      </c>
      <c r="AF258">
        <f t="shared" ca="1" si="79"/>
        <v>1</v>
      </c>
      <c r="AG258">
        <f t="shared" ca="1" si="80"/>
        <v>0</v>
      </c>
      <c r="AH258">
        <f t="shared" ca="1" si="91"/>
        <v>3</v>
      </c>
      <c r="AI258">
        <f t="shared" ca="1" si="92"/>
        <v>56</v>
      </c>
      <c r="AJ258">
        <f t="shared" ca="1" si="93"/>
        <v>36</v>
      </c>
      <c r="AK258" t="str">
        <f t="shared" ca="1" si="94"/>
        <v>&gt;1000</v>
      </c>
      <c r="AL258">
        <f t="shared" ca="1" si="95"/>
        <v>44</v>
      </c>
    </row>
    <row r="259" spans="1:38" x14ac:dyDescent="0.3">
      <c r="A259" s="13" t="str">
        <f ca="1">IF(B259="","",COUNT($B$32:B259))</f>
        <v/>
      </c>
      <c r="B259" s="47" t="str">
        <f t="shared" ca="1" si="81"/>
        <v/>
      </c>
      <c r="C259" s="24" t="str">
        <f t="shared" ca="1" si="82"/>
        <v>G</v>
      </c>
      <c r="D259" s="47">
        <f t="shared" ca="1" si="83"/>
        <v>3352</v>
      </c>
      <c r="E259" s="47">
        <f t="shared" ca="1" si="84"/>
        <v>1</v>
      </c>
      <c r="F259" s="13">
        <f t="shared" ca="1" si="85"/>
        <v>80</v>
      </c>
      <c r="G259" s="13">
        <f t="shared" ca="1" si="72"/>
        <v>3432</v>
      </c>
      <c r="H259" s="40" t="str">
        <f t="shared" ca="1" si="73"/>
        <v>Fabled III</v>
      </c>
      <c r="I259" s="47">
        <f t="shared" ca="1" si="86"/>
        <v>84</v>
      </c>
      <c r="J259" s="47">
        <f t="shared" ca="1" si="87"/>
        <v>87</v>
      </c>
      <c r="K259" s="25">
        <f t="shared" ca="1" si="74"/>
        <v>0.49122807017543857</v>
      </c>
      <c r="L259" s="44">
        <f t="shared" ca="1" si="88"/>
        <v>8832</v>
      </c>
      <c r="M259" s="23"/>
      <c r="N259" s="47" t="str">
        <f t="shared" si="89"/>
        <v/>
      </c>
      <c r="O259" s="58"/>
      <c r="P259" s="27">
        <f t="shared" ca="1" si="90"/>
        <v>44019</v>
      </c>
      <c r="R259" s="47"/>
      <c r="S259" s="47"/>
      <c r="T259" s="47"/>
      <c r="U259" s="47"/>
      <c r="V259" s="47"/>
      <c r="W259" s="47"/>
      <c r="X259" s="57"/>
      <c r="Y259" s="49" t="str">
        <f t="shared" si="75"/>
        <v/>
      </c>
      <c r="Z259" s="49" t="str">
        <f t="shared" si="76"/>
        <v/>
      </c>
      <c r="AA259" s="47"/>
      <c r="AC259" s="35"/>
      <c r="AD259">
        <f t="shared" ca="1" si="77"/>
        <v>0</v>
      </c>
      <c r="AE259">
        <f t="shared" ca="1" si="78"/>
        <v>1</v>
      </c>
      <c r="AF259">
        <f t="shared" ca="1" si="79"/>
        <v>1</v>
      </c>
      <c r="AG259">
        <f t="shared" ca="1" si="80"/>
        <v>0</v>
      </c>
      <c r="AH259">
        <f t="shared" ca="1" si="91"/>
        <v>0</v>
      </c>
      <c r="AI259">
        <f t="shared" ca="1" si="92"/>
        <v>57</v>
      </c>
      <c r="AJ259">
        <f t="shared" ca="1" si="93"/>
        <v>36</v>
      </c>
      <c r="AK259" t="str">
        <f t="shared" ca="1" si="94"/>
        <v>&gt;1000</v>
      </c>
      <c r="AL259">
        <f t="shared" ca="1" si="95"/>
        <v>44</v>
      </c>
    </row>
    <row r="260" spans="1:38" x14ac:dyDescent="0.3">
      <c r="A260" s="13">
        <f ca="1">IF(B260="","",COUNT($B$32:B260))</f>
        <v>172</v>
      </c>
      <c r="B260" s="47">
        <f t="shared" ca="1" si="81"/>
        <v>1</v>
      </c>
      <c r="C260" s="24" t="str">
        <f t="shared" ca="1" si="82"/>
        <v>W</v>
      </c>
      <c r="D260" s="47">
        <f t="shared" ca="1" si="83"/>
        <v>3432</v>
      </c>
      <c r="E260" s="47">
        <f t="shared" ca="1" si="84"/>
        <v>1</v>
      </c>
      <c r="F260" s="13">
        <f t="shared" ca="1" si="85"/>
        <v>60</v>
      </c>
      <c r="G260" s="13">
        <f t="shared" ca="1" si="72"/>
        <v>3492</v>
      </c>
      <c r="H260" s="40" t="str">
        <f t="shared" ca="1" si="73"/>
        <v>Fabled III</v>
      </c>
      <c r="I260" s="47">
        <f t="shared" ca="1" si="86"/>
        <v>85</v>
      </c>
      <c r="J260" s="47">
        <f t="shared" ca="1" si="87"/>
        <v>87</v>
      </c>
      <c r="K260" s="25">
        <f t="shared" ca="1" si="74"/>
        <v>0.4941860465116279</v>
      </c>
      <c r="L260" s="44">
        <f t="shared" ca="1" si="88"/>
        <v>8892</v>
      </c>
      <c r="M260" s="23"/>
      <c r="N260" s="47" t="str">
        <f t="shared" si="89"/>
        <v/>
      </c>
      <c r="O260" s="58"/>
      <c r="P260" s="27" t="str">
        <f t="shared" ca="1" si="90"/>
        <v/>
      </c>
      <c r="R260" s="47"/>
      <c r="S260" s="47"/>
      <c r="T260" s="47"/>
      <c r="U260" s="47"/>
      <c r="V260" s="47"/>
      <c r="W260" s="47"/>
      <c r="X260" s="57"/>
      <c r="Y260" s="49" t="str">
        <f t="shared" si="75"/>
        <v/>
      </c>
      <c r="Z260" s="49" t="str">
        <f t="shared" si="76"/>
        <v/>
      </c>
      <c r="AA260" s="47"/>
      <c r="AC260" s="35"/>
      <c r="AD260">
        <f t="shared" ca="1" si="77"/>
        <v>0</v>
      </c>
      <c r="AE260">
        <f t="shared" ca="1" si="78"/>
        <v>0</v>
      </c>
      <c r="AF260">
        <f t="shared" ca="1" si="79"/>
        <v>1</v>
      </c>
      <c r="AG260">
        <f t="shared" ca="1" si="80"/>
        <v>0</v>
      </c>
      <c r="AH260">
        <f t="shared" ca="1" si="91"/>
        <v>1</v>
      </c>
      <c r="AI260">
        <f t="shared" ca="1" si="92"/>
        <v>57</v>
      </c>
      <c r="AJ260">
        <f t="shared" ca="1" si="93"/>
        <v>36</v>
      </c>
      <c r="AK260" t="str">
        <f t="shared" ca="1" si="94"/>
        <v>&gt;1000</v>
      </c>
      <c r="AL260">
        <f t="shared" ca="1" si="95"/>
        <v>44</v>
      </c>
    </row>
    <row r="261" spans="1:38" x14ac:dyDescent="0.3">
      <c r="A261" s="13">
        <f ca="1">IF(B261="","",COUNT($B$32:B261))</f>
        <v>173</v>
      </c>
      <c r="B261" s="47">
        <f t="shared" ca="1" si="81"/>
        <v>2</v>
      </c>
      <c r="C261" s="24" t="str">
        <f t="shared" ca="1" si="82"/>
        <v>L</v>
      </c>
      <c r="D261" s="47">
        <f t="shared" ca="1" si="83"/>
        <v>3492</v>
      </c>
      <c r="E261" s="47">
        <f t="shared" ca="1" si="84"/>
        <v>2</v>
      </c>
      <c r="F261" s="13">
        <f t="shared" ca="1" si="85"/>
        <v>-60</v>
      </c>
      <c r="G261" s="13">
        <f t="shared" ca="1" si="72"/>
        <v>3432</v>
      </c>
      <c r="H261" s="40" t="str">
        <f t="shared" ca="1" si="73"/>
        <v>Fabled III</v>
      </c>
      <c r="I261" s="47">
        <f t="shared" ca="1" si="86"/>
        <v>85</v>
      </c>
      <c r="J261" s="47">
        <f t="shared" ca="1" si="87"/>
        <v>88</v>
      </c>
      <c r="K261" s="25">
        <f t="shared" ca="1" si="74"/>
        <v>0.4913294797687861</v>
      </c>
      <c r="L261" s="44">
        <f t="shared" ca="1" si="88"/>
        <v>8892</v>
      </c>
      <c r="M261" s="23"/>
      <c r="N261" s="47" t="str">
        <f t="shared" si="89"/>
        <v/>
      </c>
      <c r="O261" s="58"/>
      <c r="P261" s="27" t="str">
        <f t="shared" ca="1" si="90"/>
        <v/>
      </c>
      <c r="R261" s="47"/>
      <c r="S261" s="47"/>
      <c r="T261" s="47"/>
      <c r="U261" s="47"/>
      <c r="V261" s="47"/>
      <c r="W261" s="47"/>
      <c r="X261" s="57"/>
      <c r="Y261" s="49" t="str">
        <f t="shared" si="75"/>
        <v/>
      </c>
      <c r="Z261" s="49" t="str">
        <f t="shared" si="76"/>
        <v/>
      </c>
      <c r="AA261" s="47"/>
      <c r="AC261" s="35"/>
      <c r="AD261">
        <f t="shared" ca="1" si="77"/>
        <v>0</v>
      </c>
      <c r="AE261">
        <f t="shared" ca="1" si="78"/>
        <v>0</v>
      </c>
      <c r="AF261">
        <f t="shared" ca="1" si="79"/>
        <v>1</v>
      </c>
      <c r="AG261">
        <f t="shared" ca="1" si="80"/>
        <v>0</v>
      </c>
      <c r="AH261">
        <f t="shared" ca="1" si="91"/>
        <v>2</v>
      </c>
      <c r="AI261">
        <f t="shared" ca="1" si="92"/>
        <v>57</v>
      </c>
      <c r="AJ261">
        <f t="shared" ca="1" si="93"/>
        <v>36</v>
      </c>
      <c r="AK261" t="str">
        <f t="shared" ca="1" si="94"/>
        <v>&gt;1000</v>
      </c>
      <c r="AL261">
        <f t="shared" ca="1" si="95"/>
        <v>44</v>
      </c>
    </row>
    <row r="262" spans="1:38" x14ac:dyDescent="0.3">
      <c r="A262" s="13">
        <f ca="1">IF(B262="","",COUNT($B$32:B262))</f>
        <v>174</v>
      </c>
      <c r="B262" s="47">
        <f t="shared" ca="1" si="81"/>
        <v>3</v>
      </c>
      <c r="C262" s="24" t="str">
        <f t="shared" ca="1" si="82"/>
        <v>W</v>
      </c>
      <c r="D262" s="47">
        <f t="shared" ca="1" si="83"/>
        <v>3432</v>
      </c>
      <c r="E262" s="47">
        <f t="shared" ca="1" si="84"/>
        <v>0</v>
      </c>
      <c r="F262" s="13">
        <f t="shared" ca="1" si="85"/>
        <v>40</v>
      </c>
      <c r="G262" s="13">
        <f t="shared" ca="1" si="72"/>
        <v>3472</v>
      </c>
      <c r="H262" s="40" t="str">
        <f t="shared" ca="1" si="73"/>
        <v>Fabled III</v>
      </c>
      <c r="I262" s="47">
        <f t="shared" ca="1" si="86"/>
        <v>86</v>
      </c>
      <c r="J262" s="47">
        <f t="shared" ca="1" si="87"/>
        <v>88</v>
      </c>
      <c r="K262" s="25">
        <f t="shared" ca="1" si="74"/>
        <v>0.4942528735632184</v>
      </c>
      <c r="L262" s="44">
        <f t="shared" ca="1" si="88"/>
        <v>8932</v>
      </c>
      <c r="M262" s="23"/>
      <c r="N262" s="47" t="str">
        <f t="shared" si="89"/>
        <v/>
      </c>
      <c r="O262" s="58"/>
      <c r="P262" s="27" t="str">
        <f t="shared" ca="1" si="90"/>
        <v/>
      </c>
      <c r="R262" s="47"/>
      <c r="S262" s="47"/>
      <c r="T262" s="47"/>
      <c r="U262" s="47"/>
      <c r="V262" s="47"/>
      <c r="W262" s="47"/>
      <c r="X262" s="57"/>
      <c r="Y262" s="49" t="str">
        <f t="shared" si="75"/>
        <v/>
      </c>
      <c r="Z262" s="49" t="str">
        <f t="shared" si="76"/>
        <v/>
      </c>
      <c r="AA262" s="47"/>
      <c r="AC262" s="35"/>
      <c r="AD262">
        <f t="shared" ca="1" si="77"/>
        <v>0</v>
      </c>
      <c r="AE262">
        <f t="shared" ca="1" si="78"/>
        <v>0</v>
      </c>
      <c r="AF262">
        <f t="shared" ca="1" si="79"/>
        <v>1</v>
      </c>
      <c r="AG262">
        <f t="shared" ca="1" si="80"/>
        <v>0</v>
      </c>
      <c r="AH262">
        <f t="shared" ca="1" si="91"/>
        <v>3</v>
      </c>
      <c r="AI262">
        <f t="shared" ca="1" si="92"/>
        <v>57</v>
      </c>
      <c r="AJ262">
        <f t="shared" ca="1" si="93"/>
        <v>36</v>
      </c>
      <c r="AK262" t="str">
        <f t="shared" ca="1" si="94"/>
        <v>&gt;1000</v>
      </c>
      <c r="AL262">
        <f t="shared" ca="1" si="95"/>
        <v>44</v>
      </c>
    </row>
    <row r="263" spans="1:38" x14ac:dyDescent="0.3">
      <c r="A263" s="13" t="str">
        <f ca="1">IF(B263="","",COUNT($B$32:B263))</f>
        <v/>
      </c>
      <c r="B263" s="47" t="str">
        <f t="shared" ca="1" si="81"/>
        <v/>
      </c>
      <c r="C263" s="24" t="str">
        <f t="shared" ca="1" si="82"/>
        <v>G</v>
      </c>
      <c r="D263" s="47">
        <f t="shared" ca="1" si="83"/>
        <v>3472</v>
      </c>
      <c r="E263" s="47">
        <f t="shared" ca="1" si="84"/>
        <v>1</v>
      </c>
      <c r="F263" s="13">
        <f t="shared" ca="1" si="85"/>
        <v>80</v>
      </c>
      <c r="G263" s="13">
        <f t="shared" ca="1" si="72"/>
        <v>3552</v>
      </c>
      <c r="H263" s="40" t="str">
        <f t="shared" ca="1" si="73"/>
        <v>Mythic I</v>
      </c>
      <c r="I263" s="47">
        <f t="shared" ca="1" si="86"/>
        <v>86</v>
      </c>
      <c r="J263" s="47">
        <f t="shared" ca="1" si="87"/>
        <v>88</v>
      </c>
      <c r="K263" s="25">
        <f t="shared" ca="1" si="74"/>
        <v>0.4942528735632184</v>
      </c>
      <c r="L263" s="44">
        <f t="shared" ca="1" si="88"/>
        <v>9012</v>
      </c>
      <c r="M263" s="23"/>
      <c r="N263" s="47" t="str">
        <f t="shared" si="89"/>
        <v/>
      </c>
      <c r="O263" s="58"/>
      <c r="P263" s="27">
        <f t="shared" ca="1" si="90"/>
        <v>44026</v>
      </c>
      <c r="R263" s="47"/>
      <c r="S263" s="47"/>
      <c r="T263" s="47"/>
      <c r="U263" s="47"/>
      <c r="V263" s="47"/>
      <c r="W263" s="47"/>
      <c r="X263" s="57"/>
      <c r="Y263" s="49" t="str">
        <f t="shared" si="75"/>
        <v/>
      </c>
      <c r="Z263" s="49" t="str">
        <f t="shared" si="76"/>
        <v/>
      </c>
      <c r="AA263" s="47"/>
      <c r="AC263" s="35"/>
      <c r="AD263">
        <f t="shared" ca="1" si="77"/>
        <v>0</v>
      </c>
      <c r="AE263">
        <f t="shared" ca="1" si="78"/>
        <v>1</v>
      </c>
      <c r="AF263">
        <f t="shared" ca="1" si="79"/>
        <v>1</v>
      </c>
      <c r="AG263">
        <f t="shared" ca="1" si="80"/>
        <v>0</v>
      </c>
      <c r="AH263">
        <f t="shared" ca="1" si="91"/>
        <v>0</v>
      </c>
      <c r="AI263">
        <f t="shared" ca="1" si="92"/>
        <v>58</v>
      </c>
      <c r="AJ263">
        <f t="shared" ca="1" si="93"/>
        <v>36</v>
      </c>
      <c r="AK263" t="str">
        <f t="shared" ca="1" si="94"/>
        <v>&gt;1000</v>
      </c>
      <c r="AL263">
        <f t="shared" ca="1" si="95"/>
        <v>44</v>
      </c>
    </row>
    <row r="264" spans="1:38" x14ac:dyDescent="0.3">
      <c r="A264" s="13">
        <f ca="1">IF(B264="","",COUNT($B$32:B264))</f>
        <v>175</v>
      </c>
      <c r="B264" s="47">
        <f t="shared" ca="1" si="81"/>
        <v>1</v>
      </c>
      <c r="C264" s="24" t="str">
        <f t="shared" ca="1" si="82"/>
        <v>W</v>
      </c>
      <c r="D264" s="47">
        <f t="shared" ca="1" si="83"/>
        <v>3552</v>
      </c>
      <c r="E264" s="47">
        <f t="shared" ca="1" si="84"/>
        <v>1</v>
      </c>
      <c r="F264" s="13">
        <f t="shared" ca="1" si="85"/>
        <v>60</v>
      </c>
      <c r="G264" s="13">
        <f t="shared" ca="1" si="72"/>
        <v>3612</v>
      </c>
      <c r="H264" s="40" t="str">
        <f t="shared" ca="1" si="73"/>
        <v>Mythic I</v>
      </c>
      <c r="I264" s="47">
        <f t="shared" ca="1" si="86"/>
        <v>87</v>
      </c>
      <c r="J264" s="47">
        <f t="shared" ca="1" si="87"/>
        <v>88</v>
      </c>
      <c r="K264" s="25">
        <f t="shared" ca="1" si="74"/>
        <v>0.49714285714285716</v>
      </c>
      <c r="L264" s="44">
        <f t="shared" ca="1" si="88"/>
        <v>9072</v>
      </c>
      <c r="M264" s="23"/>
      <c r="N264" s="47" t="str">
        <f t="shared" si="89"/>
        <v/>
      </c>
      <c r="O264" s="58"/>
      <c r="P264" s="27" t="str">
        <f t="shared" ca="1" si="90"/>
        <v/>
      </c>
      <c r="R264" s="47"/>
      <c r="S264" s="47"/>
      <c r="T264" s="47"/>
      <c r="U264" s="47"/>
      <c r="V264" s="47"/>
      <c r="W264" s="47"/>
      <c r="X264" s="57"/>
      <c r="Y264" s="49" t="str">
        <f t="shared" si="75"/>
        <v/>
      </c>
      <c r="Z264" s="49" t="str">
        <f t="shared" si="76"/>
        <v/>
      </c>
      <c r="AA264" s="47"/>
      <c r="AC264" s="35"/>
      <c r="AD264">
        <f t="shared" ca="1" si="77"/>
        <v>0</v>
      </c>
      <c r="AE264">
        <f t="shared" ca="1" si="78"/>
        <v>0</v>
      </c>
      <c r="AF264">
        <f t="shared" ca="1" si="79"/>
        <v>1</v>
      </c>
      <c r="AG264">
        <f t="shared" ca="1" si="80"/>
        <v>0</v>
      </c>
      <c r="AH264">
        <f t="shared" ca="1" si="91"/>
        <v>1</v>
      </c>
      <c r="AI264">
        <f t="shared" ca="1" si="92"/>
        <v>58</v>
      </c>
      <c r="AJ264">
        <f t="shared" ca="1" si="93"/>
        <v>36</v>
      </c>
      <c r="AK264" t="str">
        <f t="shared" ca="1" si="94"/>
        <v>&gt;1000</v>
      </c>
      <c r="AL264">
        <f t="shared" ca="1" si="95"/>
        <v>44</v>
      </c>
    </row>
    <row r="265" spans="1:38" x14ac:dyDescent="0.3">
      <c r="A265" s="13">
        <f ca="1">IF(B265="","",COUNT($B$32:B265))</f>
        <v>176</v>
      </c>
      <c r="B265" s="47">
        <f t="shared" ca="1" si="81"/>
        <v>2</v>
      </c>
      <c r="C265" s="24" t="str">
        <f t="shared" ca="1" si="82"/>
        <v>L</v>
      </c>
      <c r="D265" s="47">
        <f t="shared" ca="1" si="83"/>
        <v>3612</v>
      </c>
      <c r="E265" s="47">
        <f t="shared" ca="1" si="84"/>
        <v>2</v>
      </c>
      <c r="F265" s="13">
        <f t="shared" ca="1" si="85"/>
        <v>-68</v>
      </c>
      <c r="G265" s="13">
        <f t="shared" ca="1" si="72"/>
        <v>3544</v>
      </c>
      <c r="H265" s="40" t="str">
        <f t="shared" ca="1" si="73"/>
        <v>Mythic I</v>
      </c>
      <c r="I265" s="47">
        <f t="shared" ca="1" si="86"/>
        <v>87</v>
      </c>
      <c r="J265" s="47">
        <f t="shared" ca="1" si="87"/>
        <v>89</v>
      </c>
      <c r="K265" s="25">
        <f t="shared" ca="1" si="74"/>
        <v>0.49431818181818182</v>
      </c>
      <c r="L265" s="44">
        <f t="shared" ca="1" si="88"/>
        <v>9072</v>
      </c>
      <c r="M265" s="23"/>
      <c r="N265" s="47" t="str">
        <f t="shared" si="89"/>
        <v/>
      </c>
      <c r="O265" s="58"/>
      <c r="P265" s="27" t="str">
        <f t="shared" ca="1" si="90"/>
        <v/>
      </c>
      <c r="R265" s="47"/>
      <c r="S265" s="47"/>
      <c r="T265" s="47"/>
      <c r="U265" s="47"/>
      <c r="V265" s="47"/>
      <c r="W265" s="47"/>
      <c r="X265" s="57"/>
      <c r="Y265" s="49" t="str">
        <f t="shared" si="75"/>
        <v/>
      </c>
      <c r="Z265" s="49" t="str">
        <f t="shared" si="76"/>
        <v/>
      </c>
      <c r="AA265" s="47"/>
      <c r="AC265" s="35"/>
      <c r="AD265">
        <f t="shared" ca="1" si="77"/>
        <v>0</v>
      </c>
      <c r="AE265">
        <f t="shared" ca="1" si="78"/>
        <v>0</v>
      </c>
      <c r="AF265">
        <f t="shared" ca="1" si="79"/>
        <v>1</v>
      </c>
      <c r="AG265">
        <f t="shared" ca="1" si="80"/>
        <v>0</v>
      </c>
      <c r="AH265">
        <f t="shared" ca="1" si="91"/>
        <v>2</v>
      </c>
      <c r="AI265">
        <f t="shared" ca="1" si="92"/>
        <v>58</v>
      </c>
      <c r="AJ265">
        <f t="shared" ca="1" si="93"/>
        <v>36</v>
      </c>
      <c r="AK265" t="str">
        <f t="shared" ca="1" si="94"/>
        <v>&gt;1000</v>
      </c>
      <c r="AL265">
        <f t="shared" ca="1" si="95"/>
        <v>44</v>
      </c>
    </row>
    <row r="266" spans="1:38" x14ac:dyDescent="0.3">
      <c r="A266" s="13">
        <f ca="1">IF(B266="","",COUNT($B$32:B266))</f>
        <v>177</v>
      </c>
      <c r="B266" s="47">
        <f t="shared" ca="1" si="81"/>
        <v>3</v>
      </c>
      <c r="C266" s="24" t="str">
        <f t="shared" ca="1" si="82"/>
        <v>W</v>
      </c>
      <c r="D266" s="47">
        <f t="shared" ca="1" si="83"/>
        <v>3544</v>
      </c>
      <c r="E266" s="47">
        <f t="shared" ca="1" si="84"/>
        <v>0</v>
      </c>
      <c r="F266" s="13">
        <f t="shared" ca="1" si="85"/>
        <v>40</v>
      </c>
      <c r="G266" s="13">
        <f t="shared" ca="1" si="72"/>
        <v>3584</v>
      </c>
      <c r="H266" s="40" t="str">
        <f t="shared" ca="1" si="73"/>
        <v>Mythic I</v>
      </c>
      <c r="I266" s="47">
        <f t="shared" ca="1" si="86"/>
        <v>88</v>
      </c>
      <c r="J266" s="47">
        <f t="shared" ca="1" si="87"/>
        <v>89</v>
      </c>
      <c r="K266" s="25">
        <f t="shared" ca="1" si="74"/>
        <v>0.49717514124293788</v>
      </c>
      <c r="L266" s="44">
        <f t="shared" ca="1" si="88"/>
        <v>9112</v>
      </c>
      <c r="M266" s="23"/>
      <c r="N266" s="47" t="str">
        <f t="shared" si="89"/>
        <v/>
      </c>
      <c r="O266" s="58"/>
      <c r="P266" s="27" t="str">
        <f t="shared" ca="1" si="90"/>
        <v/>
      </c>
      <c r="R266" s="47"/>
      <c r="S266" s="47"/>
      <c r="T266" s="47"/>
      <c r="U266" s="47"/>
      <c r="V266" s="47"/>
      <c r="W266" s="47"/>
      <c r="X266" s="57"/>
      <c r="Y266" s="49" t="str">
        <f t="shared" si="75"/>
        <v/>
      </c>
      <c r="Z266" s="49" t="str">
        <f t="shared" si="76"/>
        <v/>
      </c>
      <c r="AA266" s="47"/>
      <c r="AC266" s="35"/>
      <c r="AD266">
        <f t="shared" ca="1" si="77"/>
        <v>0</v>
      </c>
      <c r="AE266">
        <f t="shared" ca="1" si="78"/>
        <v>0</v>
      </c>
      <c r="AF266">
        <f t="shared" ca="1" si="79"/>
        <v>1</v>
      </c>
      <c r="AG266">
        <f t="shared" ca="1" si="80"/>
        <v>0</v>
      </c>
      <c r="AH266">
        <f t="shared" ca="1" si="91"/>
        <v>3</v>
      </c>
      <c r="AI266">
        <f t="shared" ca="1" si="92"/>
        <v>58</v>
      </c>
      <c r="AJ266">
        <f t="shared" ca="1" si="93"/>
        <v>36</v>
      </c>
      <c r="AK266" t="str">
        <f t="shared" ca="1" si="94"/>
        <v>&gt;1000</v>
      </c>
      <c r="AL266">
        <f t="shared" ca="1" si="95"/>
        <v>44</v>
      </c>
    </row>
    <row r="267" spans="1:38" x14ac:dyDescent="0.3">
      <c r="A267" s="13" t="str">
        <f ca="1">IF(B267="","",COUNT($B$32:B267))</f>
        <v/>
      </c>
      <c r="B267" s="47" t="str">
        <f t="shared" ca="1" si="81"/>
        <v/>
      </c>
      <c r="C267" s="24" t="str">
        <f t="shared" ca="1" si="82"/>
        <v>G</v>
      </c>
      <c r="D267" s="47">
        <f t="shared" ca="1" si="83"/>
        <v>3584</v>
      </c>
      <c r="E267" s="47">
        <f t="shared" ca="1" si="84"/>
        <v>1</v>
      </c>
      <c r="F267" s="13">
        <f t="shared" ca="1" si="85"/>
        <v>0</v>
      </c>
      <c r="G267" s="13">
        <f t="shared" ca="1" si="72"/>
        <v>3584</v>
      </c>
      <c r="H267" s="40" t="str">
        <f t="shared" ca="1" si="73"/>
        <v>Mythic I</v>
      </c>
      <c r="I267" s="47">
        <f t="shared" ca="1" si="86"/>
        <v>88</v>
      </c>
      <c r="J267" s="47">
        <f t="shared" ca="1" si="87"/>
        <v>89</v>
      </c>
      <c r="K267" s="25">
        <f t="shared" ca="1" si="74"/>
        <v>0.49717514124293788</v>
      </c>
      <c r="L267" s="44">
        <f t="shared" ca="1" si="88"/>
        <v>9112</v>
      </c>
      <c r="M267" s="23"/>
      <c r="N267" s="47" t="str">
        <f t="shared" si="89"/>
        <v/>
      </c>
      <c r="O267" s="58"/>
      <c r="P267" s="27">
        <f t="shared" ca="1" si="90"/>
        <v>44033</v>
      </c>
      <c r="R267" s="47"/>
      <c r="S267" s="47"/>
      <c r="T267" s="47"/>
      <c r="U267" s="47"/>
      <c r="V267" s="47"/>
      <c r="W267" s="47"/>
      <c r="X267" s="57"/>
      <c r="Y267" s="49" t="str">
        <f t="shared" si="75"/>
        <v/>
      </c>
      <c r="Z267" s="49" t="str">
        <f t="shared" si="76"/>
        <v/>
      </c>
      <c r="AA267" s="47"/>
      <c r="AC267" s="35"/>
      <c r="AD267">
        <f t="shared" ca="1" si="77"/>
        <v>0</v>
      </c>
      <c r="AE267">
        <f t="shared" ca="1" si="78"/>
        <v>1</v>
      </c>
      <c r="AF267">
        <f t="shared" ca="1" si="79"/>
        <v>1</v>
      </c>
      <c r="AG267">
        <f t="shared" ca="1" si="80"/>
        <v>0</v>
      </c>
      <c r="AH267">
        <f t="shared" ca="1" si="91"/>
        <v>0</v>
      </c>
      <c r="AI267">
        <f t="shared" ca="1" si="92"/>
        <v>59</v>
      </c>
      <c r="AJ267">
        <f t="shared" ca="1" si="93"/>
        <v>36</v>
      </c>
      <c r="AK267" t="str">
        <f t="shared" ca="1" si="94"/>
        <v>&gt;1000</v>
      </c>
      <c r="AL267">
        <f t="shared" ca="1" si="95"/>
        <v>44</v>
      </c>
    </row>
    <row r="268" spans="1:38" x14ac:dyDescent="0.3">
      <c r="A268" s="13">
        <f ca="1">IF(B268="","",COUNT($B$32:B268))</f>
        <v>178</v>
      </c>
      <c r="B268" s="47">
        <f t="shared" ca="1" si="81"/>
        <v>1</v>
      </c>
      <c r="C268" s="24" t="str">
        <f t="shared" ca="1" si="82"/>
        <v>L</v>
      </c>
      <c r="D268" s="47">
        <f t="shared" ca="1" si="83"/>
        <v>3584</v>
      </c>
      <c r="E268" s="47">
        <f t="shared" ca="1" si="84"/>
        <v>1</v>
      </c>
      <c r="F268" s="13">
        <f t="shared" ca="1" si="85"/>
        <v>-68</v>
      </c>
      <c r="G268" s="13">
        <f t="shared" ca="1" si="72"/>
        <v>3516</v>
      </c>
      <c r="H268" s="40" t="str">
        <f t="shared" ca="1" si="73"/>
        <v>Mythic I</v>
      </c>
      <c r="I268" s="47">
        <f t="shared" ca="1" si="86"/>
        <v>88</v>
      </c>
      <c r="J268" s="47">
        <f t="shared" ca="1" si="87"/>
        <v>90</v>
      </c>
      <c r="K268" s="25">
        <f t="shared" ca="1" si="74"/>
        <v>0.4943820224719101</v>
      </c>
      <c r="L268" s="44">
        <f t="shared" ca="1" si="88"/>
        <v>9112</v>
      </c>
      <c r="M268" s="23"/>
      <c r="N268" s="47" t="str">
        <f t="shared" si="89"/>
        <v/>
      </c>
      <c r="O268" s="58"/>
      <c r="P268" s="27" t="str">
        <f t="shared" ca="1" si="90"/>
        <v/>
      </c>
      <c r="R268" s="47"/>
      <c r="S268" s="47"/>
      <c r="T268" s="47"/>
      <c r="U268" s="47"/>
      <c r="V268" s="47"/>
      <c r="W268" s="47"/>
      <c r="X268" s="57"/>
      <c r="Y268" s="49" t="str">
        <f t="shared" si="75"/>
        <v/>
      </c>
      <c r="Z268" s="49" t="str">
        <f t="shared" si="76"/>
        <v/>
      </c>
      <c r="AA268" s="47"/>
      <c r="AC268" s="35"/>
      <c r="AD268">
        <f t="shared" ca="1" si="77"/>
        <v>0</v>
      </c>
      <c r="AE268">
        <f t="shared" ca="1" si="78"/>
        <v>0</v>
      </c>
      <c r="AF268">
        <f t="shared" ca="1" si="79"/>
        <v>1</v>
      </c>
      <c r="AG268">
        <f t="shared" ca="1" si="80"/>
        <v>0</v>
      </c>
      <c r="AH268">
        <f t="shared" ca="1" si="91"/>
        <v>1</v>
      </c>
      <c r="AI268">
        <f t="shared" ca="1" si="92"/>
        <v>59</v>
      </c>
      <c r="AJ268">
        <f t="shared" ca="1" si="93"/>
        <v>36</v>
      </c>
      <c r="AK268" t="str">
        <f t="shared" ca="1" si="94"/>
        <v>&gt;1000</v>
      </c>
      <c r="AL268">
        <f t="shared" ca="1" si="95"/>
        <v>44</v>
      </c>
    </row>
    <row r="269" spans="1:38" x14ac:dyDescent="0.3">
      <c r="A269" s="13">
        <f ca="1">IF(B269="","",COUNT($B$32:B269))</f>
        <v>179</v>
      </c>
      <c r="B269" s="47">
        <f t="shared" ca="1" si="81"/>
        <v>2</v>
      </c>
      <c r="C269" s="24" t="str">
        <f t="shared" ca="1" si="82"/>
        <v>L</v>
      </c>
      <c r="D269" s="47">
        <f t="shared" ca="1" si="83"/>
        <v>3516</v>
      </c>
      <c r="E269" s="47">
        <f t="shared" ca="1" si="84"/>
        <v>0</v>
      </c>
      <c r="F269" s="13">
        <f t="shared" ca="1" si="85"/>
        <v>-68</v>
      </c>
      <c r="G269" s="13">
        <f t="shared" ca="1" si="72"/>
        <v>3448</v>
      </c>
      <c r="H269" s="40" t="str">
        <f t="shared" ca="1" si="73"/>
        <v>Fabled III</v>
      </c>
      <c r="I269" s="47">
        <f t="shared" ca="1" si="86"/>
        <v>88</v>
      </c>
      <c r="J269" s="47">
        <f t="shared" ca="1" si="87"/>
        <v>91</v>
      </c>
      <c r="K269" s="25">
        <f t="shared" ca="1" si="74"/>
        <v>0.49162011173184356</v>
      </c>
      <c r="L269" s="44">
        <f t="shared" ca="1" si="88"/>
        <v>9112</v>
      </c>
      <c r="M269" s="23"/>
      <c r="N269" s="47" t="str">
        <f t="shared" si="89"/>
        <v/>
      </c>
      <c r="O269" s="58"/>
      <c r="P269" s="27" t="str">
        <f t="shared" ca="1" si="90"/>
        <v/>
      </c>
      <c r="R269" s="47"/>
      <c r="S269" s="47"/>
      <c r="T269" s="47"/>
      <c r="U269" s="47"/>
      <c r="V269" s="47"/>
      <c r="W269" s="47"/>
      <c r="X269" s="57"/>
      <c r="Y269" s="49" t="str">
        <f t="shared" si="75"/>
        <v/>
      </c>
      <c r="Z269" s="49" t="str">
        <f t="shared" si="76"/>
        <v/>
      </c>
      <c r="AA269" s="47"/>
      <c r="AC269" s="35"/>
      <c r="AD269">
        <f t="shared" ca="1" si="77"/>
        <v>0</v>
      </c>
      <c r="AE269">
        <f t="shared" ca="1" si="78"/>
        <v>0</v>
      </c>
      <c r="AF269">
        <f t="shared" ca="1" si="79"/>
        <v>1</v>
      </c>
      <c r="AG269">
        <f t="shared" ca="1" si="80"/>
        <v>0</v>
      </c>
      <c r="AH269">
        <f t="shared" ca="1" si="91"/>
        <v>2</v>
      </c>
      <c r="AI269">
        <f t="shared" ca="1" si="92"/>
        <v>59</v>
      </c>
      <c r="AJ269">
        <f t="shared" ca="1" si="93"/>
        <v>36</v>
      </c>
      <c r="AK269" t="str">
        <f t="shared" ca="1" si="94"/>
        <v>&gt;1000</v>
      </c>
      <c r="AL269">
        <f t="shared" ca="1" si="95"/>
        <v>44</v>
      </c>
    </row>
    <row r="270" spans="1:38" x14ac:dyDescent="0.3">
      <c r="A270" s="13">
        <f ca="1">IF(B270="","",COUNT($B$32:B270))</f>
        <v>180</v>
      </c>
      <c r="B270" s="47">
        <f t="shared" ca="1" si="81"/>
        <v>3</v>
      </c>
      <c r="C270" s="24" t="str">
        <f t="shared" ca="1" si="82"/>
        <v>W</v>
      </c>
      <c r="D270" s="47">
        <f t="shared" ca="1" si="83"/>
        <v>3448</v>
      </c>
      <c r="E270" s="47">
        <f t="shared" ca="1" si="84"/>
        <v>0</v>
      </c>
      <c r="F270" s="13">
        <f t="shared" ca="1" si="85"/>
        <v>40</v>
      </c>
      <c r="G270" s="13">
        <f t="shared" ca="1" si="72"/>
        <v>3488</v>
      </c>
      <c r="H270" s="40" t="str">
        <f t="shared" ca="1" si="73"/>
        <v>Fabled III</v>
      </c>
      <c r="I270" s="47">
        <f t="shared" ca="1" si="86"/>
        <v>89</v>
      </c>
      <c r="J270" s="47">
        <f t="shared" ca="1" si="87"/>
        <v>91</v>
      </c>
      <c r="K270" s="25">
        <f t="shared" ca="1" si="74"/>
        <v>0.49444444444444446</v>
      </c>
      <c r="L270" s="44">
        <f t="shared" ca="1" si="88"/>
        <v>9152</v>
      </c>
      <c r="M270" s="23"/>
      <c r="N270" s="47" t="str">
        <f t="shared" si="89"/>
        <v/>
      </c>
      <c r="O270" s="58"/>
      <c r="P270" s="27" t="str">
        <f t="shared" ca="1" si="90"/>
        <v/>
      </c>
      <c r="R270" s="47"/>
      <c r="S270" s="47"/>
      <c r="T270" s="47"/>
      <c r="U270" s="47"/>
      <c r="V270" s="47"/>
      <c r="W270" s="47"/>
      <c r="X270" s="57"/>
      <c r="Y270" s="49" t="str">
        <f t="shared" si="75"/>
        <v/>
      </c>
      <c r="Z270" s="49" t="str">
        <f t="shared" si="76"/>
        <v/>
      </c>
      <c r="AA270" s="47"/>
      <c r="AC270" s="35"/>
      <c r="AD270">
        <f t="shared" ca="1" si="77"/>
        <v>0</v>
      </c>
      <c r="AE270">
        <f t="shared" ca="1" si="78"/>
        <v>0</v>
      </c>
      <c r="AF270">
        <f t="shared" ca="1" si="79"/>
        <v>1</v>
      </c>
      <c r="AG270">
        <f t="shared" ca="1" si="80"/>
        <v>0</v>
      </c>
      <c r="AH270">
        <f t="shared" ca="1" si="91"/>
        <v>3</v>
      </c>
      <c r="AI270">
        <f t="shared" ca="1" si="92"/>
        <v>59</v>
      </c>
      <c r="AJ270">
        <f t="shared" ca="1" si="93"/>
        <v>36</v>
      </c>
      <c r="AK270" t="str">
        <f t="shared" ca="1" si="94"/>
        <v>&gt;1000</v>
      </c>
      <c r="AL270">
        <f t="shared" ca="1" si="95"/>
        <v>44</v>
      </c>
    </row>
    <row r="271" spans="1:38" x14ac:dyDescent="0.3">
      <c r="A271" s="13" t="str">
        <f ca="1">IF(B271="","",COUNT($B$32:B271))</f>
        <v/>
      </c>
      <c r="B271" s="47" t="str">
        <f t="shared" ca="1" si="81"/>
        <v/>
      </c>
      <c r="C271" s="24" t="str">
        <f t="shared" ca="1" si="82"/>
        <v>G</v>
      </c>
      <c r="D271" s="47">
        <f t="shared" ca="1" si="83"/>
        <v>3488</v>
      </c>
      <c r="E271" s="47">
        <f t="shared" ca="1" si="84"/>
        <v>1</v>
      </c>
      <c r="F271" s="13">
        <f t="shared" ca="1" si="85"/>
        <v>80</v>
      </c>
      <c r="G271" s="13">
        <f t="shared" ca="1" si="72"/>
        <v>3568</v>
      </c>
      <c r="H271" s="40" t="str">
        <f t="shared" ca="1" si="73"/>
        <v>Mythic I</v>
      </c>
      <c r="I271" s="47">
        <f t="shared" ca="1" si="86"/>
        <v>89</v>
      </c>
      <c r="J271" s="47">
        <f t="shared" ca="1" si="87"/>
        <v>91</v>
      </c>
      <c r="K271" s="25">
        <f t="shared" ca="1" si="74"/>
        <v>0.49444444444444446</v>
      </c>
      <c r="L271" s="44">
        <f t="shared" ca="1" si="88"/>
        <v>9232</v>
      </c>
      <c r="M271" s="23"/>
      <c r="N271" s="47" t="str">
        <f t="shared" si="89"/>
        <v/>
      </c>
      <c r="O271" s="58"/>
      <c r="P271" s="27">
        <f t="shared" ca="1" si="90"/>
        <v>44040</v>
      </c>
      <c r="R271" s="47"/>
      <c r="S271" s="47"/>
      <c r="T271" s="47"/>
      <c r="U271" s="47"/>
      <c r="V271" s="47"/>
      <c r="W271" s="47"/>
      <c r="X271" s="57"/>
      <c r="Y271" s="49" t="str">
        <f t="shared" si="75"/>
        <v/>
      </c>
      <c r="Z271" s="49" t="str">
        <f t="shared" si="76"/>
        <v/>
      </c>
      <c r="AA271" s="47"/>
      <c r="AC271" s="35"/>
      <c r="AD271">
        <f t="shared" ca="1" si="77"/>
        <v>0</v>
      </c>
      <c r="AE271">
        <f t="shared" ca="1" si="78"/>
        <v>1</v>
      </c>
      <c r="AF271">
        <f t="shared" ca="1" si="79"/>
        <v>1</v>
      </c>
      <c r="AG271">
        <f t="shared" ca="1" si="80"/>
        <v>0</v>
      </c>
      <c r="AH271">
        <f t="shared" ca="1" si="91"/>
        <v>0</v>
      </c>
      <c r="AI271">
        <f t="shared" ca="1" si="92"/>
        <v>60</v>
      </c>
      <c r="AJ271">
        <f t="shared" ca="1" si="93"/>
        <v>36</v>
      </c>
      <c r="AK271" t="str">
        <f t="shared" ca="1" si="94"/>
        <v>&gt;1000</v>
      </c>
      <c r="AL271">
        <f t="shared" ca="1" si="95"/>
        <v>44</v>
      </c>
    </row>
    <row r="272" spans="1:38" x14ac:dyDescent="0.3">
      <c r="A272" s="13">
        <f ca="1">IF(B272="","",COUNT($B$32:B272))</f>
        <v>181</v>
      </c>
      <c r="B272" s="47">
        <f t="shared" ca="1" si="81"/>
        <v>1</v>
      </c>
      <c r="C272" s="24" t="str">
        <f t="shared" ca="1" si="82"/>
        <v>W</v>
      </c>
      <c r="D272" s="47">
        <f t="shared" ca="1" si="83"/>
        <v>3568</v>
      </c>
      <c r="E272" s="47">
        <f t="shared" ca="1" si="84"/>
        <v>1</v>
      </c>
      <c r="F272" s="13">
        <f t="shared" ca="1" si="85"/>
        <v>60</v>
      </c>
      <c r="G272" s="13">
        <f t="shared" ca="1" si="72"/>
        <v>3628</v>
      </c>
      <c r="H272" s="40" t="str">
        <f t="shared" ca="1" si="73"/>
        <v>Mythic I</v>
      </c>
      <c r="I272" s="47">
        <f t="shared" ca="1" si="86"/>
        <v>90</v>
      </c>
      <c r="J272" s="47">
        <f t="shared" ca="1" si="87"/>
        <v>91</v>
      </c>
      <c r="K272" s="25">
        <f t="shared" ca="1" si="74"/>
        <v>0.49723756906077349</v>
      </c>
      <c r="L272" s="44">
        <f t="shared" ca="1" si="88"/>
        <v>9292</v>
      </c>
      <c r="M272" s="23"/>
      <c r="N272" s="47" t="str">
        <f t="shared" si="89"/>
        <v/>
      </c>
      <c r="O272" s="58"/>
      <c r="P272" s="27" t="str">
        <f t="shared" ca="1" si="90"/>
        <v/>
      </c>
      <c r="R272" s="47"/>
      <c r="S272" s="47"/>
      <c r="T272" s="47"/>
      <c r="U272" s="47"/>
      <c r="V272" s="47"/>
      <c r="W272" s="47"/>
      <c r="X272" s="57"/>
      <c r="Y272" s="49" t="str">
        <f t="shared" si="75"/>
        <v/>
      </c>
      <c r="Z272" s="49" t="str">
        <f t="shared" si="76"/>
        <v/>
      </c>
      <c r="AA272" s="47"/>
      <c r="AC272" s="35"/>
      <c r="AD272">
        <f t="shared" ca="1" si="77"/>
        <v>0</v>
      </c>
      <c r="AE272">
        <f t="shared" ca="1" si="78"/>
        <v>0</v>
      </c>
      <c r="AF272">
        <f t="shared" ca="1" si="79"/>
        <v>1</v>
      </c>
      <c r="AG272">
        <f t="shared" ca="1" si="80"/>
        <v>0</v>
      </c>
      <c r="AH272">
        <f t="shared" ca="1" si="91"/>
        <v>1</v>
      </c>
      <c r="AI272">
        <f t="shared" ca="1" si="92"/>
        <v>60</v>
      </c>
      <c r="AJ272">
        <f t="shared" ca="1" si="93"/>
        <v>36</v>
      </c>
      <c r="AK272" t="str">
        <f t="shared" ca="1" si="94"/>
        <v>&gt;1000</v>
      </c>
      <c r="AL272">
        <f t="shared" ca="1" si="95"/>
        <v>44</v>
      </c>
    </row>
    <row r="273" spans="1:38" x14ac:dyDescent="0.3">
      <c r="A273" s="13">
        <f ca="1">IF(B273="","",COUNT($B$32:B273))</f>
        <v>182</v>
      </c>
      <c r="B273" s="47">
        <f t="shared" ca="1" si="81"/>
        <v>2</v>
      </c>
      <c r="C273" s="24" t="str">
        <f t="shared" ca="1" si="82"/>
        <v>L</v>
      </c>
      <c r="D273" s="47">
        <f t="shared" ca="1" si="83"/>
        <v>3628</v>
      </c>
      <c r="E273" s="47">
        <f t="shared" ca="1" si="84"/>
        <v>2</v>
      </c>
      <c r="F273" s="13">
        <f t="shared" ca="1" si="85"/>
        <v>-68</v>
      </c>
      <c r="G273" s="13">
        <f t="shared" ca="1" si="72"/>
        <v>3560</v>
      </c>
      <c r="H273" s="40" t="str">
        <f t="shared" ca="1" si="73"/>
        <v>Mythic I</v>
      </c>
      <c r="I273" s="47">
        <f t="shared" ca="1" si="86"/>
        <v>90</v>
      </c>
      <c r="J273" s="47">
        <f t="shared" ca="1" si="87"/>
        <v>92</v>
      </c>
      <c r="K273" s="25">
        <f t="shared" ca="1" si="74"/>
        <v>0.49450549450549453</v>
      </c>
      <c r="L273" s="44">
        <f t="shared" ca="1" si="88"/>
        <v>9292</v>
      </c>
      <c r="M273" s="23"/>
      <c r="N273" s="47" t="str">
        <f t="shared" si="89"/>
        <v/>
      </c>
      <c r="O273" s="58"/>
      <c r="P273" s="27" t="str">
        <f t="shared" ca="1" si="90"/>
        <v/>
      </c>
      <c r="R273" s="47"/>
      <c r="S273" s="47"/>
      <c r="T273" s="47"/>
      <c r="U273" s="47"/>
      <c r="V273" s="47"/>
      <c r="W273" s="47"/>
      <c r="X273" s="57"/>
      <c r="Y273" s="49" t="str">
        <f t="shared" si="75"/>
        <v/>
      </c>
      <c r="Z273" s="49" t="str">
        <f t="shared" si="76"/>
        <v/>
      </c>
      <c r="AA273" s="47"/>
      <c r="AC273" s="35"/>
      <c r="AD273">
        <f t="shared" ca="1" si="77"/>
        <v>0</v>
      </c>
      <c r="AE273">
        <f t="shared" ca="1" si="78"/>
        <v>0</v>
      </c>
      <c r="AF273">
        <f t="shared" ca="1" si="79"/>
        <v>1</v>
      </c>
      <c r="AG273">
        <f t="shared" ca="1" si="80"/>
        <v>0</v>
      </c>
      <c r="AH273">
        <f t="shared" ca="1" si="91"/>
        <v>2</v>
      </c>
      <c r="AI273">
        <f t="shared" ca="1" si="92"/>
        <v>60</v>
      </c>
      <c r="AJ273">
        <f t="shared" ca="1" si="93"/>
        <v>36</v>
      </c>
      <c r="AK273" t="str">
        <f t="shared" ca="1" si="94"/>
        <v>&gt;1000</v>
      </c>
      <c r="AL273">
        <f t="shared" ca="1" si="95"/>
        <v>44</v>
      </c>
    </row>
    <row r="274" spans="1:38" x14ac:dyDescent="0.3">
      <c r="A274" s="13">
        <f ca="1">IF(B274="","",COUNT($B$32:B274))</f>
        <v>183</v>
      </c>
      <c r="B274" s="47">
        <f t="shared" ca="1" si="81"/>
        <v>3</v>
      </c>
      <c r="C274" s="24" t="str">
        <f t="shared" ca="1" si="82"/>
        <v>W</v>
      </c>
      <c r="D274" s="47">
        <f t="shared" ca="1" si="83"/>
        <v>3560</v>
      </c>
      <c r="E274" s="47">
        <f t="shared" ca="1" si="84"/>
        <v>0</v>
      </c>
      <c r="F274" s="13">
        <f t="shared" ca="1" si="85"/>
        <v>40</v>
      </c>
      <c r="G274" s="13">
        <f t="shared" ca="1" si="72"/>
        <v>3600</v>
      </c>
      <c r="H274" s="40" t="str">
        <f t="shared" ca="1" si="73"/>
        <v>Mythic I</v>
      </c>
      <c r="I274" s="47">
        <f t="shared" ca="1" si="86"/>
        <v>91</v>
      </c>
      <c r="J274" s="47">
        <f t="shared" ca="1" si="87"/>
        <v>92</v>
      </c>
      <c r="K274" s="25">
        <f t="shared" ca="1" si="74"/>
        <v>0.49726775956284153</v>
      </c>
      <c r="L274" s="44">
        <f t="shared" ca="1" si="88"/>
        <v>9332</v>
      </c>
      <c r="M274" s="23"/>
      <c r="N274" s="47" t="str">
        <f t="shared" si="89"/>
        <v/>
      </c>
      <c r="O274" s="58"/>
      <c r="P274" s="27" t="str">
        <f t="shared" ca="1" si="90"/>
        <v/>
      </c>
      <c r="R274" s="47"/>
      <c r="S274" s="47"/>
      <c r="T274" s="47"/>
      <c r="U274" s="47"/>
      <c r="V274" s="47"/>
      <c r="W274" s="47"/>
      <c r="X274" s="57"/>
      <c r="Y274" s="49" t="str">
        <f t="shared" si="75"/>
        <v/>
      </c>
      <c r="Z274" s="49" t="str">
        <f t="shared" si="76"/>
        <v/>
      </c>
      <c r="AA274" s="47"/>
      <c r="AC274" s="35"/>
      <c r="AD274">
        <f t="shared" ca="1" si="77"/>
        <v>0</v>
      </c>
      <c r="AE274">
        <f t="shared" ca="1" si="78"/>
        <v>0</v>
      </c>
      <c r="AF274">
        <f t="shared" ca="1" si="79"/>
        <v>1</v>
      </c>
      <c r="AG274">
        <f t="shared" ca="1" si="80"/>
        <v>0</v>
      </c>
      <c r="AH274">
        <f t="shared" ca="1" si="91"/>
        <v>3</v>
      </c>
      <c r="AI274">
        <f t="shared" ca="1" si="92"/>
        <v>60</v>
      </c>
      <c r="AJ274">
        <f t="shared" ca="1" si="93"/>
        <v>36</v>
      </c>
      <c r="AK274" t="str">
        <f t="shared" ca="1" si="94"/>
        <v>&gt;1000</v>
      </c>
      <c r="AL274">
        <f t="shared" ca="1" si="95"/>
        <v>44</v>
      </c>
    </row>
    <row r="275" spans="1:38" x14ac:dyDescent="0.3">
      <c r="A275" s="13" t="str">
        <f ca="1">IF(B275="","",COUNT($B$32:B275))</f>
        <v/>
      </c>
      <c r="B275" s="47" t="str">
        <f t="shared" ca="1" si="81"/>
        <v/>
      </c>
      <c r="C275" s="24" t="str">
        <f t="shared" ca="1" si="82"/>
        <v>G</v>
      </c>
      <c r="D275" s="47">
        <f t="shared" ca="1" si="83"/>
        <v>3600</v>
      </c>
      <c r="E275" s="47">
        <f t="shared" ca="1" si="84"/>
        <v>1</v>
      </c>
      <c r="F275" s="13">
        <f t="shared" ca="1" si="85"/>
        <v>0</v>
      </c>
      <c r="G275" s="13">
        <f t="shared" ca="1" si="72"/>
        <v>3600</v>
      </c>
      <c r="H275" s="40" t="str">
        <f t="shared" ca="1" si="73"/>
        <v>Mythic I</v>
      </c>
      <c r="I275" s="47">
        <f t="shared" ca="1" si="86"/>
        <v>91</v>
      </c>
      <c r="J275" s="47">
        <f t="shared" ca="1" si="87"/>
        <v>92</v>
      </c>
      <c r="K275" s="25">
        <f t="shared" ca="1" si="74"/>
        <v>0.49726775956284153</v>
      </c>
      <c r="L275" s="44">
        <f t="shared" ca="1" si="88"/>
        <v>9332</v>
      </c>
      <c r="M275" s="23"/>
      <c r="N275" s="47" t="str">
        <f t="shared" si="89"/>
        <v/>
      </c>
      <c r="O275" s="58"/>
      <c r="P275" s="27">
        <f t="shared" ca="1" si="90"/>
        <v>44047</v>
      </c>
      <c r="R275" s="47"/>
      <c r="S275" s="47"/>
      <c r="T275" s="47"/>
      <c r="U275" s="47"/>
      <c r="V275" s="47"/>
      <c r="W275" s="47"/>
      <c r="X275" s="57"/>
      <c r="Y275" s="49" t="str">
        <f t="shared" si="75"/>
        <v/>
      </c>
      <c r="Z275" s="49" t="str">
        <f t="shared" si="76"/>
        <v/>
      </c>
      <c r="AA275" s="47"/>
      <c r="AC275" s="35"/>
      <c r="AD275">
        <f t="shared" ca="1" si="77"/>
        <v>0</v>
      </c>
      <c r="AE275">
        <f t="shared" ca="1" si="78"/>
        <v>1</v>
      </c>
      <c r="AF275">
        <f t="shared" ca="1" si="79"/>
        <v>1</v>
      </c>
      <c r="AG275">
        <f t="shared" ca="1" si="80"/>
        <v>0</v>
      </c>
      <c r="AH275">
        <f t="shared" ca="1" si="91"/>
        <v>0</v>
      </c>
      <c r="AI275">
        <f t="shared" ca="1" si="92"/>
        <v>61</v>
      </c>
      <c r="AJ275">
        <f t="shared" ca="1" si="93"/>
        <v>36</v>
      </c>
      <c r="AK275" t="str">
        <f t="shared" ca="1" si="94"/>
        <v>&gt;1000</v>
      </c>
      <c r="AL275">
        <f t="shared" ca="1" si="95"/>
        <v>44</v>
      </c>
    </row>
    <row r="276" spans="1:38" x14ac:dyDescent="0.3">
      <c r="A276" s="13">
        <f ca="1">IF(B276="","",COUNT($B$32:B276))</f>
        <v>184</v>
      </c>
      <c r="B276" s="47">
        <f t="shared" ca="1" si="81"/>
        <v>1</v>
      </c>
      <c r="C276" s="24" t="str">
        <f t="shared" ca="1" si="82"/>
        <v>W</v>
      </c>
      <c r="D276" s="47">
        <f t="shared" ca="1" si="83"/>
        <v>3600</v>
      </c>
      <c r="E276" s="47">
        <f t="shared" ca="1" si="84"/>
        <v>1</v>
      </c>
      <c r="F276" s="13">
        <f t="shared" ca="1" si="85"/>
        <v>60</v>
      </c>
      <c r="G276" s="13">
        <f t="shared" ca="1" si="72"/>
        <v>3660</v>
      </c>
      <c r="H276" s="40" t="str">
        <f t="shared" ca="1" si="73"/>
        <v>Mythic I</v>
      </c>
      <c r="I276" s="47">
        <f t="shared" ca="1" si="86"/>
        <v>92</v>
      </c>
      <c r="J276" s="47">
        <f t="shared" ca="1" si="87"/>
        <v>92</v>
      </c>
      <c r="K276" s="25">
        <f t="shared" ca="1" si="74"/>
        <v>0.5</v>
      </c>
      <c r="L276" s="44">
        <f t="shared" ca="1" si="88"/>
        <v>9392</v>
      </c>
      <c r="M276" s="23"/>
      <c r="N276" s="47" t="str">
        <f t="shared" si="89"/>
        <v/>
      </c>
      <c r="O276" s="58"/>
      <c r="P276" s="27" t="str">
        <f t="shared" ca="1" si="90"/>
        <v/>
      </c>
      <c r="R276" s="47"/>
      <c r="S276" s="47"/>
      <c r="T276" s="47"/>
      <c r="U276" s="47"/>
      <c r="V276" s="47"/>
      <c r="W276" s="47"/>
      <c r="X276" s="57"/>
      <c r="Y276" s="49" t="str">
        <f t="shared" si="75"/>
        <v/>
      </c>
      <c r="Z276" s="49" t="str">
        <f t="shared" si="76"/>
        <v/>
      </c>
      <c r="AA276" s="47"/>
      <c r="AC276" s="35"/>
      <c r="AD276">
        <f t="shared" ca="1" si="77"/>
        <v>0</v>
      </c>
      <c r="AE276">
        <f t="shared" ca="1" si="78"/>
        <v>0</v>
      </c>
      <c r="AF276">
        <f t="shared" ca="1" si="79"/>
        <v>1</v>
      </c>
      <c r="AG276">
        <f t="shared" ca="1" si="80"/>
        <v>0</v>
      </c>
      <c r="AH276">
        <f t="shared" ca="1" si="91"/>
        <v>1</v>
      </c>
      <c r="AI276">
        <f t="shared" ca="1" si="92"/>
        <v>61</v>
      </c>
      <c r="AJ276">
        <f t="shared" ca="1" si="93"/>
        <v>36</v>
      </c>
      <c r="AK276" t="str">
        <f t="shared" ca="1" si="94"/>
        <v>&gt;1000</v>
      </c>
      <c r="AL276">
        <f t="shared" ca="1" si="95"/>
        <v>44</v>
      </c>
    </row>
    <row r="277" spans="1:38" x14ac:dyDescent="0.3">
      <c r="A277" s="13">
        <f ca="1">IF(B277="","",COUNT($B$32:B277))</f>
        <v>185</v>
      </c>
      <c r="B277" s="47">
        <f t="shared" ca="1" si="81"/>
        <v>2</v>
      </c>
      <c r="C277" s="24" t="str">
        <f t="shared" ca="1" si="82"/>
        <v>W</v>
      </c>
      <c r="D277" s="47">
        <f t="shared" ca="1" si="83"/>
        <v>3660</v>
      </c>
      <c r="E277" s="47">
        <f t="shared" ca="1" si="84"/>
        <v>2</v>
      </c>
      <c r="F277" s="13">
        <f t="shared" ca="1" si="85"/>
        <v>80</v>
      </c>
      <c r="G277" s="13">
        <f t="shared" ca="1" si="72"/>
        <v>3740</v>
      </c>
      <c r="H277" s="40" t="str">
        <f t="shared" ca="1" si="73"/>
        <v>Mythic I</v>
      </c>
      <c r="I277" s="47">
        <f t="shared" ca="1" si="86"/>
        <v>93</v>
      </c>
      <c r="J277" s="47">
        <f t="shared" ca="1" si="87"/>
        <v>92</v>
      </c>
      <c r="K277" s="25">
        <f t="shared" ca="1" si="74"/>
        <v>0.50270270270270268</v>
      </c>
      <c r="L277" s="44">
        <f t="shared" ca="1" si="88"/>
        <v>9472</v>
      </c>
      <c r="M277" s="23"/>
      <c r="N277" s="47" t="str">
        <f t="shared" si="89"/>
        <v/>
      </c>
      <c r="O277" s="58"/>
      <c r="P277" s="27" t="str">
        <f t="shared" ca="1" si="90"/>
        <v/>
      </c>
      <c r="R277" s="47"/>
      <c r="S277" s="47"/>
      <c r="T277" s="47"/>
      <c r="U277" s="47"/>
      <c r="V277" s="47"/>
      <c r="W277" s="47"/>
      <c r="X277" s="57"/>
      <c r="Y277" s="49" t="str">
        <f t="shared" si="75"/>
        <v/>
      </c>
      <c r="Z277" s="49" t="str">
        <f t="shared" si="76"/>
        <v/>
      </c>
      <c r="AA277" s="47"/>
      <c r="AC277" s="35"/>
      <c r="AD277">
        <f t="shared" ca="1" si="77"/>
        <v>0</v>
      </c>
      <c r="AE277">
        <f t="shared" ca="1" si="78"/>
        <v>0</v>
      </c>
      <c r="AF277">
        <f t="shared" ca="1" si="79"/>
        <v>1</v>
      </c>
      <c r="AG277">
        <f t="shared" ca="1" si="80"/>
        <v>0</v>
      </c>
      <c r="AH277">
        <f t="shared" ca="1" si="91"/>
        <v>2</v>
      </c>
      <c r="AI277">
        <f t="shared" ca="1" si="92"/>
        <v>61</v>
      </c>
      <c r="AJ277">
        <f t="shared" ca="1" si="93"/>
        <v>36</v>
      </c>
      <c r="AK277" t="str">
        <f t="shared" ca="1" si="94"/>
        <v>&gt;1000</v>
      </c>
      <c r="AL277">
        <f t="shared" ca="1" si="95"/>
        <v>44</v>
      </c>
    </row>
    <row r="278" spans="1:38" x14ac:dyDescent="0.3">
      <c r="A278" s="13">
        <f ca="1">IF(B278="","",COUNT($B$32:B278))</f>
        <v>186</v>
      </c>
      <c r="B278" s="47">
        <f t="shared" ca="1" si="81"/>
        <v>3</v>
      </c>
      <c r="C278" s="24" t="str">
        <f t="shared" ca="1" si="82"/>
        <v>L</v>
      </c>
      <c r="D278" s="47">
        <f t="shared" ca="1" si="83"/>
        <v>3740</v>
      </c>
      <c r="E278" s="47">
        <f t="shared" ca="1" si="84"/>
        <v>3</v>
      </c>
      <c r="F278" s="13">
        <f t="shared" ca="1" si="85"/>
        <v>-68</v>
      </c>
      <c r="G278" s="13">
        <f t="shared" ca="1" si="72"/>
        <v>3672</v>
      </c>
      <c r="H278" s="40" t="str">
        <f t="shared" ca="1" si="73"/>
        <v>Mythic I</v>
      </c>
      <c r="I278" s="47">
        <f t="shared" ca="1" si="86"/>
        <v>93</v>
      </c>
      <c r="J278" s="47">
        <f t="shared" ca="1" si="87"/>
        <v>93</v>
      </c>
      <c r="K278" s="25">
        <f t="shared" ca="1" si="74"/>
        <v>0.5</v>
      </c>
      <c r="L278" s="44">
        <f t="shared" ca="1" si="88"/>
        <v>9472</v>
      </c>
      <c r="M278" s="23"/>
      <c r="N278" s="47" t="str">
        <f t="shared" si="89"/>
        <v/>
      </c>
      <c r="O278" s="58"/>
      <c r="P278" s="27" t="str">
        <f t="shared" ca="1" si="90"/>
        <v/>
      </c>
      <c r="R278" s="47"/>
      <c r="S278" s="47"/>
      <c r="T278" s="47"/>
      <c r="U278" s="47"/>
      <c r="V278" s="47"/>
      <c r="W278" s="47"/>
      <c r="X278" s="57"/>
      <c r="Y278" s="49" t="str">
        <f t="shared" si="75"/>
        <v/>
      </c>
      <c r="Z278" s="49" t="str">
        <f t="shared" si="76"/>
        <v/>
      </c>
      <c r="AA278" s="47"/>
      <c r="AC278" s="35"/>
      <c r="AD278">
        <f t="shared" ca="1" si="77"/>
        <v>0</v>
      </c>
      <c r="AE278">
        <f t="shared" ca="1" si="78"/>
        <v>0</v>
      </c>
      <c r="AF278">
        <f t="shared" ca="1" si="79"/>
        <v>1</v>
      </c>
      <c r="AG278">
        <f t="shared" ca="1" si="80"/>
        <v>0</v>
      </c>
      <c r="AH278">
        <f t="shared" ca="1" si="91"/>
        <v>3</v>
      </c>
      <c r="AI278">
        <f t="shared" ca="1" si="92"/>
        <v>61</v>
      </c>
      <c r="AJ278">
        <f t="shared" ca="1" si="93"/>
        <v>36</v>
      </c>
      <c r="AK278" t="str">
        <f t="shared" ca="1" si="94"/>
        <v>&gt;1000</v>
      </c>
      <c r="AL278">
        <f t="shared" ca="1" si="95"/>
        <v>44</v>
      </c>
    </row>
    <row r="279" spans="1:38" x14ac:dyDescent="0.3">
      <c r="A279" s="13" t="str">
        <f ca="1">IF(B279="","",COUNT($B$32:B279))</f>
        <v/>
      </c>
      <c r="B279" s="47" t="str">
        <f t="shared" ca="1" si="81"/>
        <v/>
      </c>
      <c r="C279" s="24" t="str">
        <f t="shared" ca="1" si="82"/>
        <v>G</v>
      </c>
      <c r="D279" s="47">
        <f t="shared" ca="1" si="83"/>
        <v>3672</v>
      </c>
      <c r="E279" s="47">
        <f t="shared" ca="1" si="84"/>
        <v>0</v>
      </c>
      <c r="F279" s="13">
        <f t="shared" ca="1" si="85"/>
        <v>0</v>
      </c>
      <c r="G279" s="13">
        <f t="shared" ca="1" si="72"/>
        <v>3672</v>
      </c>
      <c r="H279" s="40" t="str">
        <f t="shared" ca="1" si="73"/>
        <v>Mythic I</v>
      </c>
      <c r="I279" s="47">
        <f t="shared" ca="1" si="86"/>
        <v>93</v>
      </c>
      <c r="J279" s="47">
        <f t="shared" ca="1" si="87"/>
        <v>93</v>
      </c>
      <c r="K279" s="25">
        <f t="shared" ca="1" si="74"/>
        <v>0.5</v>
      </c>
      <c r="L279" s="44">
        <f t="shared" ca="1" si="88"/>
        <v>9472</v>
      </c>
      <c r="M279" s="23"/>
      <c r="N279" s="47" t="str">
        <f t="shared" si="89"/>
        <v/>
      </c>
      <c r="O279" s="58"/>
      <c r="P279" s="27">
        <f t="shared" ca="1" si="90"/>
        <v>44054</v>
      </c>
      <c r="R279" s="47"/>
      <c r="S279" s="47"/>
      <c r="T279" s="47"/>
      <c r="U279" s="47"/>
      <c r="V279" s="47"/>
      <c r="W279" s="47"/>
      <c r="X279" s="57"/>
      <c r="Y279" s="49" t="str">
        <f t="shared" si="75"/>
        <v/>
      </c>
      <c r="Z279" s="49" t="str">
        <f t="shared" si="76"/>
        <v/>
      </c>
      <c r="AA279" s="47"/>
      <c r="AC279" s="35"/>
      <c r="AD279">
        <f t="shared" ca="1" si="77"/>
        <v>0</v>
      </c>
      <c r="AE279">
        <f t="shared" ca="1" si="78"/>
        <v>1</v>
      </c>
      <c r="AF279">
        <f t="shared" ca="1" si="79"/>
        <v>1</v>
      </c>
      <c r="AG279">
        <f t="shared" ca="1" si="80"/>
        <v>0</v>
      </c>
      <c r="AH279">
        <f t="shared" ca="1" si="91"/>
        <v>0</v>
      </c>
      <c r="AI279">
        <f t="shared" ca="1" si="92"/>
        <v>62</v>
      </c>
      <c r="AJ279">
        <f t="shared" ca="1" si="93"/>
        <v>36</v>
      </c>
      <c r="AK279" t="str">
        <f t="shared" ca="1" si="94"/>
        <v>&gt;1000</v>
      </c>
      <c r="AL279">
        <f t="shared" ca="1" si="95"/>
        <v>44</v>
      </c>
    </row>
    <row r="280" spans="1:38" x14ac:dyDescent="0.3">
      <c r="A280" s="13">
        <f ca="1">IF(B280="","",COUNT($B$32:B280))</f>
        <v>187</v>
      </c>
      <c r="B280" s="47">
        <f t="shared" ca="1" si="81"/>
        <v>1</v>
      </c>
      <c r="C280" s="24" t="str">
        <f t="shared" ca="1" si="82"/>
        <v>L</v>
      </c>
      <c r="D280" s="47">
        <f t="shared" ca="1" si="83"/>
        <v>3672</v>
      </c>
      <c r="E280" s="47">
        <f t="shared" ca="1" si="84"/>
        <v>0</v>
      </c>
      <c r="F280" s="13">
        <f t="shared" ca="1" si="85"/>
        <v>-68</v>
      </c>
      <c r="G280" s="13">
        <f t="shared" ca="1" si="72"/>
        <v>3604</v>
      </c>
      <c r="H280" s="40" t="str">
        <f t="shared" ca="1" si="73"/>
        <v>Mythic I</v>
      </c>
      <c r="I280" s="47">
        <f t="shared" ca="1" si="86"/>
        <v>93</v>
      </c>
      <c r="J280" s="47">
        <f t="shared" ca="1" si="87"/>
        <v>94</v>
      </c>
      <c r="K280" s="25">
        <f t="shared" ca="1" si="74"/>
        <v>0.49732620320855614</v>
      </c>
      <c r="L280" s="44">
        <f t="shared" ca="1" si="88"/>
        <v>9472</v>
      </c>
      <c r="M280" s="23"/>
      <c r="N280" s="47" t="str">
        <f t="shared" si="89"/>
        <v/>
      </c>
      <c r="O280" s="58"/>
      <c r="P280" s="27" t="str">
        <f t="shared" ca="1" si="90"/>
        <v/>
      </c>
      <c r="R280" s="47"/>
      <c r="S280" s="47"/>
      <c r="T280" s="47"/>
      <c r="U280" s="47"/>
      <c r="V280" s="47"/>
      <c r="W280" s="47"/>
      <c r="X280" s="57"/>
      <c r="Y280" s="49" t="str">
        <f t="shared" si="75"/>
        <v/>
      </c>
      <c r="Z280" s="49" t="str">
        <f t="shared" si="76"/>
        <v/>
      </c>
      <c r="AA280" s="47"/>
      <c r="AC280" s="35"/>
      <c r="AD280">
        <f t="shared" ca="1" si="77"/>
        <v>0</v>
      </c>
      <c r="AE280">
        <f t="shared" ca="1" si="78"/>
        <v>0</v>
      </c>
      <c r="AF280">
        <f t="shared" ca="1" si="79"/>
        <v>1</v>
      </c>
      <c r="AG280">
        <f t="shared" ca="1" si="80"/>
        <v>0</v>
      </c>
      <c r="AH280">
        <f t="shared" ca="1" si="91"/>
        <v>1</v>
      </c>
      <c r="AI280">
        <f t="shared" ca="1" si="92"/>
        <v>62</v>
      </c>
      <c r="AJ280">
        <f t="shared" ca="1" si="93"/>
        <v>36</v>
      </c>
      <c r="AK280" t="str">
        <f t="shared" ca="1" si="94"/>
        <v>&gt;1000</v>
      </c>
      <c r="AL280">
        <f t="shared" ca="1" si="95"/>
        <v>44</v>
      </c>
    </row>
    <row r="281" spans="1:38" x14ac:dyDescent="0.3">
      <c r="A281" s="13">
        <f ca="1">IF(B281="","",COUNT($B$32:B281))</f>
        <v>188</v>
      </c>
      <c r="B281" s="47">
        <f t="shared" ca="1" si="81"/>
        <v>2</v>
      </c>
      <c r="C281" s="24" t="str">
        <f t="shared" ca="1" si="82"/>
        <v>L</v>
      </c>
      <c r="D281" s="47">
        <f t="shared" ca="1" si="83"/>
        <v>3604</v>
      </c>
      <c r="E281" s="47">
        <f t="shared" ca="1" si="84"/>
        <v>0</v>
      </c>
      <c r="F281" s="13">
        <f t="shared" ca="1" si="85"/>
        <v>-68</v>
      </c>
      <c r="G281" s="13">
        <f t="shared" ca="1" si="72"/>
        <v>3536</v>
      </c>
      <c r="H281" s="40" t="str">
        <f t="shared" ca="1" si="73"/>
        <v>Mythic I</v>
      </c>
      <c r="I281" s="47">
        <f t="shared" ca="1" si="86"/>
        <v>93</v>
      </c>
      <c r="J281" s="47">
        <f t="shared" ca="1" si="87"/>
        <v>95</v>
      </c>
      <c r="K281" s="25">
        <f t="shared" ca="1" si="74"/>
        <v>0.49468085106382981</v>
      </c>
      <c r="L281" s="44">
        <f t="shared" ca="1" si="88"/>
        <v>9472</v>
      </c>
      <c r="M281" s="23"/>
      <c r="N281" s="47" t="str">
        <f t="shared" si="89"/>
        <v/>
      </c>
      <c r="O281" s="58"/>
      <c r="P281" s="27" t="str">
        <f t="shared" ca="1" si="90"/>
        <v/>
      </c>
      <c r="R281" s="47"/>
      <c r="S281" s="47"/>
      <c r="T281" s="47"/>
      <c r="U281" s="47"/>
      <c r="V281" s="47"/>
      <c r="W281" s="47"/>
      <c r="X281" s="57"/>
      <c r="Y281" s="49" t="str">
        <f t="shared" si="75"/>
        <v/>
      </c>
      <c r="Z281" s="49" t="str">
        <f t="shared" si="76"/>
        <v/>
      </c>
      <c r="AA281" s="47"/>
      <c r="AC281" s="35"/>
      <c r="AD281">
        <f t="shared" ca="1" si="77"/>
        <v>0</v>
      </c>
      <c r="AE281">
        <f t="shared" ca="1" si="78"/>
        <v>0</v>
      </c>
      <c r="AF281">
        <f t="shared" ca="1" si="79"/>
        <v>1</v>
      </c>
      <c r="AG281">
        <f t="shared" ca="1" si="80"/>
        <v>0</v>
      </c>
      <c r="AH281">
        <f t="shared" ca="1" si="91"/>
        <v>2</v>
      </c>
      <c r="AI281">
        <f t="shared" ca="1" si="92"/>
        <v>62</v>
      </c>
      <c r="AJ281">
        <f t="shared" ca="1" si="93"/>
        <v>36</v>
      </c>
      <c r="AK281" t="str">
        <f t="shared" ca="1" si="94"/>
        <v>&gt;1000</v>
      </c>
      <c r="AL281">
        <f t="shared" ca="1" si="95"/>
        <v>44</v>
      </c>
    </row>
    <row r="282" spans="1:38" x14ac:dyDescent="0.3">
      <c r="A282" s="13">
        <f ca="1">IF(B282="","",COUNT($B$32:B282))</f>
        <v>189</v>
      </c>
      <c r="B282" s="47">
        <f t="shared" ca="1" si="81"/>
        <v>3</v>
      </c>
      <c r="C282" s="24" t="str">
        <f t="shared" ca="1" si="82"/>
        <v>L</v>
      </c>
      <c r="D282" s="47">
        <f t="shared" ca="1" si="83"/>
        <v>3536</v>
      </c>
      <c r="E282" s="47">
        <f t="shared" ca="1" si="84"/>
        <v>0</v>
      </c>
      <c r="F282" s="13">
        <f t="shared" ca="1" si="85"/>
        <v>-68</v>
      </c>
      <c r="G282" s="13">
        <f t="shared" ca="1" si="72"/>
        <v>3468</v>
      </c>
      <c r="H282" s="40" t="str">
        <f t="shared" ca="1" si="73"/>
        <v>Fabled III</v>
      </c>
      <c r="I282" s="47">
        <f t="shared" ca="1" si="86"/>
        <v>93</v>
      </c>
      <c r="J282" s="47">
        <f t="shared" ca="1" si="87"/>
        <v>96</v>
      </c>
      <c r="K282" s="25">
        <f t="shared" ca="1" si="74"/>
        <v>0.49206349206349204</v>
      </c>
      <c r="L282" s="44">
        <f t="shared" ca="1" si="88"/>
        <v>9472</v>
      </c>
      <c r="M282" s="23"/>
      <c r="N282" s="47" t="str">
        <f t="shared" si="89"/>
        <v/>
      </c>
      <c r="O282" s="58"/>
      <c r="P282" s="27" t="str">
        <f t="shared" ca="1" si="90"/>
        <v/>
      </c>
      <c r="R282" s="47"/>
      <c r="S282" s="47"/>
      <c r="T282" s="47"/>
      <c r="U282" s="47"/>
      <c r="V282" s="47"/>
      <c r="W282" s="47"/>
      <c r="X282" s="57"/>
      <c r="Y282" s="49" t="str">
        <f t="shared" si="75"/>
        <v/>
      </c>
      <c r="Z282" s="49" t="str">
        <f t="shared" si="76"/>
        <v/>
      </c>
      <c r="AA282" s="47"/>
      <c r="AC282" s="35"/>
      <c r="AD282">
        <f t="shared" ca="1" si="77"/>
        <v>0</v>
      </c>
      <c r="AE282">
        <f t="shared" ca="1" si="78"/>
        <v>0</v>
      </c>
      <c r="AF282">
        <f t="shared" ca="1" si="79"/>
        <v>1</v>
      </c>
      <c r="AG282">
        <f t="shared" ca="1" si="80"/>
        <v>0</v>
      </c>
      <c r="AH282">
        <f t="shared" ca="1" si="91"/>
        <v>3</v>
      </c>
      <c r="AI282">
        <f t="shared" ca="1" si="92"/>
        <v>62</v>
      </c>
      <c r="AJ282">
        <f t="shared" ca="1" si="93"/>
        <v>36</v>
      </c>
      <c r="AK282" t="str">
        <f t="shared" ca="1" si="94"/>
        <v>&gt;1000</v>
      </c>
      <c r="AL282">
        <f t="shared" ca="1" si="95"/>
        <v>44</v>
      </c>
    </row>
    <row r="283" spans="1:38" x14ac:dyDescent="0.3">
      <c r="A283" s="13" t="str">
        <f ca="1">IF(B283="","",COUNT($B$32:B283))</f>
        <v/>
      </c>
      <c r="B283" s="47" t="str">
        <f t="shared" ca="1" si="81"/>
        <v/>
      </c>
      <c r="C283" s="24" t="str">
        <f t="shared" ca="1" si="82"/>
        <v>G</v>
      </c>
      <c r="D283" s="47">
        <f t="shared" ca="1" si="83"/>
        <v>3468</v>
      </c>
      <c r="E283" s="47">
        <f t="shared" ca="1" si="84"/>
        <v>0</v>
      </c>
      <c r="F283" s="13">
        <f t="shared" ca="1" si="85"/>
        <v>80</v>
      </c>
      <c r="G283" s="13">
        <f t="shared" ca="1" si="72"/>
        <v>3548</v>
      </c>
      <c r="H283" s="40" t="str">
        <f t="shared" ca="1" si="73"/>
        <v>Mythic I</v>
      </c>
      <c r="I283" s="47">
        <f t="shared" ca="1" si="86"/>
        <v>93</v>
      </c>
      <c r="J283" s="47">
        <f t="shared" ca="1" si="87"/>
        <v>96</v>
      </c>
      <c r="K283" s="25">
        <f t="shared" ca="1" si="74"/>
        <v>0.49206349206349204</v>
      </c>
      <c r="L283" s="44">
        <f t="shared" ca="1" si="88"/>
        <v>9552</v>
      </c>
      <c r="M283" s="23"/>
      <c r="N283" s="47" t="str">
        <f t="shared" si="89"/>
        <v/>
      </c>
      <c r="O283" s="58"/>
      <c r="P283" s="27">
        <f t="shared" ca="1" si="90"/>
        <v>44061</v>
      </c>
      <c r="R283" s="47"/>
      <c r="S283" s="47"/>
      <c r="T283" s="47"/>
      <c r="U283" s="47"/>
      <c r="V283" s="47"/>
      <c r="W283" s="47"/>
      <c r="X283" s="57"/>
      <c r="Y283" s="49" t="str">
        <f t="shared" si="75"/>
        <v/>
      </c>
      <c r="Z283" s="49" t="str">
        <f t="shared" si="76"/>
        <v/>
      </c>
      <c r="AA283" s="47"/>
      <c r="AC283" s="35"/>
      <c r="AD283">
        <f t="shared" ca="1" si="77"/>
        <v>0</v>
      </c>
      <c r="AE283">
        <f t="shared" ca="1" si="78"/>
        <v>1</v>
      </c>
      <c r="AF283">
        <f t="shared" ca="1" si="79"/>
        <v>1</v>
      </c>
      <c r="AG283">
        <f t="shared" ca="1" si="80"/>
        <v>0</v>
      </c>
      <c r="AH283">
        <f t="shared" ca="1" si="91"/>
        <v>0</v>
      </c>
      <c r="AI283">
        <f t="shared" ca="1" si="92"/>
        <v>63</v>
      </c>
      <c r="AJ283">
        <f t="shared" ca="1" si="93"/>
        <v>36</v>
      </c>
      <c r="AK283" t="str">
        <f t="shared" ca="1" si="94"/>
        <v>&gt;1000</v>
      </c>
      <c r="AL283">
        <f t="shared" ca="1" si="95"/>
        <v>44</v>
      </c>
    </row>
    <row r="284" spans="1:38" x14ac:dyDescent="0.3">
      <c r="A284" s="13">
        <f ca="1">IF(B284="","",COUNT($B$32:B284))</f>
        <v>190</v>
      </c>
      <c r="B284" s="47">
        <f t="shared" ca="1" si="81"/>
        <v>1</v>
      </c>
      <c r="C284" s="24" t="str">
        <f t="shared" ca="1" si="82"/>
        <v>L</v>
      </c>
      <c r="D284" s="47">
        <f t="shared" ca="1" si="83"/>
        <v>3548</v>
      </c>
      <c r="E284" s="47">
        <f t="shared" ca="1" si="84"/>
        <v>0</v>
      </c>
      <c r="F284" s="13">
        <f t="shared" ca="1" si="85"/>
        <v>-68</v>
      </c>
      <c r="G284" s="13">
        <f t="shared" ca="1" si="72"/>
        <v>3480</v>
      </c>
      <c r="H284" s="40" t="str">
        <f t="shared" ca="1" si="73"/>
        <v>Fabled III</v>
      </c>
      <c r="I284" s="47">
        <f t="shared" ca="1" si="86"/>
        <v>93</v>
      </c>
      <c r="J284" s="47">
        <f t="shared" ca="1" si="87"/>
        <v>97</v>
      </c>
      <c r="K284" s="25">
        <f t="shared" ca="1" si="74"/>
        <v>0.48947368421052634</v>
      </c>
      <c r="L284" s="44">
        <f t="shared" ca="1" si="88"/>
        <v>9552</v>
      </c>
      <c r="M284" s="23"/>
      <c r="N284" s="47" t="str">
        <f t="shared" si="89"/>
        <v/>
      </c>
      <c r="O284" s="58"/>
      <c r="P284" s="27" t="str">
        <f t="shared" ca="1" si="90"/>
        <v/>
      </c>
      <c r="R284" s="47"/>
      <c r="S284" s="47"/>
      <c r="T284" s="47"/>
      <c r="U284" s="47"/>
      <c r="V284" s="47"/>
      <c r="W284" s="47"/>
      <c r="X284" s="57"/>
      <c r="Y284" s="49" t="str">
        <f t="shared" si="75"/>
        <v/>
      </c>
      <c r="Z284" s="49" t="str">
        <f t="shared" si="76"/>
        <v/>
      </c>
      <c r="AA284" s="47"/>
      <c r="AC284" s="35"/>
      <c r="AD284">
        <f t="shared" ca="1" si="77"/>
        <v>0</v>
      </c>
      <c r="AE284">
        <f t="shared" ca="1" si="78"/>
        <v>0</v>
      </c>
      <c r="AF284">
        <f t="shared" ca="1" si="79"/>
        <v>1</v>
      </c>
      <c r="AG284">
        <f t="shared" ca="1" si="80"/>
        <v>0</v>
      </c>
      <c r="AH284">
        <f t="shared" ca="1" si="91"/>
        <v>1</v>
      </c>
      <c r="AI284">
        <f t="shared" ca="1" si="92"/>
        <v>63</v>
      </c>
      <c r="AJ284">
        <f t="shared" ca="1" si="93"/>
        <v>36</v>
      </c>
      <c r="AK284" t="str">
        <f t="shared" ca="1" si="94"/>
        <v>&gt;1000</v>
      </c>
      <c r="AL284">
        <f t="shared" ca="1" si="95"/>
        <v>44</v>
      </c>
    </row>
    <row r="285" spans="1:38" x14ac:dyDescent="0.3">
      <c r="A285" s="13">
        <f ca="1">IF(B285="","",COUNT($B$32:B285))</f>
        <v>191</v>
      </c>
      <c r="B285" s="47">
        <f t="shared" ca="1" si="81"/>
        <v>2</v>
      </c>
      <c r="C285" s="24" t="str">
        <f t="shared" ca="1" si="82"/>
        <v>L</v>
      </c>
      <c r="D285" s="47">
        <f t="shared" ca="1" si="83"/>
        <v>3480</v>
      </c>
      <c r="E285" s="47">
        <f t="shared" ca="1" si="84"/>
        <v>0</v>
      </c>
      <c r="F285" s="13">
        <f t="shared" ca="1" si="85"/>
        <v>-60</v>
      </c>
      <c r="G285" s="13">
        <f t="shared" ca="1" si="72"/>
        <v>3420</v>
      </c>
      <c r="H285" s="40" t="str">
        <f t="shared" ca="1" si="73"/>
        <v>Fabled III</v>
      </c>
      <c r="I285" s="47">
        <f t="shared" ca="1" si="86"/>
        <v>93</v>
      </c>
      <c r="J285" s="47">
        <f t="shared" ca="1" si="87"/>
        <v>98</v>
      </c>
      <c r="K285" s="25">
        <f t="shared" ca="1" si="74"/>
        <v>0.48691099476439792</v>
      </c>
      <c r="L285" s="44">
        <f t="shared" ca="1" si="88"/>
        <v>9552</v>
      </c>
      <c r="M285" s="23"/>
      <c r="N285" s="47" t="str">
        <f t="shared" si="89"/>
        <v/>
      </c>
      <c r="O285" s="58"/>
      <c r="P285" s="27" t="str">
        <f t="shared" ca="1" si="90"/>
        <v/>
      </c>
      <c r="R285" s="47"/>
      <c r="S285" s="47"/>
      <c r="T285" s="47"/>
      <c r="U285" s="47"/>
      <c r="V285" s="47"/>
      <c r="W285" s="47"/>
      <c r="X285" s="57"/>
      <c r="Y285" s="49" t="str">
        <f t="shared" si="75"/>
        <v/>
      </c>
      <c r="Z285" s="49" t="str">
        <f t="shared" si="76"/>
        <v/>
      </c>
      <c r="AA285" s="47"/>
      <c r="AC285" s="35"/>
      <c r="AD285">
        <f t="shared" ca="1" si="77"/>
        <v>0</v>
      </c>
      <c r="AE285">
        <f t="shared" ca="1" si="78"/>
        <v>0</v>
      </c>
      <c r="AF285">
        <f t="shared" ca="1" si="79"/>
        <v>1</v>
      </c>
      <c r="AG285">
        <f t="shared" ca="1" si="80"/>
        <v>0</v>
      </c>
      <c r="AH285">
        <f t="shared" ca="1" si="91"/>
        <v>2</v>
      </c>
      <c r="AI285">
        <f t="shared" ca="1" si="92"/>
        <v>63</v>
      </c>
      <c r="AJ285">
        <f t="shared" ca="1" si="93"/>
        <v>36</v>
      </c>
      <c r="AK285" t="str">
        <f t="shared" ca="1" si="94"/>
        <v>&gt;1000</v>
      </c>
      <c r="AL285">
        <f t="shared" ca="1" si="95"/>
        <v>44</v>
      </c>
    </row>
    <row r="286" spans="1:38" x14ac:dyDescent="0.3">
      <c r="A286" s="13">
        <f ca="1">IF(B286="","",COUNT($B$32:B286))</f>
        <v>192</v>
      </c>
      <c r="B286" s="47">
        <f t="shared" ca="1" si="81"/>
        <v>3</v>
      </c>
      <c r="C286" s="24" t="str">
        <f t="shared" ca="1" si="82"/>
        <v>W</v>
      </c>
      <c r="D286" s="47">
        <f t="shared" ca="1" si="83"/>
        <v>3420</v>
      </c>
      <c r="E286" s="47">
        <f t="shared" ca="1" si="84"/>
        <v>0</v>
      </c>
      <c r="F286" s="13">
        <f t="shared" ca="1" si="85"/>
        <v>40</v>
      </c>
      <c r="G286" s="13">
        <f t="shared" ca="1" si="72"/>
        <v>3460</v>
      </c>
      <c r="H286" s="40" t="str">
        <f t="shared" ca="1" si="73"/>
        <v>Fabled III</v>
      </c>
      <c r="I286" s="47">
        <f t="shared" ca="1" si="86"/>
        <v>94</v>
      </c>
      <c r="J286" s="47">
        <f t="shared" ca="1" si="87"/>
        <v>98</v>
      </c>
      <c r="K286" s="25">
        <f t="shared" ca="1" si="74"/>
        <v>0.48958333333333331</v>
      </c>
      <c r="L286" s="44">
        <f t="shared" ca="1" si="88"/>
        <v>9592</v>
      </c>
      <c r="M286" s="23"/>
      <c r="N286" s="47" t="str">
        <f t="shared" si="89"/>
        <v/>
      </c>
      <c r="O286" s="58"/>
      <c r="P286" s="27" t="str">
        <f t="shared" ca="1" si="90"/>
        <v/>
      </c>
      <c r="R286" s="47"/>
      <c r="S286" s="47"/>
      <c r="T286" s="47"/>
      <c r="U286" s="47"/>
      <c r="V286" s="47"/>
      <c r="W286" s="47"/>
      <c r="X286" s="57"/>
      <c r="Y286" s="49" t="str">
        <f t="shared" si="75"/>
        <v/>
      </c>
      <c r="Z286" s="49" t="str">
        <f t="shared" si="76"/>
        <v/>
      </c>
      <c r="AA286" s="47"/>
      <c r="AC286" s="35"/>
      <c r="AD286">
        <f t="shared" ca="1" si="77"/>
        <v>0</v>
      </c>
      <c r="AE286">
        <f t="shared" ca="1" si="78"/>
        <v>0</v>
      </c>
      <c r="AF286">
        <f t="shared" ca="1" si="79"/>
        <v>1</v>
      </c>
      <c r="AG286">
        <f t="shared" ca="1" si="80"/>
        <v>0</v>
      </c>
      <c r="AH286">
        <f t="shared" ca="1" si="91"/>
        <v>3</v>
      </c>
      <c r="AI286">
        <f t="shared" ca="1" si="92"/>
        <v>63</v>
      </c>
      <c r="AJ286">
        <f t="shared" ca="1" si="93"/>
        <v>36</v>
      </c>
      <c r="AK286" t="str">
        <f t="shared" ca="1" si="94"/>
        <v>&gt;1000</v>
      </c>
      <c r="AL286">
        <f t="shared" ca="1" si="95"/>
        <v>44</v>
      </c>
    </row>
    <row r="287" spans="1:38" x14ac:dyDescent="0.3">
      <c r="A287" s="13" t="str">
        <f ca="1">IF(B287="","",COUNT($B$32:B287))</f>
        <v/>
      </c>
      <c r="B287" s="47" t="str">
        <f t="shared" ca="1" si="81"/>
        <v/>
      </c>
      <c r="C287" s="24" t="str">
        <f t="shared" ca="1" si="82"/>
        <v>G</v>
      </c>
      <c r="D287" s="47">
        <f t="shared" ca="1" si="83"/>
        <v>3460</v>
      </c>
      <c r="E287" s="47">
        <f t="shared" ca="1" si="84"/>
        <v>1</v>
      </c>
      <c r="F287" s="13">
        <f t="shared" ca="1" si="85"/>
        <v>80</v>
      </c>
      <c r="G287" s="13">
        <f t="shared" ca="1" si="72"/>
        <v>3540</v>
      </c>
      <c r="H287" s="40" t="str">
        <f t="shared" ca="1" si="73"/>
        <v>Mythic I</v>
      </c>
      <c r="I287" s="47">
        <f t="shared" ca="1" si="86"/>
        <v>94</v>
      </c>
      <c r="J287" s="47">
        <f t="shared" ca="1" si="87"/>
        <v>98</v>
      </c>
      <c r="K287" s="25">
        <f t="shared" ca="1" si="74"/>
        <v>0.48958333333333331</v>
      </c>
      <c r="L287" s="44">
        <f t="shared" ca="1" si="88"/>
        <v>9672</v>
      </c>
      <c r="M287" s="23"/>
      <c r="N287" s="47" t="str">
        <f t="shared" si="89"/>
        <v/>
      </c>
      <c r="O287" s="58"/>
      <c r="P287" s="27">
        <f t="shared" ca="1" si="90"/>
        <v>44068</v>
      </c>
      <c r="R287" s="47"/>
      <c r="S287" s="47"/>
      <c r="T287" s="47"/>
      <c r="U287" s="47"/>
      <c r="V287" s="47"/>
      <c r="W287" s="47"/>
      <c r="X287" s="57"/>
      <c r="Y287" s="49" t="str">
        <f t="shared" si="75"/>
        <v/>
      </c>
      <c r="Z287" s="49" t="str">
        <f t="shared" si="76"/>
        <v/>
      </c>
      <c r="AA287" s="47"/>
      <c r="AC287" s="35"/>
      <c r="AD287">
        <f t="shared" ca="1" si="77"/>
        <v>0</v>
      </c>
      <c r="AE287">
        <f t="shared" ca="1" si="78"/>
        <v>1</v>
      </c>
      <c r="AF287">
        <f t="shared" ca="1" si="79"/>
        <v>1</v>
      </c>
      <c r="AG287">
        <f t="shared" ca="1" si="80"/>
        <v>0</v>
      </c>
      <c r="AH287">
        <f t="shared" ca="1" si="91"/>
        <v>0</v>
      </c>
      <c r="AI287">
        <f t="shared" ca="1" si="92"/>
        <v>64</v>
      </c>
      <c r="AJ287">
        <f t="shared" ca="1" si="93"/>
        <v>36</v>
      </c>
      <c r="AK287" t="str">
        <f t="shared" ca="1" si="94"/>
        <v>&gt;1000</v>
      </c>
      <c r="AL287">
        <f t="shared" ca="1" si="95"/>
        <v>44</v>
      </c>
    </row>
    <row r="288" spans="1:38" x14ac:dyDescent="0.3">
      <c r="A288" s="13">
        <f ca="1">IF(B288="","",COUNT($B$32:B288))</f>
        <v>193</v>
      </c>
      <c r="B288" s="47">
        <f t="shared" ca="1" si="81"/>
        <v>1</v>
      </c>
      <c r="C288" s="24" t="str">
        <f t="shared" ca="1" si="82"/>
        <v>L</v>
      </c>
      <c r="D288" s="47">
        <f t="shared" ca="1" si="83"/>
        <v>3540</v>
      </c>
      <c r="E288" s="47">
        <f t="shared" ca="1" si="84"/>
        <v>1</v>
      </c>
      <c r="F288" s="13">
        <f t="shared" ca="1" si="85"/>
        <v>-68</v>
      </c>
      <c r="G288" s="13">
        <f t="shared" ref="G288:G351" ca="1" si="96">_xlfn.IFS(F288+D288&lt;0,0,F288+D288&gt;5500,5500,TRUE,F288+D288)</f>
        <v>3472</v>
      </c>
      <c r="H288" s="40" t="str">
        <f t="shared" ref="H288:H351" ca="1" si="97">LOOKUP(G288,$D$2:$D$17,$A$2:$A$17)</f>
        <v>Fabled III</v>
      </c>
      <c r="I288" s="47">
        <f t="shared" ca="1" si="86"/>
        <v>94</v>
      </c>
      <c r="J288" s="47">
        <f t="shared" ca="1" si="87"/>
        <v>99</v>
      </c>
      <c r="K288" s="25">
        <f t="shared" ref="K288:K351" ca="1" si="98">I288/(J288+I288)</f>
        <v>0.48704663212435234</v>
      </c>
      <c r="L288" s="44">
        <f t="shared" ca="1" si="88"/>
        <v>9672</v>
      </c>
      <c r="M288" s="23"/>
      <c r="N288" s="47" t="str">
        <f t="shared" si="89"/>
        <v/>
      </c>
      <c r="O288" s="58"/>
      <c r="P288" s="27" t="str">
        <f t="shared" ca="1" si="90"/>
        <v/>
      </c>
      <c r="R288" s="47"/>
      <c r="S288" s="47"/>
      <c r="T288" s="47"/>
      <c r="U288" s="47"/>
      <c r="V288" s="47"/>
      <c r="W288" s="47"/>
      <c r="X288" s="57"/>
      <c r="Y288" s="49" t="str">
        <f t="shared" ref="Y288:Y351" si="99">_xlfn.IFS(R288 = "","",V288&gt;0,T288/V288,TRUE,T288/1)</f>
        <v/>
      </c>
      <c r="Z288" s="49" t="str">
        <f t="shared" ref="Z288:Z351" si="100">_xlfn.IFS(R288 = "","",V288&gt;0,(T288+U288)/V288,TRUE,(T288+U288)/1)</f>
        <v/>
      </c>
      <c r="AA288" s="47"/>
      <c r="AC288" s="35"/>
      <c r="AD288">
        <f t="shared" ref="AD288:AD351" ca="1" si="101">IF(G288&gt;=2100,0,IF(C288="G",1,0))</f>
        <v>0</v>
      </c>
      <c r="AE288">
        <f t="shared" ref="AE288:AE351" ca="1" si="102">IF(G288&gt;=5500,0,IF(C288="G",1,0))</f>
        <v>0</v>
      </c>
      <c r="AF288">
        <f t="shared" ref="AF288:AF351" ca="1" si="103">IF(G288&gt;=2100,1,0)</f>
        <v>1</v>
      </c>
      <c r="AG288">
        <f t="shared" ref="AG288:AG351" ca="1" si="104">IF(G288&gt;=5500,1,0)</f>
        <v>0</v>
      </c>
      <c r="AH288">
        <f t="shared" ca="1" si="91"/>
        <v>1</v>
      </c>
      <c r="AI288">
        <f t="shared" ca="1" si="92"/>
        <v>64</v>
      </c>
      <c r="AJ288">
        <f t="shared" ca="1" si="93"/>
        <v>36</v>
      </c>
      <c r="AK288" t="str">
        <f t="shared" ca="1" si="94"/>
        <v>&gt;1000</v>
      </c>
      <c r="AL288">
        <f t="shared" ca="1" si="95"/>
        <v>44</v>
      </c>
    </row>
    <row r="289" spans="1:38" x14ac:dyDescent="0.3">
      <c r="A289" s="13">
        <f ca="1">IF(B289="","",COUNT($B$32:B289))</f>
        <v>194</v>
      </c>
      <c r="B289" s="47">
        <f t="shared" ref="B289:B352" ca="1" si="105">IF(C289&lt;&gt;"G",SUM(B288,1),"")</f>
        <v>2</v>
      </c>
      <c r="C289" s="24" t="str">
        <f t="shared" ref="C289:C352" ca="1" si="106">IF(O289="",IF(AH288&gt;=$E$22,"G",IF(RAND()&lt;$F$22,"W","L")),O289)</f>
        <v>L</v>
      </c>
      <c r="D289" s="47">
        <f t="shared" ref="D289:D352" ca="1" si="107">IF(M289="",IF(G288&lt;5500,G288,5500),M289)</f>
        <v>3472</v>
      </c>
      <c r="E289" s="47">
        <f t="shared" ref="E289:E352" ca="1" si="108">_xlfn.IFS(C288="W",E288+1,C288="L",0,C288="G",E288)</f>
        <v>0</v>
      </c>
      <c r="F289" s="13">
        <f t="shared" ref="F289:F352" ca="1" si="109">_xlfn.IFS(C289="W",_xlfn.IFS(E289=0,LOOKUP(D289,$D$2:$D$17,$F$2:$F$17),E289=1,LOOKUP(D289,$D$2:$D$17,$G$2:$G$17),E289=2,LOOKUP(D289,$D$2:$D$17,$H$2:$H$17),E289=3,LOOKUP(D289,$D$2:$D$17,$I$2:$I$17),E289&gt;=4,LOOKUP(D289,$D$2:$D$17,$J$2:$J$17)),C289="L",LOOKUP(D289,$D$2:$D$17,$E$2:$E$17),C289="G",IF(OR(B288&lt;3,B288=""),0,LOOKUP(D289,$D$2:$D$17,$K$2:$K$17)))</f>
        <v>-60</v>
      </c>
      <c r="G289" s="13">
        <f t="shared" ca="1" si="96"/>
        <v>3412</v>
      </c>
      <c r="H289" s="40" t="str">
        <f t="shared" ca="1" si="97"/>
        <v>Fabled III</v>
      </c>
      <c r="I289" s="47">
        <f t="shared" ref="I289:I352" ca="1" si="110">IF(C289="W",1+I288,I288)</f>
        <v>94</v>
      </c>
      <c r="J289" s="47">
        <f t="shared" ref="J289:J352" ca="1" si="111">IF(C289="L",1+J288,J288)</f>
        <v>100</v>
      </c>
      <c r="K289" s="25">
        <f t="shared" ca="1" si="98"/>
        <v>0.4845360824742268</v>
      </c>
      <c r="L289" s="44">
        <f t="shared" ref="L289:L352" ca="1" si="112">IF(F289&gt;0,F289+L288,L288)</f>
        <v>9672</v>
      </c>
      <c r="M289" s="23"/>
      <c r="N289" s="47" t="str">
        <f t="shared" ref="N289:N352" si="113">IF(M289="","",M289-G288)</f>
        <v/>
      </c>
      <c r="O289" s="58"/>
      <c r="P289" s="27" t="str">
        <f t="shared" ref="P289:P352" ca="1" si="114">IF(AI289&gt;AI288,$G$22+(7*AI289),"")</f>
        <v/>
      </c>
      <c r="R289" s="47"/>
      <c r="S289" s="47"/>
      <c r="T289" s="47"/>
      <c r="U289" s="47"/>
      <c r="V289" s="47"/>
      <c r="W289" s="47"/>
      <c r="X289" s="57"/>
      <c r="Y289" s="49" t="str">
        <f t="shared" si="99"/>
        <v/>
      </c>
      <c r="Z289" s="49" t="str">
        <f t="shared" si="100"/>
        <v/>
      </c>
      <c r="AA289" s="47"/>
      <c r="AC289" s="35"/>
      <c r="AD289">
        <f t="shared" ca="1" si="101"/>
        <v>0</v>
      </c>
      <c r="AE289">
        <f t="shared" ca="1" si="102"/>
        <v>0</v>
      </c>
      <c r="AF289">
        <f t="shared" ca="1" si="103"/>
        <v>1</v>
      </c>
      <c r="AG289">
        <f t="shared" ca="1" si="104"/>
        <v>0</v>
      </c>
      <c r="AH289">
        <f t="shared" ref="AH289:AH352" ca="1" si="115">IF(C289="G",0,AH288+1)</f>
        <v>2</v>
      </c>
      <c r="AI289">
        <f t="shared" ref="AI289:AI352" ca="1" si="116">IF(C289="G",AI288+1,AI288)</f>
        <v>64</v>
      </c>
      <c r="AJ289">
        <f t="shared" ref="AJ289:AJ352" ca="1" si="117">IF(AJ288="&gt;1000",IF(AF289&gt;0,IF(A289&lt;&gt;"",A289,A288),"&gt;1000"),AJ288)</f>
        <v>36</v>
      </c>
      <c r="AK289" t="str">
        <f t="shared" ref="AK289:AK352" ca="1" si="118">IF(AK288="&gt;1000",IF(AG289&gt;0,IF(A289&lt;&gt;"",A289,A288),"&gt;1000"),AK288)</f>
        <v>&gt;1000</v>
      </c>
      <c r="AL289">
        <f t="shared" ref="AL289:AL352" ca="1" si="119">IF(AL288="&gt;1000",IF(L289&gt;=3500,IF(A289&lt;&gt;"",A289,A288),"&gt;1000"),AL288)</f>
        <v>44</v>
      </c>
    </row>
    <row r="290" spans="1:38" x14ac:dyDescent="0.3">
      <c r="A290" s="13">
        <f ca="1">IF(B290="","",COUNT($B$32:B290))</f>
        <v>195</v>
      </c>
      <c r="B290" s="47">
        <f t="shared" ca="1" si="105"/>
        <v>3</v>
      </c>
      <c r="C290" s="24" t="str">
        <f t="shared" ca="1" si="106"/>
        <v>W</v>
      </c>
      <c r="D290" s="47">
        <f t="shared" ca="1" si="107"/>
        <v>3412</v>
      </c>
      <c r="E290" s="47">
        <f t="shared" ca="1" si="108"/>
        <v>0</v>
      </c>
      <c r="F290" s="13">
        <f t="shared" ca="1" si="109"/>
        <v>40</v>
      </c>
      <c r="G290" s="13">
        <f t="shared" ca="1" si="96"/>
        <v>3452</v>
      </c>
      <c r="H290" s="40" t="str">
        <f t="shared" ca="1" si="97"/>
        <v>Fabled III</v>
      </c>
      <c r="I290" s="47">
        <f t="shared" ca="1" si="110"/>
        <v>95</v>
      </c>
      <c r="J290" s="47">
        <f t="shared" ca="1" si="111"/>
        <v>100</v>
      </c>
      <c r="K290" s="25">
        <f t="shared" ca="1" si="98"/>
        <v>0.48717948717948717</v>
      </c>
      <c r="L290" s="44">
        <f t="shared" ca="1" si="112"/>
        <v>9712</v>
      </c>
      <c r="M290" s="23"/>
      <c r="N290" s="47" t="str">
        <f t="shared" si="113"/>
        <v/>
      </c>
      <c r="O290" s="58"/>
      <c r="P290" s="27" t="str">
        <f t="shared" ca="1" si="114"/>
        <v/>
      </c>
      <c r="R290" s="47"/>
      <c r="S290" s="47"/>
      <c r="T290" s="47"/>
      <c r="U290" s="47"/>
      <c r="V290" s="47"/>
      <c r="W290" s="47"/>
      <c r="X290" s="57"/>
      <c r="Y290" s="49" t="str">
        <f t="shared" si="99"/>
        <v/>
      </c>
      <c r="Z290" s="49" t="str">
        <f t="shared" si="100"/>
        <v/>
      </c>
      <c r="AA290" s="47"/>
      <c r="AC290" s="35"/>
      <c r="AD290">
        <f t="shared" ca="1" si="101"/>
        <v>0</v>
      </c>
      <c r="AE290">
        <f t="shared" ca="1" si="102"/>
        <v>0</v>
      </c>
      <c r="AF290">
        <f t="shared" ca="1" si="103"/>
        <v>1</v>
      </c>
      <c r="AG290">
        <f t="shared" ca="1" si="104"/>
        <v>0</v>
      </c>
      <c r="AH290">
        <f t="shared" ca="1" si="115"/>
        <v>3</v>
      </c>
      <c r="AI290">
        <f t="shared" ca="1" si="116"/>
        <v>64</v>
      </c>
      <c r="AJ290">
        <f t="shared" ca="1" si="117"/>
        <v>36</v>
      </c>
      <c r="AK290" t="str">
        <f t="shared" ca="1" si="118"/>
        <v>&gt;1000</v>
      </c>
      <c r="AL290">
        <f t="shared" ca="1" si="119"/>
        <v>44</v>
      </c>
    </row>
    <row r="291" spans="1:38" x14ac:dyDescent="0.3">
      <c r="A291" s="13" t="str">
        <f ca="1">IF(B291="","",COUNT($B$32:B291))</f>
        <v/>
      </c>
      <c r="B291" s="47" t="str">
        <f t="shared" ca="1" si="105"/>
        <v/>
      </c>
      <c r="C291" s="24" t="str">
        <f t="shared" ca="1" si="106"/>
        <v>G</v>
      </c>
      <c r="D291" s="47">
        <f t="shared" ca="1" si="107"/>
        <v>3452</v>
      </c>
      <c r="E291" s="47">
        <f t="shared" ca="1" si="108"/>
        <v>1</v>
      </c>
      <c r="F291" s="13">
        <f t="shared" ca="1" si="109"/>
        <v>80</v>
      </c>
      <c r="G291" s="13">
        <f t="shared" ca="1" si="96"/>
        <v>3532</v>
      </c>
      <c r="H291" s="40" t="str">
        <f t="shared" ca="1" si="97"/>
        <v>Mythic I</v>
      </c>
      <c r="I291" s="47">
        <f t="shared" ca="1" si="110"/>
        <v>95</v>
      </c>
      <c r="J291" s="47">
        <f t="shared" ca="1" si="111"/>
        <v>100</v>
      </c>
      <c r="K291" s="25">
        <f t="shared" ca="1" si="98"/>
        <v>0.48717948717948717</v>
      </c>
      <c r="L291" s="44">
        <f t="shared" ca="1" si="112"/>
        <v>9792</v>
      </c>
      <c r="M291" s="23"/>
      <c r="N291" s="47" t="str">
        <f t="shared" si="113"/>
        <v/>
      </c>
      <c r="O291" s="58"/>
      <c r="P291" s="27">
        <f t="shared" ca="1" si="114"/>
        <v>44075</v>
      </c>
      <c r="R291" s="47"/>
      <c r="S291" s="47"/>
      <c r="T291" s="47"/>
      <c r="U291" s="47"/>
      <c r="V291" s="47"/>
      <c r="W291" s="47"/>
      <c r="X291" s="57"/>
      <c r="Y291" s="49" t="str">
        <f t="shared" si="99"/>
        <v/>
      </c>
      <c r="Z291" s="49" t="str">
        <f t="shared" si="100"/>
        <v/>
      </c>
      <c r="AA291" s="47"/>
      <c r="AC291" s="35"/>
      <c r="AD291">
        <f t="shared" ca="1" si="101"/>
        <v>0</v>
      </c>
      <c r="AE291">
        <f t="shared" ca="1" si="102"/>
        <v>1</v>
      </c>
      <c r="AF291">
        <f t="shared" ca="1" si="103"/>
        <v>1</v>
      </c>
      <c r="AG291">
        <f t="shared" ca="1" si="104"/>
        <v>0</v>
      </c>
      <c r="AH291">
        <f t="shared" ca="1" si="115"/>
        <v>0</v>
      </c>
      <c r="AI291">
        <f t="shared" ca="1" si="116"/>
        <v>65</v>
      </c>
      <c r="AJ291">
        <f t="shared" ca="1" si="117"/>
        <v>36</v>
      </c>
      <c r="AK291" t="str">
        <f t="shared" ca="1" si="118"/>
        <v>&gt;1000</v>
      </c>
      <c r="AL291">
        <f t="shared" ca="1" si="119"/>
        <v>44</v>
      </c>
    </row>
    <row r="292" spans="1:38" x14ac:dyDescent="0.3">
      <c r="A292" s="13">
        <f ca="1">IF(B292="","",COUNT($B$32:B292))</f>
        <v>196</v>
      </c>
      <c r="B292" s="47">
        <f t="shared" ca="1" si="105"/>
        <v>1</v>
      </c>
      <c r="C292" s="24" t="str">
        <f t="shared" ca="1" si="106"/>
        <v>L</v>
      </c>
      <c r="D292" s="47">
        <f t="shared" ca="1" si="107"/>
        <v>3532</v>
      </c>
      <c r="E292" s="47">
        <f t="shared" ca="1" si="108"/>
        <v>1</v>
      </c>
      <c r="F292" s="13">
        <f t="shared" ca="1" si="109"/>
        <v>-68</v>
      </c>
      <c r="G292" s="13">
        <f t="shared" ca="1" si="96"/>
        <v>3464</v>
      </c>
      <c r="H292" s="40" t="str">
        <f t="shared" ca="1" si="97"/>
        <v>Fabled III</v>
      </c>
      <c r="I292" s="47">
        <f t="shared" ca="1" si="110"/>
        <v>95</v>
      </c>
      <c r="J292" s="47">
        <f t="shared" ca="1" si="111"/>
        <v>101</v>
      </c>
      <c r="K292" s="25">
        <f t="shared" ca="1" si="98"/>
        <v>0.48469387755102039</v>
      </c>
      <c r="L292" s="44">
        <f t="shared" ca="1" si="112"/>
        <v>9792</v>
      </c>
      <c r="M292" s="23"/>
      <c r="N292" s="47" t="str">
        <f t="shared" si="113"/>
        <v/>
      </c>
      <c r="O292" s="58"/>
      <c r="P292" s="27" t="str">
        <f t="shared" ca="1" si="114"/>
        <v/>
      </c>
      <c r="R292" s="47"/>
      <c r="S292" s="47"/>
      <c r="T292" s="47"/>
      <c r="U292" s="47"/>
      <c r="V292" s="47"/>
      <c r="W292" s="47"/>
      <c r="X292" s="57"/>
      <c r="Y292" s="49" t="str">
        <f t="shared" si="99"/>
        <v/>
      </c>
      <c r="Z292" s="49" t="str">
        <f t="shared" si="100"/>
        <v/>
      </c>
      <c r="AA292" s="47"/>
      <c r="AC292" s="35"/>
      <c r="AD292">
        <f t="shared" ca="1" si="101"/>
        <v>0</v>
      </c>
      <c r="AE292">
        <f t="shared" ca="1" si="102"/>
        <v>0</v>
      </c>
      <c r="AF292">
        <f t="shared" ca="1" si="103"/>
        <v>1</v>
      </c>
      <c r="AG292">
        <f t="shared" ca="1" si="104"/>
        <v>0</v>
      </c>
      <c r="AH292">
        <f t="shared" ca="1" si="115"/>
        <v>1</v>
      </c>
      <c r="AI292">
        <f t="shared" ca="1" si="116"/>
        <v>65</v>
      </c>
      <c r="AJ292">
        <f t="shared" ca="1" si="117"/>
        <v>36</v>
      </c>
      <c r="AK292" t="str">
        <f t="shared" ca="1" si="118"/>
        <v>&gt;1000</v>
      </c>
      <c r="AL292">
        <f t="shared" ca="1" si="119"/>
        <v>44</v>
      </c>
    </row>
    <row r="293" spans="1:38" x14ac:dyDescent="0.3">
      <c r="A293" s="13">
        <f ca="1">IF(B293="","",COUNT($B$32:B293))</f>
        <v>197</v>
      </c>
      <c r="B293" s="47">
        <f t="shared" ca="1" si="105"/>
        <v>2</v>
      </c>
      <c r="C293" s="24" t="str">
        <f t="shared" ca="1" si="106"/>
        <v>L</v>
      </c>
      <c r="D293" s="47">
        <f t="shared" ca="1" si="107"/>
        <v>3464</v>
      </c>
      <c r="E293" s="47">
        <f t="shared" ca="1" si="108"/>
        <v>0</v>
      </c>
      <c r="F293" s="13">
        <f t="shared" ca="1" si="109"/>
        <v>-60</v>
      </c>
      <c r="G293" s="13">
        <f t="shared" ca="1" si="96"/>
        <v>3404</v>
      </c>
      <c r="H293" s="40" t="str">
        <f t="shared" ca="1" si="97"/>
        <v>Fabled III</v>
      </c>
      <c r="I293" s="47">
        <f t="shared" ca="1" si="110"/>
        <v>95</v>
      </c>
      <c r="J293" s="47">
        <f t="shared" ca="1" si="111"/>
        <v>102</v>
      </c>
      <c r="K293" s="25">
        <f t="shared" ca="1" si="98"/>
        <v>0.48223350253807107</v>
      </c>
      <c r="L293" s="44">
        <f t="shared" ca="1" si="112"/>
        <v>9792</v>
      </c>
      <c r="M293" s="23"/>
      <c r="N293" s="47" t="str">
        <f t="shared" si="113"/>
        <v/>
      </c>
      <c r="O293" s="58"/>
      <c r="P293" s="27" t="str">
        <f t="shared" ca="1" si="114"/>
        <v/>
      </c>
      <c r="R293" s="47"/>
      <c r="S293" s="47"/>
      <c r="T293" s="47"/>
      <c r="U293" s="47"/>
      <c r="V293" s="47"/>
      <c r="W293" s="47"/>
      <c r="X293" s="57"/>
      <c r="Y293" s="49" t="str">
        <f t="shared" si="99"/>
        <v/>
      </c>
      <c r="Z293" s="49" t="str">
        <f t="shared" si="100"/>
        <v/>
      </c>
      <c r="AA293" s="47"/>
      <c r="AC293" s="35"/>
      <c r="AD293">
        <f t="shared" ca="1" si="101"/>
        <v>0</v>
      </c>
      <c r="AE293">
        <f t="shared" ca="1" si="102"/>
        <v>0</v>
      </c>
      <c r="AF293">
        <f t="shared" ca="1" si="103"/>
        <v>1</v>
      </c>
      <c r="AG293">
        <f t="shared" ca="1" si="104"/>
        <v>0</v>
      </c>
      <c r="AH293">
        <f t="shared" ca="1" si="115"/>
        <v>2</v>
      </c>
      <c r="AI293">
        <f t="shared" ca="1" si="116"/>
        <v>65</v>
      </c>
      <c r="AJ293">
        <f t="shared" ca="1" si="117"/>
        <v>36</v>
      </c>
      <c r="AK293" t="str">
        <f t="shared" ca="1" si="118"/>
        <v>&gt;1000</v>
      </c>
      <c r="AL293">
        <f t="shared" ca="1" si="119"/>
        <v>44</v>
      </c>
    </row>
    <row r="294" spans="1:38" x14ac:dyDescent="0.3">
      <c r="A294" s="13">
        <f ca="1">IF(B294="","",COUNT($B$32:B294))</f>
        <v>198</v>
      </c>
      <c r="B294" s="47">
        <f t="shared" ca="1" si="105"/>
        <v>3</v>
      </c>
      <c r="C294" s="24" t="str">
        <f t="shared" ca="1" si="106"/>
        <v>L</v>
      </c>
      <c r="D294" s="47">
        <f t="shared" ca="1" si="107"/>
        <v>3404</v>
      </c>
      <c r="E294" s="47">
        <f t="shared" ca="1" si="108"/>
        <v>0</v>
      </c>
      <c r="F294" s="13">
        <f t="shared" ca="1" si="109"/>
        <v>-60</v>
      </c>
      <c r="G294" s="13">
        <f t="shared" ca="1" si="96"/>
        <v>3344</v>
      </c>
      <c r="H294" s="40" t="str">
        <f t="shared" ca="1" si="97"/>
        <v>Fabled III</v>
      </c>
      <c r="I294" s="47">
        <f t="shared" ca="1" si="110"/>
        <v>95</v>
      </c>
      <c r="J294" s="47">
        <f t="shared" ca="1" si="111"/>
        <v>103</v>
      </c>
      <c r="K294" s="25">
        <f t="shared" ca="1" si="98"/>
        <v>0.47979797979797978</v>
      </c>
      <c r="L294" s="44">
        <f t="shared" ca="1" si="112"/>
        <v>9792</v>
      </c>
      <c r="M294" s="23"/>
      <c r="N294" s="47" t="str">
        <f t="shared" si="113"/>
        <v/>
      </c>
      <c r="O294" s="58"/>
      <c r="P294" s="27" t="str">
        <f t="shared" ca="1" si="114"/>
        <v/>
      </c>
      <c r="R294" s="47"/>
      <c r="S294" s="47"/>
      <c r="T294" s="47"/>
      <c r="U294" s="47"/>
      <c r="V294" s="47"/>
      <c r="W294" s="47"/>
      <c r="X294" s="57"/>
      <c r="Y294" s="49" t="str">
        <f t="shared" si="99"/>
        <v/>
      </c>
      <c r="Z294" s="49" t="str">
        <f t="shared" si="100"/>
        <v/>
      </c>
      <c r="AA294" s="47"/>
      <c r="AC294" s="35"/>
      <c r="AD294">
        <f t="shared" ca="1" si="101"/>
        <v>0</v>
      </c>
      <c r="AE294">
        <f t="shared" ca="1" si="102"/>
        <v>0</v>
      </c>
      <c r="AF294">
        <f t="shared" ca="1" si="103"/>
        <v>1</v>
      </c>
      <c r="AG294">
        <f t="shared" ca="1" si="104"/>
        <v>0</v>
      </c>
      <c r="AH294">
        <f t="shared" ca="1" si="115"/>
        <v>3</v>
      </c>
      <c r="AI294">
        <f t="shared" ca="1" si="116"/>
        <v>65</v>
      </c>
      <c r="AJ294">
        <f t="shared" ca="1" si="117"/>
        <v>36</v>
      </c>
      <c r="AK294" t="str">
        <f t="shared" ca="1" si="118"/>
        <v>&gt;1000</v>
      </c>
      <c r="AL294">
        <f t="shared" ca="1" si="119"/>
        <v>44</v>
      </c>
    </row>
    <row r="295" spans="1:38" x14ac:dyDescent="0.3">
      <c r="A295" s="13" t="str">
        <f ca="1">IF(B295="","",COUNT($B$32:B295))</f>
        <v/>
      </c>
      <c r="B295" s="47" t="str">
        <f t="shared" ca="1" si="105"/>
        <v/>
      </c>
      <c r="C295" s="24" t="str">
        <f t="shared" ca="1" si="106"/>
        <v>G</v>
      </c>
      <c r="D295" s="47">
        <f t="shared" ca="1" si="107"/>
        <v>3344</v>
      </c>
      <c r="E295" s="47">
        <f t="shared" ca="1" si="108"/>
        <v>0</v>
      </c>
      <c r="F295" s="13">
        <f t="shared" ca="1" si="109"/>
        <v>80</v>
      </c>
      <c r="G295" s="13">
        <f t="shared" ca="1" si="96"/>
        <v>3424</v>
      </c>
      <c r="H295" s="40" t="str">
        <f t="shared" ca="1" si="97"/>
        <v>Fabled III</v>
      </c>
      <c r="I295" s="47">
        <f t="shared" ca="1" si="110"/>
        <v>95</v>
      </c>
      <c r="J295" s="47">
        <f t="shared" ca="1" si="111"/>
        <v>103</v>
      </c>
      <c r="K295" s="25">
        <f t="shared" ca="1" si="98"/>
        <v>0.47979797979797978</v>
      </c>
      <c r="L295" s="44">
        <f t="shared" ca="1" si="112"/>
        <v>9872</v>
      </c>
      <c r="M295" s="23"/>
      <c r="N295" s="47" t="str">
        <f t="shared" si="113"/>
        <v/>
      </c>
      <c r="O295" s="58"/>
      <c r="P295" s="27">
        <f t="shared" ca="1" si="114"/>
        <v>44082</v>
      </c>
      <c r="R295" s="47"/>
      <c r="S295" s="47"/>
      <c r="T295" s="47"/>
      <c r="U295" s="47"/>
      <c r="V295" s="47"/>
      <c r="W295" s="47"/>
      <c r="X295" s="57"/>
      <c r="Y295" s="49" t="str">
        <f t="shared" si="99"/>
        <v/>
      </c>
      <c r="Z295" s="49" t="str">
        <f t="shared" si="100"/>
        <v/>
      </c>
      <c r="AA295" s="47"/>
      <c r="AC295" s="35"/>
      <c r="AD295">
        <f t="shared" ca="1" si="101"/>
        <v>0</v>
      </c>
      <c r="AE295">
        <f t="shared" ca="1" si="102"/>
        <v>1</v>
      </c>
      <c r="AF295">
        <f t="shared" ca="1" si="103"/>
        <v>1</v>
      </c>
      <c r="AG295">
        <f t="shared" ca="1" si="104"/>
        <v>0</v>
      </c>
      <c r="AH295">
        <f t="shared" ca="1" si="115"/>
        <v>0</v>
      </c>
      <c r="AI295">
        <f t="shared" ca="1" si="116"/>
        <v>66</v>
      </c>
      <c r="AJ295">
        <f t="shared" ca="1" si="117"/>
        <v>36</v>
      </c>
      <c r="AK295" t="str">
        <f t="shared" ca="1" si="118"/>
        <v>&gt;1000</v>
      </c>
      <c r="AL295">
        <f t="shared" ca="1" si="119"/>
        <v>44</v>
      </c>
    </row>
    <row r="296" spans="1:38" x14ac:dyDescent="0.3">
      <c r="A296" s="13">
        <f ca="1">IF(B296="","",COUNT($B$32:B296))</f>
        <v>199</v>
      </c>
      <c r="B296" s="47">
        <f t="shared" ca="1" si="105"/>
        <v>1</v>
      </c>
      <c r="C296" s="24" t="str">
        <f t="shared" ca="1" si="106"/>
        <v>W</v>
      </c>
      <c r="D296" s="47">
        <f t="shared" ca="1" si="107"/>
        <v>3424</v>
      </c>
      <c r="E296" s="47">
        <f t="shared" ca="1" si="108"/>
        <v>0</v>
      </c>
      <c r="F296" s="13">
        <f t="shared" ca="1" si="109"/>
        <v>40</v>
      </c>
      <c r="G296" s="13">
        <f t="shared" ca="1" si="96"/>
        <v>3464</v>
      </c>
      <c r="H296" s="40" t="str">
        <f t="shared" ca="1" si="97"/>
        <v>Fabled III</v>
      </c>
      <c r="I296" s="47">
        <f t="shared" ca="1" si="110"/>
        <v>96</v>
      </c>
      <c r="J296" s="47">
        <f t="shared" ca="1" si="111"/>
        <v>103</v>
      </c>
      <c r="K296" s="25">
        <f t="shared" ca="1" si="98"/>
        <v>0.48241206030150752</v>
      </c>
      <c r="L296" s="44">
        <f t="shared" ca="1" si="112"/>
        <v>9912</v>
      </c>
      <c r="M296" s="23"/>
      <c r="N296" s="47" t="str">
        <f t="shared" si="113"/>
        <v/>
      </c>
      <c r="O296" s="58"/>
      <c r="P296" s="27" t="str">
        <f t="shared" ca="1" si="114"/>
        <v/>
      </c>
      <c r="R296" s="47"/>
      <c r="S296" s="47"/>
      <c r="T296" s="47"/>
      <c r="U296" s="47"/>
      <c r="V296" s="47"/>
      <c r="W296" s="47"/>
      <c r="X296" s="57"/>
      <c r="Y296" s="49" t="str">
        <f t="shared" si="99"/>
        <v/>
      </c>
      <c r="Z296" s="49" t="str">
        <f t="shared" si="100"/>
        <v/>
      </c>
      <c r="AA296" s="47"/>
      <c r="AC296" s="35"/>
      <c r="AD296">
        <f t="shared" ca="1" si="101"/>
        <v>0</v>
      </c>
      <c r="AE296">
        <f t="shared" ca="1" si="102"/>
        <v>0</v>
      </c>
      <c r="AF296">
        <f t="shared" ca="1" si="103"/>
        <v>1</v>
      </c>
      <c r="AG296">
        <f t="shared" ca="1" si="104"/>
        <v>0</v>
      </c>
      <c r="AH296">
        <f t="shared" ca="1" si="115"/>
        <v>1</v>
      </c>
      <c r="AI296">
        <f t="shared" ca="1" si="116"/>
        <v>66</v>
      </c>
      <c r="AJ296">
        <f t="shared" ca="1" si="117"/>
        <v>36</v>
      </c>
      <c r="AK296" t="str">
        <f t="shared" ca="1" si="118"/>
        <v>&gt;1000</v>
      </c>
      <c r="AL296">
        <f t="shared" ca="1" si="119"/>
        <v>44</v>
      </c>
    </row>
    <row r="297" spans="1:38" x14ac:dyDescent="0.3">
      <c r="A297" s="13">
        <f ca="1">IF(B297="","",COUNT($B$32:B297))</f>
        <v>200</v>
      </c>
      <c r="B297" s="47">
        <f t="shared" ca="1" si="105"/>
        <v>2</v>
      </c>
      <c r="C297" s="24" t="str">
        <f t="shared" ca="1" si="106"/>
        <v>L</v>
      </c>
      <c r="D297" s="47">
        <f t="shared" ca="1" si="107"/>
        <v>3464</v>
      </c>
      <c r="E297" s="47">
        <f t="shared" ca="1" si="108"/>
        <v>1</v>
      </c>
      <c r="F297" s="13">
        <f t="shared" ca="1" si="109"/>
        <v>-60</v>
      </c>
      <c r="G297" s="13">
        <f t="shared" ca="1" si="96"/>
        <v>3404</v>
      </c>
      <c r="H297" s="40" t="str">
        <f t="shared" ca="1" si="97"/>
        <v>Fabled III</v>
      </c>
      <c r="I297" s="47">
        <f t="shared" ca="1" si="110"/>
        <v>96</v>
      </c>
      <c r="J297" s="47">
        <f t="shared" ca="1" si="111"/>
        <v>104</v>
      </c>
      <c r="K297" s="25">
        <f t="shared" ca="1" si="98"/>
        <v>0.48</v>
      </c>
      <c r="L297" s="44">
        <f t="shared" ca="1" si="112"/>
        <v>9912</v>
      </c>
      <c r="M297" s="23"/>
      <c r="N297" s="47" t="str">
        <f t="shared" si="113"/>
        <v/>
      </c>
      <c r="O297" s="58"/>
      <c r="P297" s="27" t="str">
        <f t="shared" ca="1" si="114"/>
        <v/>
      </c>
      <c r="R297" s="47"/>
      <c r="S297" s="47"/>
      <c r="T297" s="47"/>
      <c r="U297" s="47"/>
      <c r="V297" s="47"/>
      <c r="W297" s="47"/>
      <c r="X297" s="57"/>
      <c r="Y297" s="49" t="str">
        <f t="shared" si="99"/>
        <v/>
      </c>
      <c r="Z297" s="49" t="str">
        <f t="shared" si="100"/>
        <v/>
      </c>
      <c r="AA297" s="47"/>
      <c r="AC297" s="35"/>
      <c r="AD297">
        <f t="shared" ca="1" si="101"/>
        <v>0</v>
      </c>
      <c r="AE297">
        <f t="shared" ca="1" si="102"/>
        <v>0</v>
      </c>
      <c r="AF297">
        <f t="shared" ca="1" si="103"/>
        <v>1</v>
      </c>
      <c r="AG297">
        <f t="shared" ca="1" si="104"/>
        <v>0</v>
      </c>
      <c r="AH297">
        <f t="shared" ca="1" si="115"/>
        <v>2</v>
      </c>
      <c r="AI297">
        <f t="shared" ca="1" si="116"/>
        <v>66</v>
      </c>
      <c r="AJ297">
        <f t="shared" ca="1" si="117"/>
        <v>36</v>
      </c>
      <c r="AK297" t="str">
        <f t="shared" ca="1" si="118"/>
        <v>&gt;1000</v>
      </c>
      <c r="AL297">
        <f t="shared" ca="1" si="119"/>
        <v>44</v>
      </c>
    </row>
    <row r="298" spans="1:38" x14ac:dyDescent="0.3">
      <c r="A298" s="13">
        <f ca="1">IF(B298="","",COUNT($B$32:B298))</f>
        <v>201</v>
      </c>
      <c r="B298" s="47">
        <f t="shared" ca="1" si="105"/>
        <v>3</v>
      </c>
      <c r="C298" s="24" t="str">
        <f t="shared" ca="1" si="106"/>
        <v>L</v>
      </c>
      <c r="D298" s="47">
        <f t="shared" ca="1" si="107"/>
        <v>3404</v>
      </c>
      <c r="E298" s="47">
        <f t="shared" ca="1" si="108"/>
        <v>0</v>
      </c>
      <c r="F298" s="13">
        <f t="shared" ca="1" si="109"/>
        <v>-60</v>
      </c>
      <c r="G298" s="13">
        <f t="shared" ca="1" si="96"/>
        <v>3344</v>
      </c>
      <c r="H298" s="40" t="str">
        <f t="shared" ca="1" si="97"/>
        <v>Fabled III</v>
      </c>
      <c r="I298" s="47">
        <f t="shared" ca="1" si="110"/>
        <v>96</v>
      </c>
      <c r="J298" s="47">
        <f t="shared" ca="1" si="111"/>
        <v>105</v>
      </c>
      <c r="K298" s="25">
        <f t="shared" ca="1" si="98"/>
        <v>0.47761194029850745</v>
      </c>
      <c r="L298" s="44">
        <f t="shared" ca="1" si="112"/>
        <v>9912</v>
      </c>
      <c r="M298" s="23"/>
      <c r="N298" s="47" t="str">
        <f t="shared" si="113"/>
        <v/>
      </c>
      <c r="O298" s="58"/>
      <c r="P298" s="27" t="str">
        <f t="shared" ca="1" si="114"/>
        <v/>
      </c>
      <c r="R298" s="47"/>
      <c r="S298" s="47"/>
      <c r="T298" s="47"/>
      <c r="U298" s="47"/>
      <c r="V298" s="47"/>
      <c r="W298" s="47"/>
      <c r="X298" s="57"/>
      <c r="Y298" s="49" t="str">
        <f t="shared" si="99"/>
        <v/>
      </c>
      <c r="Z298" s="49" t="str">
        <f t="shared" si="100"/>
        <v/>
      </c>
      <c r="AA298" s="47"/>
      <c r="AC298" s="35"/>
      <c r="AD298">
        <f t="shared" ca="1" si="101"/>
        <v>0</v>
      </c>
      <c r="AE298">
        <f t="shared" ca="1" si="102"/>
        <v>0</v>
      </c>
      <c r="AF298">
        <f t="shared" ca="1" si="103"/>
        <v>1</v>
      </c>
      <c r="AG298">
        <f t="shared" ca="1" si="104"/>
        <v>0</v>
      </c>
      <c r="AH298">
        <f t="shared" ca="1" si="115"/>
        <v>3</v>
      </c>
      <c r="AI298">
        <f t="shared" ca="1" si="116"/>
        <v>66</v>
      </c>
      <c r="AJ298">
        <f t="shared" ca="1" si="117"/>
        <v>36</v>
      </c>
      <c r="AK298" t="str">
        <f t="shared" ca="1" si="118"/>
        <v>&gt;1000</v>
      </c>
      <c r="AL298">
        <f t="shared" ca="1" si="119"/>
        <v>44</v>
      </c>
    </row>
    <row r="299" spans="1:38" x14ac:dyDescent="0.3">
      <c r="A299" s="13" t="str">
        <f ca="1">IF(B299="","",COUNT($B$32:B299))</f>
        <v/>
      </c>
      <c r="B299" s="47" t="str">
        <f t="shared" ca="1" si="105"/>
        <v/>
      </c>
      <c r="C299" s="24" t="str">
        <f t="shared" ca="1" si="106"/>
        <v>G</v>
      </c>
      <c r="D299" s="47">
        <f t="shared" ca="1" si="107"/>
        <v>3344</v>
      </c>
      <c r="E299" s="47">
        <f t="shared" ca="1" si="108"/>
        <v>0</v>
      </c>
      <c r="F299" s="13">
        <f t="shared" ca="1" si="109"/>
        <v>80</v>
      </c>
      <c r="G299" s="13">
        <f t="shared" ca="1" si="96"/>
        <v>3424</v>
      </c>
      <c r="H299" s="40" t="str">
        <f t="shared" ca="1" si="97"/>
        <v>Fabled III</v>
      </c>
      <c r="I299" s="47">
        <f t="shared" ca="1" si="110"/>
        <v>96</v>
      </c>
      <c r="J299" s="47">
        <f t="shared" ca="1" si="111"/>
        <v>105</v>
      </c>
      <c r="K299" s="25">
        <f t="shared" ca="1" si="98"/>
        <v>0.47761194029850745</v>
      </c>
      <c r="L299" s="44">
        <f t="shared" ca="1" si="112"/>
        <v>9992</v>
      </c>
      <c r="M299" s="23"/>
      <c r="N299" s="47" t="str">
        <f t="shared" si="113"/>
        <v/>
      </c>
      <c r="O299" s="58"/>
      <c r="P299" s="27">
        <f t="shared" ca="1" si="114"/>
        <v>44089</v>
      </c>
      <c r="R299" s="47"/>
      <c r="S299" s="47"/>
      <c r="T299" s="47"/>
      <c r="U299" s="47"/>
      <c r="V299" s="47"/>
      <c r="W299" s="47"/>
      <c r="X299" s="57"/>
      <c r="Y299" s="49" t="str">
        <f t="shared" si="99"/>
        <v/>
      </c>
      <c r="Z299" s="49" t="str">
        <f t="shared" si="100"/>
        <v/>
      </c>
      <c r="AA299" s="47"/>
      <c r="AC299" s="35"/>
      <c r="AD299">
        <f t="shared" ca="1" si="101"/>
        <v>0</v>
      </c>
      <c r="AE299">
        <f t="shared" ca="1" si="102"/>
        <v>1</v>
      </c>
      <c r="AF299">
        <f t="shared" ca="1" si="103"/>
        <v>1</v>
      </c>
      <c r="AG299">
        <f t="shared" ca="1" si="104"/>
        <v>0</v>
      </c>
      <c r="AH299">
        <f t="shared" ca="1" si="115"/>
        <v>0</v>
      </c>
      <c r="AI299">
        <f t="shared" ca="1" si="116"/>
        <v>67</v>
      </c>
      <c r="AJ299">
        <f t="shared" ca="1" si="117"/>
        <v>36</v>
      </c>
      <c r="AK299" t="str">
        <f t="shared" ca="1" si="118"/>
        <v>&gt;1000</v>
      </c>
      <c r="AL299">
        <f t="shared" ca="1" si="119"/>
        <v>44</v>
      </c>
    </row>
    <row r="300" spans="1:38" x14ac:dyDescent="0.3">
      <c r="A300" s="13">
        <f ca="1">IF(B300="","",COUNT($B$32:B300))</f>
        <v>202</v>
      </c>
      <c r="B300" s="47">
        <f t="shared" ca="1" si="105"/>
        <v>1</v>
      </c>
      <c r="C300" s="24" t="str">
        <f t="shared" ca="1" si="106"/>
        <v>L</v>
      </c>
      <c r="D300" s="47">
        <f t="shared" ca="1" si="107"/>
        <v>3424</v>
      </c>
      <c r="E300" s="47">
        <f t="shared" ca="1" si="108"/>
        <v>0</v>
      </c>
      <c r="F300" s="13">
        <f t="shared" ca="1" si="109"/>
        <v>-60</v>
      </c>
      <c r="G300" s="13">
        <f t="shared" ca="1" si="96"/>
        <v>3364</v>
      </c>
      <c r="H300" s="40" t="str">
        <f t="shared" ca="1" si="97"/>
        <v>Fabled III</v>
      </c>
      <c r="I300" s="47">
        <f t="shared" ca="1" si="110"/>
        <v>96</v>
      </c>
      <c r="J300" s="47">
        <f t="shared" ca="1" si="111"/>
        <v>106</v>
      </c>
      <c r="K300" s="25">
        <f t="shared" ca="1" si="98"/>
        <v>0.47524752475247523</v>
      </c>
      <c r="L300" s="44">
        <f t="shared" ca="1" si="112"/>
        <v>9992</v>
      </c>
      <c r="M300" s="23"/>
      <c r="N300" s="47" t="str">
        <f t="shared" si="113"/>
        <v/>
      </c>
      <c r="O300" s="58"/>
      <c r="P300" s="27" t="str">
        <f t="shared" ca="1" si="114"/>
        <v/>
      </c>
      <c r="R300" s="47"/>
      <c r="S300" s="47"/>
      <c r="T300" s="47"/>
      <c r="U300" s="47"/>
      <c r="V300" s="47"/>
      <c r="W300" s="47"/>
      <c r="X300" s="57"/>
      <c r="Y300" s="49" t="str">
        <f t="shared" si="99"/>
        <v/>
      </c>
      <c r="Z300" s="49" t="str">
        <f t="shared" si="100"/>
        <v/>
      </c>
      <c r="AA300" s="47"/>
      <c r="AC300" s="35"/>
      <c r="AD300">
        <f t="shared" ca="1" si="101"/>
        <v>0</v>
      </c>
      <c r="AE300">
        <f t="shared" ca="1" si="102"/>
        <v>0</v>
      </c>
      <c r="AF300">
        <f t="shared" ca="1" si="103"/>
        <v>1</v>
      </c>
      <c r="AG300">
        <f t="shared" ca="1" si="104"/>
        <v>0</v>
      </c>
      <c r="AH300">
        <f t="shared" ca="1" si="115"/>
        <v>1</v>
      </c>
      <c r="AI300">
        <f t="shared" ca="1" si="116"/>
        <v>67</v>
      </c>
      <c r="AJ300">
        <f t="shared" ca="1" si="117"/>
        <v>36</v>
      </c>
      <c r="AK300" t="str">
        <f t="shared" ca="1" si="118"/>
        <v>&gt;1000</v>
      </c>
      <c r="AL300">
        <f t="shared" ca="1" si="119"/>
        <v>44</v>
      </c>
    </row>
    <row r="301" spans="1:38" x14ac:dyDescent="0.3">
      <c r="A301" s="13">
        <f ca="1">IF(B301="","",COUNT($B$32:B301))</f>
        <v>203</v>
      </c>
      <c r="B301" s="47">
        <f t="shared" ca="1" si="105"/>
        <v>2</v>
      </c>
      <c r="C301" s="24" t="str">
        <f t="shared" ca="1" si="106"/>
        <v>L</v>
      </c>
      <c r="D301" s="47">
        <f t="shared" ca="1" si="107"/>
        <v>3364</v>
      </c>
      <c r="E301" s="47">
        <f t="shared" ca="1" si="108"/>
        <v>0</v>
      </c>
      <c r="F301" s="13">
        <f t="shared" ca="1" si="109"/>
        <v>-60</v>
      </c>
      <c r="G301" s="13">
        <f t="shared" ca="1" si="96"/>
        <v>3304</v>
      </c>
      <c r="H301" s="40" t="str">
        <f t="shared" ca="1" si="97"/>
        <v>Fabled III</v>
      </c>
      <c r="I301" s="47">
        <f t="shared" ca="1" si="110"/>
        <v>96</v>
      </c>
      <c r="J301" s="47">
        <f t="shared" ca="1" si="111"/>
        <v>107</v>
      </c>
      <c r="K301" s="25">
        <f t="shared" ca="1" si="98"/>
        <v>0.47290640394088668</v>
      </c>
      <c r="L301" s="44">
        <f t="shared" ca="1" si="112"/>
        <v>9992</v>
      </c>
      <c r="M301" s="23"/>
      <c r="N301" s="47" t="str">
        <f t="shared" si="113"/>
        <v/>
      </c>
      <c r="O301" s="58"/>
      <c r="P301" s="27" t="str">
        <f t="shared" ca="1" si="114"/>
        <v/>
      </c>
      <c r="R301" s="47"/>
      <c r="S301" s="47"/>
      <c r="T301" s="47"/>
      <c r="U301" s="47"/>
      <c r="V301" s="47"/>
      <c r="W301" s="47"/>
      <c r="X301" s="57"/>
      <c r="Y301" s="49" t="str">
        <f t="shared" si="99"/>
        <v/>
      </c>
      <c r="Z301" s="49" t="str">
        <f t="shared" si="100"/>
        <v/>
      </c>
      <c r="AA301" s="47"/>
      <c r="AC301" s="35"/>
      <c r="AD301">
        <f t="shared" ca="1" si="101"/>
        <v>0</v>
      </c>
      <c r="AE301">
        <f t="shared" ca="1" si="102"/>
        <v>0</v>
      </c>
      <c r="AF301">
        <f t="shared" ca="1" si="103"/>
        <v>1</v>
      </c>
      <c r="AG301">
        <f t="shared" ca="1" si="104"/>
        <v>0</v>
      </c>
      <c r="AH301">
        <f t="shared" ca="1" si="115"/>
        <v>2</v>
      </c>
      <c r="AI301">
        <f t="shared" ca="1" si="116"/>
        <v>67</v>
      </c>
      <c r="AJ301">
        <f t="shared" ca="1" si="117"/>
        <v>36</v>
      </c>
      <c r="AK301" t="str">
        <f t="shared" ca="1" si="118"/>
        <v>&gt;1000</v>
      </c>
      <c r="AL301">
        <f t="shared" ca="1" si="119"/>
        <v>44</v>
      </c>
    </row>
    <row r="302" spans="1:38" x14ac:dyDescent="0.3">
      <c r="A302" s="13">
        <f ca="1">IF(B302="","",COUNT($B$32:B302))</f>
        <v>204</v>
      </c>
      <c r="B302" s="47">
        <f t="shared" ca="1" si="105"/>
        <v>3</v>
      </c>
      <c r="C302" s="24" t="str">
        <f t="shared" ca="1" si="106"/>
        <v>W</v>
      </c>
      <c r="D302" s="47">
        <f t="shared" ca="1" si="107"/>
        <v>3304</v>
      </c>
      <c r="E302" s="47">
        <f t="shared" ca="1" si="108"/>
        <v>0</v>
      </c>
      <c r="F302" s="13">
        <f t="shared" ca="1" si="109"/>
        <v>40</v>
      </c>
      <c r="G302" s="13">
        <f t="shared" ca="1" si="96"/>
        <v>3344</v>
      </c>
      <c r="H302" s="40" t="str">
        <f t="shared" ca="1" si="97"/>
        <v>Fabled III</v>
      </c>
      <c r="I302" s="47">
        <f t="shared" ca="1" si="110"/>
        <v>97</v>
      </c>
      <c r="J302" s="47">
        <f t="shared" ca="1" si="111"/>
        <v>107</v>
      </c>
      <c r="K302" s="25">
        <f t="shared" ca="1" si="98"/>
        <v>0.47549019607843135</v>
      </c>
      <c r="L302" s="44">
        <f t="shared" ca="1" si="112"/>
        <v>10032</v>
      </c>
      <c r="M302" s="23"/>
      <c r="N302" s="47" t="str">
        <f t="shared" si="113"/>
        <v/>
      </c>
      <c r="O302" s="58"/>
      <c r="P302" s="27" t="str">
        <f t="shared" ca="1" si="114"/>
        <v/>
      </c>
      <c r="R302" s="47"/>
      <c r="S302" s="47"/>
      <c r="T302" s="47"/>
      <c r="U302" s="47"/>
      <c r="V302" s="47"/>
      <c r="W302" s="47"/>
      <c r="X302" s="57"/>
      <c r="Y302" s="49" t="str">
        <f t="shared" si="99"/>
        <v/>
      </c>
      <c r="Z302" s="49" t="str">
        <f t="shared" si="100"/>
        <v/>
      </c>
      <c r="AA302" s="47"/>
      <c r="AC302" s="35"/>
      <c r="AD302">
        <f t="shared" ca="1" si="101"/>
        <v>0</v>
      </c>
      <c r="AE302">
        <f t="shared" ca="1" si="102"/>
        <v>0</v>
      </c>
      <c r="AF302">
        <f t="shared" ca="1" si="103"/>
        <v>1</v>
      </c>
      <c r="AG302">
        <f t="shared" ca="1" si="104"/>
        <v>0</v>
      </c>
      <c r="AH302">
        <f t="shared" ca="1" si="115"/>
        <v>3</v>
      </c>
      <c r="AI302">
        <f t="shared" ca="1" si="116"/>
        <v>67</v>
      </c>
      <c r="AJ302">
        <f t="shared" ca="1" si="117"/>
        <v>36</v>
      </c>
      <c r="AK302" t="str">
        <f t="shared" ca="1" si="118"/>
        <v>&gt;1000</v>
      </c>
      <c r="AL302">
        <f t="shared" ca="1" si="119"/>
        <v>44</v>
      </c>
    </row>
    <row r="303" spans="1:38" x14ac:dyDescent="0.3">
      <c r="A303" s="13" t="str">
        <f ca="1">IF(B303="","",COUNT($B$32:B303))</f>
        <v/>
      </c>
      <c r="B303" s="47" t="str">
        <f t="shared" ca="1" si="105"/>
        <v/>
      </c>
      <c r="C303" s="24" t="str">
        <f t="shared" ca="1" si="106"/>
        <v>G</v>
      </c>
      <c r="D303" s="47">
        <f t="shared" ca="1" si="107"/>
        <v>3344</v>
      </c>
      <c r="E303" s="47">
        <f t="shared" ca="1" si="108"/>
        <v>1</v>
      </c>
      <c r="F303" s="13">
        <f t="shared" ca="1" si="109"/>
        <v>80</v>
      </c>
      <c r="G303" s="13">
        <f t="shared" ca="1" si="96"/>
        <v>3424</v>
      </c>
      <c r="H303" s="40" t="str">
        <f t="shared" ca="1" si="97"/>
        <v>Fabled III</v>
      </c>
      <c r="I303" s="47">
        <f t="shared" ca="1" si="110"/>
        <v>97</v>
      </c>
      <c r="J303" s="47">
        <f t="shared" ca="1" si="111"/>
        <v>107</v>
      </c>
      <c r="K303" s="25">
        <f t="shared" ca="1" si="98"/>
        <v>0.47549019607843135</v>
      </c>
      <c r="L303" s="44">
        <f t="shared" ca="1" si="112"/>
        <v>10112</v>
      </c>
      <c r="M303" s="23"/>
      <c r="N303" s="47" t="str">
        <f t="shared" si="113"/>
        <v/>
      </c>
      <c r="O303" s="58"/>
      <c r="P303" s="27">
        <f t="shared" ca="1" si="114"/>
        <v>44096</v>
      </c>
      <c r="R303" s="47"/>
      <c r="S303" s="47"/>
      <c r="T303" s="47"/>
      <c r="U303" s="47"/>
      <c r="V303" s="47"/>
      <c r="W303" s="47"/>
      <c r="X303" s="57"/>
      <c r="Y303" s="49" t="str">
        <f t="shared" si="99"/>
        <v/>
      </c>
      <c r="Z303" s="49" t="str">
        <f t="shared" si="100"/>
        <v/>
      </c>
      <c r="AA303" s="47"/>
      <c r="AC303" s="35"/>
      <c r="AD303">
        <f t="shared" ca="1" si="101"/>
        <v>0</v>
      </c>
      <c r="AE303">
        <f t="shared" ca="1" si="102"/>
        <v>1</v>
      </c>
      <c r="AF303">
        <f t="shared" ca="1" si="103"/>
        <v>1</v>
      </c>
      <c r="AG303">
        <f t="shared" ca="1" si="104"/>
        <v>0</v>
      </c>
      <c r="AH303">
        <f t="shared" ca="1" si="115"/>
        <v>0</v>
      </c>
      <c r="AI303">
        <f t="shared" ca="1" si="116"/>
        <v>68</v>
      </c>
      <c r="AJ303">
        <f t="shared" ca="1" si="117"/>
        <v>36</v>
      </c>
      <c r="AK303" t="str">
        <f t="shared" ca="1" si="118"/>
        <v>&gt;1000</v>
      </c>
      <c r="AL303">
        <f t="shared" ca="1" si="119"/>
        <v>44</v>
      </c>
    </row>
    <row r="304" spans="1:38" x14ac:dyDescent="0.3">
      <c r="A304" s="13">
        <f ca="1">IF(B304="","",COUNT($B$32:B304))</f>
        <v>205</v>
      </c>
      <c r="B304" s="47">
        <f t="shared" ca="1" si="105"/>
        <v>1</v>
      </c>
      <c r="C304" s="24" t="str">
        <f t="shared" ca="1" si="106"/>
        <v>L</v>
      </c>
      <c r="D304" s="47">
        <f t="shared" ca="1" si="107"/>
        <v>3424</v>
      </c>
      <c r="E304" s="47">
        <f t="shared" ca="1" si="108"/>
        <v>1</v>
      </c>
      <c r="F304" s="13">
        <f t="shared" ca="1" si="109"/>
        <v>-60</v>
      </c>
      <c r="G304" s="13">
        <f t="shared" ca="1" si="96"/>
        <v>3364</v>
      </c>
      <c r="H304" s="40" t="str">
        <f t="shared" ca="1" si="97"/>
        <v>Fabled III</v>
      </c>
      <c r="I304" s="47">
        <f t="shared" ca="1" si="110"/>
        <v>97</v>
      </c>
      <c r="J304" s="47">
        <f t="shared" ca="1" si="111"/>
        <v>108</v>
      </c>
      <c r="K304" s="25">
        <f t="shared" ca="1" si="98"/>
        <v>0.47317073170731705</v>
      </c>
      <c r="L304" s="44">
        <f t="shared" ca="1" si="112"/>
        <v>10112</v>
      </c>
      <c r="M304" s="23"/>
      <c r="N304" s="47" t="str">
        <f t="shared" si="113"/>
        <v/>
      </c>
      <c r="O304" s="58"/>
      <c r="P304" s="27" t="str">
        <f t="shared" ca="1" si="114"/>
        <v/>
      </c>
      <c r="R304" s="47"/>
      <c r="S304" s="47"/>
      <c r="T304" s="47"/>
      <c r="U304" s="47"/>
      <c r="V304" s="47"/>
      <c r="W304" s="47"/>
      <c r="X304" s="57"/>
      <c r="Y304" s="49" t="str">
        <f t="shared" si="99"/>
        <v/>
      </c>
      <c r="Z304" s="49" t="str">
        <f t="shared" si="100"/>
        <v/>
      </c>
      <c r="AA304" s="47"/>
      <c r="AC304" s="35"/>
      <c r="AD304">
        <f t="shared" ca="1" si="101"/>
        <v>0</v>
      </c>
      <c r="AE304">
        <f t="shared" ca="1" si="102"/>
        <v>0</v>
      </c>
      <c r="AF304">
        <f t="shared" ca="1" si="103"/>
        <v>1</v>
      </c>
      <c r="AG304">
        <f t="shared" ca="1" si="104"/>
        <v>0</v>
      </c>
      <c r="AH304">
        <f t="shared" ca="1" si="115"/>
        <v>1</v>
      </c>
      <c r="AI304">
        <f t="shared" ca="1" si="116"/>
        <v>68</v>
      </c>
      <c r="AJ304">
        <f t="shared" ca="1" si="117"/>
        <v>36</v>
      </c>
      <c r="AK304" t="str">
        <f t="shared" ca="1" si="118"/>
        <v>&gt;1000</v>
      </c>
      <c r="AL304">
        <f t="shared" ca="1" si="119"/>
        <v>44</v>
      </c>
    </row>
    <row r="305" spans="1:38" x14ac:dyDescent="0.3">
      <c r="A305" s="13">
        <f ca="1">IF(B305="","",COUNT($B$32:B305))</f>
        <v>206</v>
      </c>
      <c r="B305" s="47">
        <f t="shared" ca="1" si="105"/>
        <v>2</v>
      </c>
      <c r="C305" s="24" t="str">
        <f t="shared" ca="1" si="106"/>
        <v>W</v>
      </c>
      <c r="D305" s="47">
        <f t="shared" ca="1" si="107"/>
        <v>3364</v>
      </c>
      <c r="E305" s="47">
        <f t="shared" ca="1" si="108"/>
        <v>0</v>
      </c>
      <c r="F305" s="13">
        <f t="shared" ca="1" si="109"/>
        <v>40</v>
      </c>
      <c r="G305" s="13">
        <f t="shared" ca="1" si="96"/>
        <v>3404</v>
      </c>
      <c r="H305" s="40" t="str">
        <f t="shared" ca="1" si="97"/>
        <v>Fabled III</v>
      </c>
      <c r="I305" s="47">
        <f t="shared" ca="1" si="110"/>
        <v>98</v>
      </c>
      <c r="J305" s="47">
        <f t="shared" ca="1" si="111"/>
        <v>108</v>
      </c>
      <c r="K305" s="25">
        <f t="shared" ca="1" si="98"/>
        <v>0.47572815533980584</v>
      </c>
      <c r="L305" s="44">
        <f t="shared" ca="1" si="112"/>
        <v>10152</v>
      </c>
      <c r="M305" s="23"/>
      <c r="N305" s="47" t="str">
        <f t="shared" si="113"/>
        <v/>
      </c>
      <c r="O305" s="58"/>
      <c r="P305" s="27" t="str">
        <f t="shared" ca="1" si="114"/>
        <v/>
      </c>
      <c r="R305" s="47"/>
      <c r="S305" s="47"/>
      <c r="T305" s="47"/>
      <c r="U305" s="47"/>
      <c r="V305" s="47"/>
      <c r="W305" s="47"/>
      <c r="X305" s="57"/>
      <c r="Y305" s="49" t="str">
        <f t="shared" si="99"/>
        <v/>
      </c>
      <c r="Z305" s="49" t="str">
        <f t="shared" si="100"/>
        <v/>
      </c>
      <c r="AA305" s="47"/>
      <c r="AC305" s="35"/>
      <c r="AD305">
        <f t="shared" ca="1" si="101"/>
        <v>0</v>
      </c>
      <c r="AE305">
        <f t="shared" ca="1" si="102"/>
        <v>0</v>
      </c>
      <c r="AF305">
        <f t="shared" ca="1" si="103"/>
        <v>1</v>
      </c>
      <c r="AG305">
        <f t="shared" ca="1" si="104"/>
        <v>0</v>
      </c>
      <c r="AH305">
        <f t="shared" ca="1" si="115"/>
        <v>2</v>
      </c>
      <c r="AI305">
        <f t="shared" ca="1" si="116"/>
        <v>68</v>
      </c>
      <c r="AJ305">
        <f t="shared" ca="1" si="117"/>
        <v>36</v>
      </c>
      <c r="AK305" t="str">
        <f t="shared" ca="1" si="118"/>
        <v>&gt;1000</v>
      </c>
      <c r="AL305">
        <f t="shared" ca="1" si="119"/>
        <v>44</v>
      </c>
    </row>
    <row r="306" spans="1:38" x14ac:dyDescent="0.3">
      <c r="A306" s="13">
        <f ca="1">IF(B306="","",COUNT($B$32:B306))</f>
        <v>207</v>
      </c>
      <c r="B306" s="47">
        <f t="shared" ca="1" si="105"/>
        <v>3</v>
      </c>
      <c r="C306" s="24" t="str">
        <f t="shared" ca="1" si="106"/>
        <v>L</v>
      </c>
      <c r="D306" s="47">
        <f t="shared" ca="1" si="107"/>
        <v>3404</v>
      </c>
      <c r="E306" s="47">
        <f t="shared" ca="1" si="108"/>
        <v>1</v>
      </c>
      <c r="F306" s="13">
        <f t="shared" ca="1" si="109"/>
        <v>-60</v>
      </c>
      <c r="G306" s="13">
        <f t="shared" ca="1" si="96"/>
        <v>3344</v>
      </c>
      <c r="H306" s="40" t="str">
        <f t="shared" ca="1" si="97"/>
        <v>Fabled III</v>
      </c>
      <c r="I306" s="47">
        <f t="shared" ca="1" si="110"/>
        <v>98</v>
      </c>
      <c r="J306" s="47">
        <f t="shared" ca="1" si="111"/>
        <v>109</v>
      </c>
      <c r="K306" s="25">
        <f t="shared" ca="1" si="98"/>
        <v>0.47342995169082125</v>
      </c>
      <c r="L306" s="44">
        <f t="shared" ca="1" si="112"/>
        <v>10152</v>
      </c>
      <c r="M306" s="23"/>
      <c r="N306" s="47" t="str">
        <f t="shared" si="113"/>
        <v/>
      </c>
      <c r="O306" s="58"/>
      <c r="P306" s="27" t="str">
        <f t="shared" ca="1" si="114"/>
        <v/>
      </c>
      <c r="R306" s="47"/>
      <c r="S306" s="47"/>
      <c r="T306" s="47"/>
      <c r="U306" s="47"/>
      <c r="V306" s="47"/>
      <c r="W306" s="47"/>
      <c r="X306" s="57"/>
      <c r="Y306" s="49" t="str">
        <f t="shared" si="99"/>
        <v/>
      </c>
      <c r="Z306" s="49" t="str">
        <f t="shared" si="100"/>
        <v/>
      </c>
      <c r="AA306" s="47"/>
      <c r="AC306" s="35"/>
      <c r="AD306">
        <f t="shared" ca="1" si="101"/>
        <v>0</v>
      </c>
      <c r="AE306">
        <f t="shared" ca="1" si="102"/>
        <v>0</v>
      </c>
      <c r="AF306">
        <f t="shared" ca="1" si="103"/>
        <v>1</v>
      </c>
      <c r="AG306">
        <f t="shared" ca="1" si="104"/>
        <v>0</v>
      </c>
      <c r="AH306">
        <f t="shared" ca="1" si="115"/>
        <v>3</v>
      </c>
      <c r="AI306">
        <f t="shared" ca="1" si="116"/>
        <v>68</v>
      </c>
      <c r="AJ306">
        <f t="shared" ca="1" si="117"/>
        <v>36</v>
      </c>
      <c r="AK306" t="str">
        <f t="shared" ca="1" si="118"/>
        <v>&gt;1000</v>
      </c>
      <c r="AL306">
        <f t="shared" ca="1" si="119"/>
        <v>44</v>
      </c>
    </row>
    <row r="307" spans="1:38" x14ac:dyDescent="0.3">
      <c r="A307" s="13" t="str">
        <f ca="1">IF(B307="","",COUNT($B$32:B307))</f>
        <v/>
      </c>
      <c r="B307" s="47" t="str">
        <f t="shared" ca="1" si="105"/>
        <v/>
      </c>
      <c r="C307" s="24" t="str">
        <f t="shared" ca="1" si="106"/>
        <v>G</v>
      </c>
      <c r="D307" s="47">
        <f t="shared" ca="1" si="107"/>
        <v>3344</v>
      </c>
      <c r="E307" s="47">
        <f t="shared" ca="1" si="108"/>
        <v>0</v>
      </c>
      <c r="F307" s="13">
        <f t="shared" ca="1" si="109"/>
        <v>80</v>
      </c>
      <c r="G307" s="13">
        <f t="shared" ca="1" si="96"/>
        <v>3424</v>
      </c>
      <c r="H307" s="40" t="str">
        <f t="shared" ca="1" si="97"/>
        <v>Fabled III</v>
      </c>
      <c r="I307" s="47">
        <f t="shared" ca="1" si="110"/>
        <v>98</v>
      </c>
      <c r="J307" s="47">
        <f t="shared" ca="1" si="111"/>
        <v>109</v>
      </c>
      <c r="K307" s="25">
        <f t="shared" ca="1" si="98"/>
        <v>0.47342995169082125</v>
      </c>
      <c r="L307" s="44">
        <f t="shared" ca="1" si="112"/>
        <v>10232</v>
      </c>
      <c r="M307" s="23"/>
      <c r="N307" s="47" t="str">
        <f t="shared" si="113"/>
        <v/>
      </c>
      <c r="O307" s="58"/>
      <c r="P307" s="27">
        <f t="shared" ca="1" si="114"/>
        <v>44103</v>
      </c>
      <c r="R307" s="47"/>
      <c r="S307" s="47"/>
      <c r="T307" s="47"/>
      <c r="U307" s="47"/>
      <c r="V307" s="47"/>
      <c r="W307" s="47"/>
      <c r="X307" s="57"/>
      <c r="Y307" s="49" t="str">
        <f t="shared" si="99"/>
        <v/>
      </c>
      <c r="Z307" s="49" t="str">
        <f t="shared" si="100"/>
        <v/>
      </c>
      <c r="AA307" s="47"/>
      <c r="AC307" s="35"/>
      <c r="AD307">
        <f t="shared" ca="1" si="101"/>
        <v>0</v>
      </c>
      <c r="AE307">
        <f t="shared" ca="1" si="102"/>
        <v>1</v>
      </c>
      <c r="AF307">
        <f t="shared" ca="1" si="103"/>
        <v>1</v>
      </c>
      <c r="AG307">
        <f t="shared" ca="1" si="104"/>
        <v>0</v>
      </c>
      <c r="AH307">
        <f t="shared" ca="1" si="115"/>
        <v>0</v>
      </c>
      <c r="AI307">
        <f t="shared" ca="1" si="116"/>
        <v>69</v>
      </c>
      <c r="AJ307">
        <f t="shared" ca="1" si="117"/>
        <v>36</v>
      </c>
      <c r="AK307" t="str">
        <f t="shared" ca="1" si="118"/>
        <v>&gt;1000</v>
      </c>
      <c r="AL307">
        <f t="shared" ca="1" si="119"/>
        <v>44</v>
      </c>
    </row>
    <row r="308" spans="1:38" x14ac:dyDescent="0.3">
      <c r="A308" s="13">
        <f ca="1">IF(B308="","",COUNT($B$32:B308))</f>
        <v>208</v>
      </c>
      <c r="B308" s="47">
        <f t="shared" ca="1" si="105"/>
        <v>1</v>
      </c>
      <c r="C308" s="24" t="str">
        <f t="shared" ca="1" si="106"/>
        <v>W</v>
      </c>
      <c r="D308" s="47">
        <f t="shared" ca="1" si="107"/>
        <v>3424</v>
      </c>
      <c r="E308" s="47">
        <f t="shared" ca="1" si="108"/>
        <v>0</v>
      </c>
      <c r="F308" s="13">
        <f t="shared" ca="1" si="109"/>
        <v>40</v>
      </c>
      <c r="G308" s="13">
        <f t="shared" ca="1" si="96"/>
        <v>3464</v>
      </c>
      <c r="H308" s="40" t="str">
        <f t="shared" ca="1" si="97"/>
        <v>Fabled III</v>
      </c>
      <c r="I308" s="47">
        <f t="shared" ca="1" si="110"/>
        <v>99</v>
      </c>
      <c r="J308" s="47">
        <f t="shared" ca="1" si="111"/>
        <v>109</v>
      </c>
      <c r="K308" s="25">
        <f t="shared" ca="1" si="98"/>
        <v>0.47596153846153844</v>
      </c>
      <c r="L308" s="44">
        <f t="shared" ca="1" si="112"/>
        <v>10272</v>
      </c>
      <c r="M308" s="23"/>
      <c r="N308" s="47" t="str">
        <f t="shared" si="113"/>
        <v/>
      </c>
      <c r="O308" s="58"/>
      <c r="P308" s="27" t="str">
        <f t="shared" ca="1" si="114"/>
        <v/>
      </c>
      <c r="R308" s="47"/>
      <c r="S308" s="47"/>
      <c r="T308" s="47"/>
      <c r="U308" s="47"/>
      <c r="V308" s="47"/>
      <c r="W308" s="47"/>
      <c r="X308" s="57"/>
      <c r="Y308" s="49" t="str">
        <f t="shared" si="99"/>
        <v/>
      </c>
      <c r="Z308" s="49" t="str">
        <f t="shared" si="100"/>
        <v/>
      </c>
      <c r="AA308" s="47"/>
      <c r="AC308" s="35"/>
      <c r="AD308">
        <f t="shared" ca="1" si="101"/>
        <v>0</v>
      </c>
      <c r="AE308">
        <f t="shared" ca="1" si="102"/>
        <v>0</v>
      </c>
      <c r="AF308">
        <f t="shared" ca="1" si="103"/>
        <v>1</v>
      </c>
      <c r="AG308">
        <f t="shared" ca="1" si="104"/>
        <v>0</v>
      </c>
      <c r="AH308">
        <f t="shared" ca="1" si="115"/>
        <v>1</v>
      </c>
      <c r="AI308">
        <f t="shared" ca="1" si="116"/>
        <v>69</v>
      </c>
      <c r="AJ308">
        <f t="shared" ca="1" si="117"/>
        <v>36</v>
      </c>
      <c r="AK308" t="str">
        <f t="shared" ca="1" si="118"/>
        <v>&gt;1000</v>
      </c>
      <c r="AL308">
        <f t="shared" ca="1" si="119"/>
        <v>44</v>
      </c>
    </row>
    <row r="309" spans="1:38" x14ac:dyDescent="0.3">
      <c r="A309" s="13">
        <f ca="1">IF(B309="","",COUNT($B$32:B309))</f>
        <v>209</v>
      </c>
      <c r="B309" s="47">
        <f t="shared" ca="1" si="105"/>
        <v>2</v>
      </c>
      <c r="C309" s="24" t="str">
        <f t="shared" ca="1" si="106"/>
        <v>L</v>
      </c>
      <c r="D309" s="47">
        <f t="shared" ca="1" si="107"/>
        <v>3464</v>
      </c>
      <c r="E309" s="47">
        <f t="shared" ca="1" si="108"/>
        <v>1</v>
      </c>
      <c r="F309" s="13">
        <f t="shared" ca="1" si="109"/>
        <v>-60</v>
      </c>
      <c r="G309" s="13">
        <f t="shared" ca="1" si="96"/>
        <v>3404</v>
      </c>
      <c r="H309" s="40" t="str">
        <f t="shared" ca="1" si="97"/>
        <v>Fabled III</v>
      </c>
      <c r="I309" s="47">
        <f t="shared" ca="1" si="110"/>
        <v>99</v>
      </c>
      <c r="J309" s="47">
        <f t="shared" ca="1" si="111"/>
        <v>110</v>
      </c>
      <c r="K309" s="25">
        <f t="shared" ca="1" si="98"/>
        <v>0.47368421052631576</v>
      </c>
      <c r="L309" s="44">
        <f t="shared" ca="1" si="112"/>
        <v>10272</v>
      </c>
      <c r="M309" s="23"/>
      <c r="N309" s="47" t="str">
        <f t="shared" si="113"/>
        <v/>
      </c>
      <c r="O309" s="58"/>
      <c r="P309" s="27" t="str">
        <f t="shared" ca="1" si="114"/>
        <v/>
      </c>
      <c r="R309" s="47"/>
      <c r="S309" s="47"/>
      <c r="T309" s="47"/>
      <c r="U309" s="47"/>
      <c r="V309" s="47"/>
      <c r="W309" s="47"/>
      <c r="X309" s="57"/>
      <c r="Y309" s="49" t="str">
        <f t="shared" si="99"/>
        <v/>
      </c>
      <c r="Z309" s="49" t="str">
        <f t="shared" si="100"/>
        <v/>
      </c>
      <c r="AA309" s="47"/>
      <c r="AC309" s="35"/>
      <c r="AD309">
        <f t="shared" ca="1" si="101"/>
        <v>0</v>
      </c>
      <c r="AE309">
        <f t="shared" ca="1" si="102"/>
        <v>0</v>
      </c>
      <c r="AF309">
        <f t="shared" ca="1" si="103"/>
        <v>1</v>
      </c>
      <c r="AG309">
        <f t="shared" ca="1" si="104"/>
        <v>0</v>
      </c>
      <c r="AH309">
        <f t="shared" ca="1" si="115"/>
        <v>2</v>
      </c>
      <c r="AI309">
        <f t="shared" ca="1" si="116"/>
        <v>69</v>
      </c>
      <c r="AJ309">
        <f t="shared" ca="1" si="117"/>
        <v>36</v>
      </c>
      <c r="AK309" t="str">
        <f t="shared" ca="1" si="118"/>
        <v>&gt;1000</v>
      </c>
      <c r="AL309">
        <f t="shared" ca="1" si="119"/>
        <v>44</v>
      </c>
    </row>
    <row r="310" spans="1:38" x14ac:dyDescent="0.3">
      <c r="A310" s="13">
        <f ca="1">IF(B310="","",COUNT($B$32:B310))</f>
        <v>210</v>
      </c>
      <c r="B310" s="47">
        <f t="shared" ca="1" si="105"/>
        <v>3</v>
      </c>
      <c r="C310" s="24" t="str">
        <f t="shared" ca="1" si="106"/>
        <v>W</v>
      </c>
      <c r="D310" s="47">
        <f t="shared" ca="1" si="107"/>
        <v>3404</v>
      </c>
      <c r="E310" s="47">
        <f t="shared" ca="1" si="108"/>
        <v>0</v>
      </c>
      <c r="F310" s="13">
        <f t="shared" ca="1" si="109"/>
        <v>40</v>
      </c>
      <c r="G310" s="13">
        <f t="shared" ca="1" si="96"/>
        <v>3444</v>
      </c>
      <c r="H310" s="40" t="str">
        <f t="shared" ca="1" si="97"/>
        <v>Fabled III</v>
      </c>
      <c r="I310" s="47">
        <f t="shared" ca="1" si="110"/>
        <v>100</v>
      </c>
      <c r="J310" s="47">
        <f t="shared" ca="1" si="111"/>
        <v>110</v>
      </c>
      <c r="K310" s="25">
        <f t="shared" ca="1" si="98"/>
        <v>0.47619047619047616</v>
      </c>
      <c r="L310" s="44">
        <f t="shared" ca="1" si="112"/>
        <v>10312</v>
      </c>
      <c r="M310" s="23"/>
      <c r="N310" s="47" t="str">
        <f t="shared" si="113"/>
        <v/>
      </c>
      <c r="O310" s="58"/>
      <c r="P310" s="27" t="str">
        <f t="shared" ca="1" si="114"/>
        <v/>
      </c>
      <c r="R310" s="47"/>
      <c r="S310" s="47"/>
      <c r="T310" s="47"/>
      <c r="U310" s="47"/>
      <c r="V310" s="47"/>
      <c r="W310" s="47"/>
      <c r="X310" s="57"/>
      <c r="Y310" s="49" t="str">
        <f t="shared" si="99"/>
        <v/>
      </c>
      <c r="Z310" s="49" t="str">
        <f t="shared" si="100"/>
        <v/>
      </c>
      <c r="AA310" s="47"/>
      <c r="AC310" s="35"/>
      <c r="AD310">
        <f t="shared" ca="1" si="101"/>
        <v>0</v>
      </c>
      <c r="AE310">
        <f t="shared" ca="1" si="102"/>
        <v>0</v>
      </c>
      <c r="AF310">
        <f t="shared" ca="1" si="103"/>
        <v>1</v>
      </c>
      <c r="AG310">
        <f t="shared" ca="1" si="104"/>
        <v>0</v>
      </c>
      <c r="AH310">
        <f t="shared" ca="1" si="115"/>
        <v>3</v>
      </c>
      <c r="AI310">
        <f t="shared" ca="1" si="116"/>
        <v>69</v>
      </c>
      <c r="AJ310">
        <f t="shared" ca="1" si="117"/>
        <v>36</v>
      </c>
      <c r="AK310" t="str">
        <f t="shared" ca="1" si="118"/>
        <v>&gt;1000</v>
      </c>
      <c r="AL310">
        <f t="shared" ca="1" si="119"/>
        <v>44</v>
      </c>
    </row>
    <row r="311" spans="1:38" x14ac:dyDescent="0.3">
      <c r="A311" s="13" t="str">
        <f ca="1">IF(B311="","",COUNT($B$32:B311))</f>
        <v/>
      </c>
      <c r="B311" s="47" t="str">
        <f t="shared" ca="1" si="105"/>
        <v/>
      </c>
      <c r="C311" s="24" t="str">
        <f t="shared" ca="1" si="106"/>
        <v>G</v>
      </c>
      <c r="D311" s="47">
        <f t="shared" ca="1" si="107"/>
        <v>3444</v>
      </c>
      <c r="E311" s="47">
        <f t="shared" ca="1" si="108"/>
        <v>1</v>
      </c>
      <c r="F311" s="13">
        <f t="shared" ca="1" si="109"/>
        <v>80</v>
      </c>
      <c r="G311" s="13">
        <f t="shared" ca="1" si="96"/>
        <v>3524</v>
      </c>
      <c r="H311" s="40" t="str">
        <f t="shared" ca="1" si="97"/>
        <v>Mythic I</v>
      </c>
      <c r="I311" s="47">
        <f t="shared" ca="1" si="110"/>
        <v>100</v>
      </c>
      <c r="J311" s="47">
        <f t="shared" ca="1" si="111"/>
        <v>110</v>
      </c>
      <c r="K311" s="25">
        <f t="shared" ca="1" si="98"/>
        <v>0.47619047619047616</v>
      </c>
      <c r="L311" s="44">
        <f t="shared" ca="1" si="112"/>
        <v>10392</v>
      </c>
      <c r="M311" s="23"/>
      <c r="N311" s="47" t="str">
        <f t="shared" si="113"/>
        <v/>
      </c>
      <c r="O311" s="58"/>
      <c r="P311" s="27">
        <f t="shared" ca="1" si="114"/>
        <v>44110</v>
      </c>
      <c r="R311" s="47"/>
      <c r="S311" s="47"/>
      <c r="T311" s="47"/>
      <c r="U311" s="47"/>
      <c r="V311" s="47"/>
      <c r="W311" s="47"/>
      <c r="X311" s="57"/>
      <c r="Y311" s="49" t="str">
        <f t="shared" si="99"/>
        <v/>
      </c>
      <c r="Z311" s="49" t="str">
        <f t="shared" si="100"/>
        <v/>
      </c>
      <c r="AA311" s="47"/>
      <c r="AC311" s="35"/>
      <c r="AD311">
        <f t="shared" ca="1" si="101"/>
        <v>0</v>
      </c>
      <c r="AE311">
        <f t="shared" ca="1" si="102"/>
        <v>1</v>
      </c>
      <c r="AF311">
        <f t="shared" ca="1" si="103"/>
        <v>1</v>
      </c>
      <c r="AG311">
        <f t="shared" ca="1" si="104"/>
        <v>0</v>
      </c>
      <c r="AH311">
        <f t="shared" ca="1" si="115"/>
        <v>0</v>
      </c>
      <c r="AI311">
        <f t="shared" ca="1" si="116"/>
        <v>70</v>
      </c>
      <c r="AJ311">
        <f t="shared" ca="1" si="117"/>
        <v>36</v>
      </c>
      <c r="AK311" t="str">
        <f t="shared" ca="1" si="118"/>
        <v>&gt;1000</v>
      </c>
      <c r="AL311">
        <f t="shared" ca="1" si="119"/>
        <v>44</v>
      </c>
    </row>
    <row r="312" spans="1:38" x14ac:dyDescent="0.3">
      <c r="A312" s="13">
        <f ca="1">IF(B312="","",COUNT($B$32:B312))</f>
        <v>211</v>
      </c>
      <c r="B312" s="47">
        <f t="shared" ca="1" si="105"/>
        <v>1</v>
      </c>
      <c r="C312" s="24" t="str">
        <f t="shared" ca="1" si="106"/>
        <v>L</v>
      </c>
      <c r="D312" s="47">
        <f t="shared" ca="1" si="107"/>
        <v>3524</v>
      </c>
      <c r="E312" s="47">
        <f t="shared" ca="1" si="108"/>
        <v>1</v>
      </c>
      <c r="F312" s="13">
        <f t="shared" ca="1" si="109"/>
        <v>-68</v>
      </c>
      <c r="G312" s="13">
        <f t="shared" ca="1" si="96"/>
        <v>3456</v>
      </c>
      <c r="H312" s="40" t="str">
        <f t="shared" ca="1" si="97"/>
        <v>Fabled III</v>
      </c>
      <c r="I312" s="47">
        <f t="shared" ca="1" si="110"/>
        <v>100</v>
      </c>
      <c r="J312" s="47">
        <f t="shared" ca="1" si="111"/>
        <v>111</v>
      </c>
      <c r="K312" s="25">
        <f t="shared" ca="1" si="98"/>
        <v>0.47393364928909953</v>
      </c>
      <c r="L312" s="44">
        <f t="shared" ca="1" si="112"/>
        <v>10392</v>
      </c>
      <c r="M312" s="23"/>
      <c r="N312" s="47" t="str">
        <f t="shared" si="113"/>
        <v/>
      </c>
      <c r="O312" s="58"/>
      <c r="P312" s="27" t="str">
        <f t="shared" ca="1" si="114"/>
        <v/>
      </c>
      <c r="R312" s="47"/>
      <c r="S312" s="47"/>
      <c r="T312" s="47"/>
      <c r="U312" s="47"/>
      <c r="V312" s="47"/>
      <c r="W312" s="47"/>
      <c r="X312" s="57"/>
      <c r="Y312" s="49" t="str">
        <f t="shared" si="99"/>
        <v/>
      </c>
      <c r="Z312" s="49" t="str">
        <f t="shared" si="100"/>
        <v/>
      </c>
      <c r="AA312" s="47"/>
      <c r="AC312" s="35"/>
      <c r="AD312">
        <f t="shared" ca="1" si="101"/>
        <v>0</v>
      </c>
      <c r="AE312">
        <f t="shared" ca="1" si="102"/>
        <v>0</v>
      </c>
      <c r="AF312">
        <f t="shared" ca="1" si="103"/>
        <v>1</v>
      </c>
      <c r="AG312">
        <f t="shared" ca="1" si="104"/>
        <v>0</v>
      </c>
      <c r="AH312">
        <f t="shared" ca="1" si="115"/>
        <v>1</v>
      </c>
      <c r="AI312">
        <f t="shared" ca="1" si="116"/>
        <v>70</v>
      </c>
      <c r="AJ312">
        <f t="shared" ca="1" si="117"/>
        <v>36</v>
      </c>
      <c r="AK312" t="str">
        <f t="shared" ca="1" si="118"/>
        <v>&gt;1000</v>
      </c>
      <c r="AL312">
        <f t="shared" ca="1" si="119"/>
        <v>44</v>
      </c>
    </row>
    <row r="313" spans="1:38" x14ac:dyDescent="0.3">
      <c r="A313" s="13">
        <f ca="1">IF(B313="","",COUNT($B$32:B313))</f>
        <v>212</v>
      </c>
      <c r="B313" s="47">
        <f t="shared" ca="1" si="105"/>
        <v>2</v>
      </c>
      <c r="C313" s="24" t="str">
        <f t="shared" ca="1" si="106"/>
        <v>L</v>
      </c>
      <c r="D313" s="47">
        <f t="shared" ca="1" si="107"/>
        <v>3456</v>
      </c>
      <c r="E313" s="47">
        <f t="shared" ca="1" si="108"/>
        <v>0</v>
      </c>
      <c r="F313" s="13">
        <f t="shared" ca="1" si="109"/>
        <v>-60</v>
      </c>
      <c r="G313" s="13">
        <f t="shared" ca="1" si="96"/>
        <v>3396</v>
      </c>
      <c r="H313" s="40" t="str">
        <f t="shared" ca="1" si="97"/>
        <v>Fabled III</v>
      </c>
      <c r="I313" s="47">
        <f t="shared" ca="1" si="110"/>
        <v>100</v>
      </c>
      <c r="J313" s="47">
        <f t="shared" ca="1" si="111"/>
        <v>112</v>
      </c>
      <c r="K313" s="25">
        <f t="shared" ca="1" si="98"/>
        <v>0.47169811320754718</v>
      </c>
      <c r="L313" s="44">
        <f t="shared" ca="1" si="112"/>
        <v>10392</v>
      </c>
      <c r="M313" s="23"/>
      <c r="N313" s="47" t="str">
        <f t="shared" si="113"/>
        <v/>
      </c>
      <c r="O313" s="58"/>
      <c r="P313" s="27" t="str">
        <f t="shared" ca="1" si="114"/>
        <v/>
      </c>
      <c r="R313" s="47"/>
      <c r="S313" s="47"/>
      <c r="T313" s="47"/>
      <c r="U313" s="47"/>
      <c r="V313" s="47"/>
      <c r="W313" s="47"/>
      <c r="X313" s="57"/>
      <c r="Y313" s="49" t="str">
        <f t="shared" si="99"/>
        <v/>
      </c>
      <c r="Z313" s="49" t="str">
        <f t="shared" si="100"/>
        <v/>
      </c>
      <c r="AA313" s="47"/>
      <c r="AC313" s="35"/>
      <c r="AD313">
        <f t="shared" ca="1" si="101"/>
        <v>0</v>
      </c>
      <c r="AE313">
        <f t="shared" ca="1" si="102"/>
        <v>0</v>
      </c>
      <c r="AF313">
        <f t="shared" ca="1" si="103"/>
        <v>1</v>
      </c>
      <c r="AG313">
        <f t="shared" ca="1" si="104"/>
        <v>0</v>
      </c>
      <c r="AH313">
        <f t="shared" ca="1" si="115"/>
        <v>2</v>
      </c>
      <c r="AI313">
        <f t="shared" ca="1" si="116"/>
        <v>70</v>
      </c>
      <c r="AJ313">
        <f t="shared" ca="1" si="117"/>
        <v>36</v>
      </c>
      <c r="AK313" t="str">
        <f t="shared" ca="1" si="118"/>
        <v>&gt;1000</v>
      </c>
      <c r="AL313">
        <f t="shared" ca="1" si="119"/>
        <v>44</v>
      </c>
    </row>
    <row r="314" spans="1:38" x14ac:dyDescent="0.3">
      <c r="A314" s="13">
        <f ca="1">IF(B314="","",COUNT($B$32:B314))</f>
        <v>213</v>
      </c>
      <c r="B314" s="47">
        <f t="shared" ca="1" si="105"/>
        <v>3</v>
      </c>
      <c r="C314" s="24" t="str">
        <f t="shared" ca="1" si="106"/>
        <v>L</v>
      </c>
      <c r="D314" s="47">
        <f t="shared" ca="1" si="107"/>
        <v>3396</v>
      </c>
      <c r="E314" s="47">
        <f t="shared" ca="1" si="108"/>
        <v>0</v>
      </c>
      <c r="F314" s="13">
        <f t="shared" ca="1" si="109"/>
        <v>-60</v>
      </c>
      <c r="G314" s="13">
        <f t="shared" ca="1" si="96"/>
        <v>3336</v>
      </c>
      <c r="H314" s="40" t="str">
        <f t="shared" ca="1" si="97"/>
        <v>Fabled III</v>
      </c>
      <c r="I314" s="47">
        <f t="shared" ca="1" si="110"/>
        <v>100</v>
      </c>
      <c r="J314" s="47">
        <f t="shared" ca="1" si="111"/>
        <v>113</v>
      </c>
      <c r="K314" s="25">
        <f t="shared" ca="1" si="98"/>
        <v>0.46948356807511737</v>
      </c>
      <c r="L314" s="44">
        <f t="shared" ca="1" si="112"/>
        <v>10392</v>
      </c>
      <c r="M314" s="23"/>
      <c r="N314" s="47" t="str">
        <f t="shared" si="113"/>
        <v/>
      </c>
      <c r="O314" s="58"/>
      <c r="P314" s="27" t="str">
        <f t="shared" ca="1" si="114"/>
        <v/>
      </c>
      <c r="R314" s="47"/>
      <c r="S314" s="47"/>
      <c r="T314" s="47"/>
      <c r="U314" s="47"/>
      <c r="V314" s="47"/>
      <c r="W314" s="47"/>
      <c r="X314" s="57"/>
      <c r="Y314" s="49" t="str">
        <f t="shared" si="99"/>
        <v/>
      </c>
      <c r="Z314" s="49" t="str">
        <f t="shared" si="100"/>
        <v/>
      </c>
      <c r="AA314" s="47"/>
      <c r="AC314" s="35"/>
      <c r="AD314">
        <f t="shared" ca="1" si="101"/>
        <v>0</v>
      </c>
      <c r="AE314">
        <f t="shared" ca="1" si="102"/>
        <v>0</v>
      </c>
      <c r="AF314">
        <f t="shared" ca="1" si="103"/>
        <v>1</v>
      </c>
      <c r="AG314">
        <f t="shared" ca="1" si="104"/>
        <v>0</v>
      </c>
      <c r="AH314">
        <f t="shared" ca="1" si="115"/>
        <v>3</v>
      </c>
      <c r="AI314">
        <f t="shared" ca="1" si="116"/>
        <v>70</v>
      </c>
      <c r="AJ314">
        <f t="shared" ca="1" si="117"/>
        <v>36</v>
      </c>
      <c r="AK314" t="str">
        <f t="shared" ca="1" si="118"/>
        <v>&gt;1000</v>
      </c>
      <c r="AL314">
        <f t="shared" ca="1" si="119"/>
        <v>44</v>
      </c>
    </row>
    <row r="315" spans="1:38" x14ac:dyDescent="0.3">
      <c r="A315" s="13" t="str">
        <f ca="1">IF(B315="","",COUNT($B$32:B315))</f>
        <v/>
      </c>
      <c r="B315" s="47" t="str">
        <f t="shared" ca="1" si="105"/>
        <v/>
      </c>
      <c r="C315" s="24" t="str">
        <f t="shared" ca="1" si="106"/>
        <v>G</v>
      </c>
      <c r="D315" s="47">
        <f t="shared" ca="1" si="107"/>
        <v>3336</v>
      </c>
      <c r="E315" s="47">
        <f t="shared" ca="1" si="108"/>
        <v>0</v>
      </c>
      <c r="F315" s="13">
        <f t="shared" ca="1" si="109"/>
        <v>80</v>
      </c>
      <c r="G315" s="13">
        <f t="shared" ca="1" si="96"/>
        <v>3416</v>
      </c>
      <c r="H315" s="40" t="str">
        <f t="shared" ca="1" si="97"/>
        <v>Fabled III</v>
      </c>
      <c r="I315" s="47">
        <f t="shared" ca="1" si="110"/>
        <v>100</v>
      </c>
      <c r="J315" s="47">
        <f t="shared" ca="1" si="111"/>
        <v>113</v>
      </c>
      <c r="K315" s="25">
        <f t="shared" ca="1" si="98"/>
        <v>0.46948356807511737</v>
      </c>
      <c r="L315" s="44">
        <f t="shared" ca="1" si="112"/>
        <v>10472</v>
      </c>
      <c r="M315" s="23"/>
      <c r="N315" s="47" t="str">
        <f t="shared" si="113"/>
        <v/>
      </c>
      <c r="O315" s="58"/>
      <c r="P315" s="27">
        <f t="shared" ca="1" si="114"/>
        <v>44117</v>
      </c>
      <c r="R315" s="47"/>
      <c r="S315" s="47"/>
      <c r="T315" s="47"/>
      <c r="U315" s="47"/>
      <c r="V315" s="47"/>
      <c r="W315" s="47"/>
      <c r="X315" s="57"/>
      <c r="Y315" s="49" t="str">
        <f t="shared" si="99"/>
        <v/>
      </c>
      <c r="Z315" s="49" t="str">
        <f t="shared" si="100"/>
        <v/>
      </c>
      <c r="AA315" s="47"/>
      <c r="AC315" s="35"/>
      <c r="AD315">
        <f t="shared" ca="1" si="101"/>
        <v>0</v>
      </c>
      <c r="AE315">
        <f t="shared" ca="1" si="102"/>
        <v>1</v>
      </c>
      <c r="AF315">
        <f t="shared" ca="1" si="103"/>
        <v>1</v>
      </c>
      <c r="AG315">
        <f t="shared" ca="1" si="104"/>
        <v>0</v>
      </c>
      <c r="AH315">
        <f t="shared" ca="1" si="115"/>
        <v>0</v>
      </c>
      <c r="AI315">
        <f t="shared" ca="1" si="116"/>
        <v>71</v>
      </c>
      <c r="AJ315">
        <f t="shared" ca="1" si="117"/>
        <v>36</v>
      </c>
      <c r="AK315" t="str">
        <f t="shared" ca="1" si="118"/>
        <v>&gt;1000</v>
      </c>
      <c r="AL315">
        <f t="shared" ca="1" si="119"/>
        <v>44</v>
      </c>
    </row>
    <row r="316" spans="1:38" x14ac:dyDescent="0.3">
      <c r="A316" s="13">
        <f ca="1">IF(B316="","",COUNT($B$32:B316))</f>
        <v>214</v>
      </c>
      <c r="B316" s="47">
        <f t="shared" ca="1" si="105"/>
        <v>1</v>
      </c>
      <c r="C316" s="24" t="str">
        <f t="shared" ca="1" si="106"/>
        <v>W</v>
      </c>
      <c r="D316" s="47">
        <f t="shared" ca="1" si="107"/>
        <v>3416</v>
      </c>
      <c r="E316" s="47">
        <f t="shared" ca="1" si="108"/>
        <v>0</v>
      </c>
      <c r="F316" s="13">
        <f t="shared" ca="1" si="109"/>
        <v>40</v>
      </c>
      <c r="G316" s="13">
        <f t="shared" ca="1" si="96"/>
        <v>3456</v>
      </c>
      <c r="H316" s="40" t="str">
        <f t="shared" ca="1" si="97"/>
        <v>Fabled III</v>
      </c>
      <c r="I316" s="47">
        <f t="shared" ca="1" si="110"/>
        <v>101</v>
      </c>
      <c r="J316" s="47">
        <f t="shared" ca="1" si="111"/>
        <v>113</v>
      </c>
      <c r="K316" s="25">
        <f t="shared" ca="1" si="98"/>
        <v>0.4719626168224299</v>
      </c>
      <c r="L316" s="44">
        <f t="shared" ca="1" si="112"/>
        <v>10512</v>
      </c>
      <c r="M316" s="23"/>
      <c r="N316" s="47" t="str">
        <f t="shared" si="113"/>
        <v/>
      </c>
      <c r="O316" s="58"/>
      <c r="P316" s="27" t="str">
        <f t="shared" ca="1" si="114"/>
        <v/>
      </c>
      <c r="R316" s="47"/>
      <c r="S316" s="47"/>
      <c r="T316" s="47"/>
      <c r="U316" s="47"/>
      <c r="V316" s="47"/>
      <c r="W316" s="47"/>
      <c r="X316" s="57"/>
      <c r="Y316" s="49" t="str">
        <f t="shared" si="99"/>
        <v/>
      </c>
      <c r="Z316" s="49" t="str">
        <f t="shared" si="100"/>
        <v/>
      </c>
      <c r="AA316" s="47"/>
      <c r="AC316" s="35"/>
      <c r="AD316">
        <f t="shared" ca="1" si="101"/>
        <v>0</v>
      </c>
      <c r="AE316">
        <f t="shared" ca="1" si="102"/>
        <v>0</v>
      </c>
      <c r="AF316">
        <f t="shared" ca="1" si="103"/>
        <v>1</v>
      </c>
      <c r="AG316">
        <f t="shared" ca="1" si="104"/>
        <v>0</v>
      </c>
      <c r="AH316">
        <f t="shared" ca="1" si="115"/>
        <v>1</v>
      </c>
      <c r="AI316">
        <f t="shared" ca="1" si="116"/>
        <v>71</v>
      </c>
      <c r="AJ316">
        <f t="shared" ca="1" si="117"/>
        <v>36</v>
      </c>
      <c r="AK316" t="str">
        <f t="shared" ca="1" si="118"/>
        <v>&gt;1000</v>
      </c>
      <c r="AL316">
        <f t="shared" ca="1" si="119"/>
        <v>44</v>
      </c>
    </row>
    <row r="317" spans="1:38" x14ac:dyDescent="0.3">
      <c r="A317" s="13">
        <f ca="1">IF(B317="","",COUNT($B$32:B317))</f>
        <v>215</v>
      </c>
      <c r="B317" s="47">
        <f t="shared" ca="1" si="105"/>
        <v>2</v>
      </c>
      <c r="C317" s="24" t="str">
        <f t="shared" ca="1" si="106"/>
        <v>W</v>
      </c>
      <c r="D317" s="47">
        <f t="shared" ca="1" si="107"/>
        <v>3456</v>
      </c>
      <c r="E317" s="47">
        <f t="shared" ca="1" si="108"/>
        <v>1</v>
      </c>
      <c r="F317" s="13">
        <f t="shared" ca="1" si="109"/>
        <v>60</v>
      </c>
      <c r="G317" s="13">
        <f t="shared" ca="1" si="96"/>
        <v>3516</v>
      </c>
      <c r="H317" s="40" t="str">
        <f t="shared" ca="1" si="97"/>
        <v>Mythic I</v>
      </c>
      <c r="I317" s="47">
        <f t="shared" ca="1" si="110"/>
        <v>102</v>
      </c>
      <c r="J317" s="47">
        <f t="shared" ca="1" si="111"/>
        <v>113</v>
      </c>
      <c r="K317" s="25">
        <f t="shared" ca="1" si="98"/>
        <v>0.47441860465116281</v>
      </c>
      <c r="L317" s="44">
        <f t="shared" ca="1" si="112"/>
        <v>10572</v>
      </c>
      <c r="M317" s="23"/>
      <c r="N317" s="47" t="str">
        <f t="shared" si="113"/>
        <v/>
      </c>
      <c r="O317" s="58"/>
      <c r="P317" s="27" t="str">
        <f t="shared" ca="1" si="114"/>
        <v/>
      </c>
      <c r="R317" s="47"/>
      <c r="S317" s="47"/>
      <c r="T317" s="47"/>
      <c r="U317" s="47"/>
      <c r="V317" s="47"/>
      <c r="W317" s="47"/>
      <c r="X317" s="57"/>
      <c r="Y317" s="49" t="str">
        <f t="shared" si="99"/>
        <v/>
      </c>
      <c r="Z317" s="49" t="str">
        <f t="shared" si="100"/>
        <v/>
      </c>
      <c r="AA317" s="47"/>
      <c r="AC317" s="35"/>
      <c r="AD317">
        <f t="shared" ca="1" si="101"/>
        <v>0</v>
      </c>
      <c r="AE317">
        <f t="shared" ca="1" si="102"/>
        <v>0</v>
      </c>
      <c r="AF317">
        <f t="shared" ca="1" si="103"/>
        <v>1</v>
      </c>
      <c r="AG317">
        <f t="shared" ca="1" si="104"/>
        <v>0</v>
      </c>
      <c r="AH317">
        <f t="shared" ca="1" si="115"/>
        <v>2</v>
      </c>
      <c r="AI317">
        <f t="shared" ca="1" si="116"/>
        <v>71</v>
      </c>
      <c r="AJ317">
        <f t="shared" ca="1" si="117"/>
        <v>36</v>
      </c>
      <c r="AK317" t="str">
        <f t="shared" ca="1" si="118"/>
        <v>&gt;1000</v>
      </c>
      <c r="AL317">
        <f t="shared" ca="1" si="119"/>
        <v>44</v>
      </c>
    </row>
    <row r="318" spans="1:38" x14ac:dyDescent="0.3">
      <c r="A318" s="13">
        <f ca="1">IF(B318="","",COUNT($B$32:B318))</f>
        <v>216</v>
      </c>
      <c r="B318" s="47">
        <f t="shared" ca="1" si="105"/>
        <v>3</v>
      </c>
      <c r="C318" s="24" t="str">
        <f t="shared" ca="1" si="106"/>
        <v>W</v>
      </c>
      <c r="D318" s="47">
        <f t="shared" ca="1" si="107"/>
        <v>3516</v>
      </c>
      <c r="E318" s="47">
        <f t="shared" ca="1" si="108"/>
        <v>2</v>
      </c>
      <c r="F318" s="13">
        <f t="shared" ca="1" si="109"/>
        <v>80</v>
      </c>
      <c r="G318" s="13">
        <f t="shared" ca="1" si="96"/>
        <v>3596</v>
      </c>
      <c r="H318" s="40" t="str">
        <f t="shared" ca="1" si="97"/>
        <v>Mythic I</v>
      </c>
      <c r="I318" s="47">
        <f t="shared" ca="1" si="110"/>
        <v>103</v>
      </c>
      <c r="J318" s="47">
        <f t="shared" ca="1" si="111"/>
        <v>113</v>
      </c>
      <c r="K318" s="25">
        <f t="shared" ca="1" si="98"/>
        <v>0.47685185185185186</v>
      </c>
      <c r="L318" s="44">
        <f t="shared" ca="1" si="112"/>
        <v>10652</v>
      </c>
      <c r="M318" s="23"/>
      <c r="N318" s="47" t="str">
        <f t="shared" si="113"/>
        <v/>
      </c>
      <c r="O318" s="58"/>
      <c r="P318" s="27" t="str">
        <f t="shared" ca="1" si="114"/>
        <v/>
      </c>
      <c r="R318" s="47"/>
      <c r="S318" s="47"/>
      <c r="T318" s="47"/>
      <c r="U318" s="47"/>
      <c r="V318" s="47"/>
      <c r="W318" s="47"/>
      <c r="X318" s="57"/>
      <c r="Y318" s="49" t="str">
        <f t="shared" si="99"/>
        <v/>
      </c>
      <c r="Z318" s="49" t="str">
        <f t="shared" si="100"/>
        <v/>
      </c>
      <c r="AA318" s="47"/>
      <c r="AC318" s="35"/>
      <c r="AD318">
        <f t="shared" ca="1" si="101"/>
        <v>0</v>
      </c>
      <c r="AE318">
        <f t="shared" ca="1" si="102"/>
        <v>0</v>
      </c>
      <c r="AF318">
        <f t="shared" ca="1" si="103"/>
        <v>1</v>
      </c>
      <c r="AG318">
        <f t="shared" ca="1" si="104"/>
        <v>0</v>
      </c>
      <c r="AH318">
        <f t="shared" ca="1" si="115"/>
        <v>3</v>
      </c>
      <c r="AI318">
        <f t="shared" ca="1" si="116"/>
        <v>71</v>
      </c>
      <c r="AJ318">
        <f t="shared" ca="1" si="117"/>
        <v>36</v>
      </c>
      <c r="AK318" t="str">
        <f t="shared" ca="1" si="118"/>
        <v>&gt;1000</v>
      </c>
      <c r="AL318">
        <f t="shared" ca="1" si="119"/>
        <v>44</v>
      </c>
    </row>
    <row r="319" spans="1:38" x14ac:dyDescent="0.3">
      <c r="A319" s="13" t="str">
        <f ca="1">IF(B319="","",COUNT($B$32:B319))</f>
        <v/>
      </c>
      <c r="B319" s="47" t="str">
        <f t="shared" ca="1" si="105"/>
        <v/>
      </c>
      <c r="C319" s="24" t="str">
        <f t="shared" ca="1" si="106"/>
        <v>G</v>
      </c>
      <c r="D319" s="47">
        <f t="shared" ca="1" si="107"/>
        <v>3596</v>
      </c>
      <c r="E319" s="47">
        <f t="shared" ca="1" si="108"/>
        <v>3</v>
      </c>
      <c r="F319" s="13">
        <f t="shared" ca="1" si="109"/>
        <v>0</v>
      </c>
      <c r="G319" s="13">
        <f t="shared" ca="1" si="96"/>
        <v>3596</v>
      </c>
      <c r="H319" s="40" t="str">
        <f t="shared" ca="1" si="97"/>
        <v>Mythic I</v>
      </c>
      <c r="I319" s="47">
        <f t="shared" ca="1" si="110"/>
        <v>103</v>
      </c>
      <c r="J319" s="47">
        <f t="shared" ca="1" si="111"/>
        <v>113</v>
      </c>
      <c r="K319" s="25">
        <f t="shared" ca="1" si="98"/>
        <v>0.47685185185185186</v>
      </c>
      <c r="L319" s="44">
        <f t="shared" ca="1" si="112"/>
        <v>10652</v>
      </c>
      <c r="M319" s="23"/>
      <c r="N319" s="47" t="str">
        <f t="shared" si="113"/>
        <v/>
      </c>
      <c r="O319" s="58"/>
      <c r="P319" s="27">
        <f t="shared" ca="1" si="114"/>
        <v>44124</v>
      </c>
      <c r="R319" s="47"/>
      <c r="S319" s="47"/>
      <c r="T319" s="47"/>
      <c r="U319" s="47"/>
      <c r="V319" s="47"/>
      <c r="W319" s="47"/>
      <c r="X319" s="57"/>
      <c r="Y319" s="49" t="str">
        <f t="shared" si="99"/>
        <v/>
      </c>
      <c r="Z319" s="49" t="str">
        <f t="shared" si="100"/>
        <v/>
      </c>
      <c r="AA319" s="47"/>
      <c r="AC319" s="35"/>
      <c r="AD319">
        <f t="shared" ca="1" si="101"/>
        <v>0</v>
      </c>
      <c r="AE319">
        <f t="shared" ca="1" si="102"/>
        <v>1</v>
      </c>
      <c r="AF319">
        <f t="shared" ca="1" si="103"/>
        <v>1</v>
      </c>
      <c r="AG319">
        <f t="shared" ca="1" si="104"/>
        <v>0</v>
      </c>
      <c r="AH319">
        <f t="shared" ca="1" si="115"/>
        <v>0</v>
      </c>
      <c r="AI319">
        <f t="shared" ca="1" si="116"/>
        <v>72</v>
      </c>
      <c r="AJ319">
        <f t="shared" ca="1" si="117"/>
        <v>36</v>
      </c>
      <c r="AK319" t="str">
        <f t="shared" ca="1" si="118"/>
        <v>&gt;1000</v>
      </c>
      <c r="AL319">
        <f t="shared" ca="1" si="119"/>
        <v>44</v>
      </c>
    </row>
    <row r="320" spans="1:38" x14ac:dyDescent="0.3">
      <c r="A320" s="13">
        <f ca="1">IF(B320="","",COUNT($B$32:B320))</f>
        <v>217</v>
      </c>
      <c r="B320" s="47">
        <f t="shared" ca="1" si="105"/>
        <v>1</v>
      </c>
      <c r="C320" s="24" t="str">
        <f t="shared" ca="1" si="106"/>
        <v>L</v>
      </c>
      <c r="D320" s="47">
        <f t="shared" ca="1" si="107"/>
        <v>3596</v>
      </c>
      <c r="E320" s="47">
        <f t="shared" ca="1" si="108"/>
        <v>3</v>
      </c>
      <c r="F320" s="13">
        <f t="shared" ca="1" si="109"/>
        <v>-68</v>
      </c>
      <c r="G320" s="13">
        <f t="shared" ca="1" si="96"/>
        <v>3528</v>
      </c>
      <c r="H320" s="40" t="str">
        <f t="shared" ca="1" si="97"/>
        <v>Mythic I</v>
      </c>
      <c r="I320" s="47">
        <f t="shared" ca="1" si="110"/>
        <v>103</v>
      </c>
      <c r="J320" s="47">
        <f t="shared" ca="1" si="111"/>
        <v>114</v>
      </c>
      <c r="K320" s="25">
        <f t="shared" ca="1" si="98"/>
        <v>0.47465437788018433</v>
      </c>
      <c r="L320" s="44">
        <f t="shared" ca="1" si="112"/>
        <v>10652</v>
      </c>
      <c r="M320" s="23"/>
      <c r="N320" s="47" t="str">
        <f t="shared" si="113"/>
        <v/>
      </c>
      <c r="O320" s="58"/>
      <c r="P320" s="27" t="str">
        <f t="shared" ca="1" si="114"/>
        <v/>
      </c>
      <c r="R320" s="47"/>
      <c r="S320" s="47"/>
      <c r="T320" s="47"/>
      <c r="U320" s="47"/>
      <c r="V320" s="47"/>
      <c r="W320" s="47"/>
      <c r="X320" s="57"/>
      <c r="Y320" s="49" t="str">
        <f t="shared" si="99"/>
        <v/>
      </c>
      <c r="Z320" s="49" t="str">
        <f t="shared" si="100"/>
        <v/>
      </c>
      <c r="AA320" s="47"/>
      <c r="AC320" s="35"/>
      <c r="AD320">
        <f t="shared" ca="1" si="101"/>
        <v>0</v>
      </c>
      <c r="AE320">
        <f t="shared" ca="1" si="102"/>
        <v>0</v>
      </c>
      <c r="AF320">
        <f t="shared" ca="1" si="103"/>
        <v>1</v>
      </c>
      <c r="AG320">
        <f t="shared" ca="1" si="104"/>
        <v>0</v>
      </c>
      <c r="AH320">
        <f t="shared" ca="1" si="115"/>
        <v>1</v>
      </c>
      <c r="AI320">
        <f t="shared" ca="1" si="116"/>
        <v>72</v>
      </c>
      <c r="AJ320">
        <f t="shared" ca="1" si="117"/>
        <v>36</v>
      </c>
      <c r="AK320" t="str">
        <f t="shared" ca="1" si="118"/>
        <v>&gt;1000</v>
      </c>
      <c r="AL320">
        <f t="shared" ca="1" si="119"/>
        <v>44</v>
      </c>
    </row>
    <row r="321" spans="1:38" x14ac:dyDescent="0.3">
      <c r="A321" s="13">
        <f ca="1">IF(B321="","",COUNT($B$32:B321))</f>
        <v>218</v>
      </c>
      <c r="B321" s="47">
        <f t="shared" ca="1" si="105"/>
        <v>2</v>
      </c>
      <c r="C321" s="24" t="str">
        <f t="shared" ca="1" si="106"/>
        <v>L</v>
      </c>
      <c r="D321" s="47">
        <f t="shared" ca="1" si="107"/>
        <v>3528</v>
      </c>
      <c r="E321" s="47">
        <f t="shared" ca="1" si="108"/>
        <v>0</v>
      </c>
      <c r="F321" s="13">
        <f t="shared" ca="1" si="109"/>
        <v>-68</v>
      </c>
      <c r="G321" s="13">
        <f t="shared" ca="1" si="96"/>
        <v>3460</v>
      </c>
      <c r="H321" s="40" t="str">
        <f t="shared" ca="1" si="97"/>
        <v>Fabled III</v>
      </c>
      <c r="I321" s="47">
        <f t="shared" ca="1" si="110"/>
        <v>103</v>
      </c>
      <c r="J321" s="47">
        <f t="shared" ca="1" si="111"/>
        <v>115</v>
      </c>
      <c r="K321" s="25">
        <f t="shared" ca="1" si="98"/>
        <v>0.47247706422018348</v>
      </c>
      <c r="L321" s="44">
        <f t="shared" ca="1" si="112"/>
        <v>10652</v>
      </c>
      <c r="M321" s="23"/>
      <c r="N321" s="47" t="str">
        <f t="shared" si="113"/>
        <v/>
      </c>
      <c r="O321" s="58"/>
      <c r="P321" s="27" t="str">
        <f t="shared" ca="1" si="114"/>
        <v/>
      </c>
      <c r="R321" s="47"/>
      <c r="S321" s="47"/>
      <c r="T321" s="47"/>
      <c r="U321" s="47"/>
      <c r="V321" s="47"/>
      <c r="W321" s="47"/>
      <c r="X321" s="57"/>
      <c r="Y321" s="49" t="str">
        <f t="shared" si="99"/>
        <v/>
      </c>
      <c r="Z321" s="49" t="str">
        <f t="shared" si="100"/>
        <v/>
      </c>
      <c r="AA321" s="47"/>
      <c r="AC321" s="35"/>
      <c r="AD321">
        <f t="shared" ca="1" si="101"/>
        <v>0</v>
      </c>
      <c r="AE321">
        <f t="shared" ca="1" si="102"/>
        <v>0</v>
      </c>
      <c r="AF321">
        <f t="shared" ca="1" si="103"/>
        <v>1</v>
      </c>
      <c r="AG321">
        <f t="shared" ca="1" si="104"/>
        <v>0</v>
      </c>
      <c r="AH321">
        <f t="shared" ca="1" si="115"/>
        <v>2</v>
      </c>
      <c r="AI321">
        <f t="shared" ca="1" si="116"/>
        <v>72</v>
      </c>
      <c r="AJ321">
        <f t="shared" ca="1" si="117"/>
        <v>36</v>
      </c>
      <c r="AK321" t="str">
        <f t="shared" ca="1" si="118"/>
        <v>&gt;1000</v>
      </c>
      <c r="AL321">
        <f t="shared" ca="1" si="119"/>
        <v>44</v>
      </c>
    </row>
    <row r="322" spans="1:38" x14ac:dyDescent="0.3">
      <c r="A322" s="13">
        <f ca="1">IF(B322="","",COUNT($B$32:B322))</f>
        <v>219</v>
      </c>
      <c r="B322" s="47">
        <f t="shared" ca="1" si="105"/>
        <v>3</v>
      </c>
      <c r="C322" s="24" t="str">
        <f t="shared" ca="1" si="106"/>
        <v>L</v>
      </c>
      <c r="D322" s="47">
        <f t="shared" ca="1" si="107"/>
        <v>3460</v>
      </c>
      <c r="E322" s="47">
        <f t="shared" ca="1" si="108"/>
        <v>0</v>
      </c>
      <c r="F322" s="13">
        <f t="shared" ca="1" si="109"/>
        <v>-60</v>
      </c>
      <c r="G322" s="13">
        <f t="shared" ca="1" si="96"/>
        <v>3400</v>
      </c>
      <c r="H322" s="40" t="str">
        <f t="shared" ca="1" si="97"/>
        <v>Fabled III</v>
      </c>
      <c r="I322" s="47">
        <f t="shared" ca="1" si="110"/>
        <v>103</v>
      </c>
      <c r="J322" s="47">
        <f t="shared" ca="1" si="111"/>
        <v>116</v>
      </c>
      <c r="K322" s="25">
        <f t="shared" ca="1" si="98"/>
        <v>0.47031963470319632</v>
      </c>
      <c r="L322" s="44">
        <f t="shared" ca="1" si="112"/>
        <v>10652</v>
      </c>
      <c r="M322" s="23"/>
      <c r="N322" s="47" t="str">
        <f t="shared" si="113"/>
        <v/>
      </c>
      <c r="O322" s="58"/>
      <c r="P322" s="27" t="str">
        <f t="shared" ca="1" si="114"/>
        <v/>
      </c>
      <c r="R322" s="47"/>
      <c r="S322" s="47"/>
      <c r="T322" s="47"/>
      <c r="U322" s="47"/>
      <c r="V322" s="47"/>
      <c r="W322" s="47"/>
      <c r="X322" s="57"/>
      <c r="Y322" s="49" t="str">
        <f t="shared" si="99"/>
        <v/>
      </c>
      <c r="Z322" s="49" t="str">
        <f t="shared" si="100"/>
        <v/>
      </c>
      <c r="AA322" s="47"/>
      <c r="AC322" s="35"/>
      <c r="AD322">
        <f t="shared" ca="1" si="101"/>
        <v>0</v>
      </c>
      <c r="AE322">
        <f t="shared" ca="1" si="102"/>
        <v>0</v>
      </c>
      <c r="AF322">
        <f t="shared" ca="1" si="103"/>
        <v>1</v>
      </c>
      <c r="AG322">
        <f t="shared" ca="1" si="104"/>
        <v>0</v>
      </c>
      <c r="AH322">
        <f t="shared" ca="1" si="115"/>
        <v>3</v>
      </c>
      <c r="AI322">
        <f t="shared" ca="1" si="116"/>
        <v>72</v>
      </c>
      <c r="AJ322">
        <f t="shared" ca="1" si="117"/>
        <v>36</v>
      </c>
      <c r="AK322" t="str">
        <f t="shared" ca="1" si="118"/>
        <v>&gt;1000</v>
      </c>
      <c r="AL322">
        <f t="shared" ca="1" si="119"/>
        <v>44</v>
      </c>
    </row>
    <row r="323" spans="1:38" x14ac:dyDescent="0.3">
      <c r="A323" s="13" t="str">
        <f ca="1">IF(B323="","",COUNT($B$32:B323))</f>
        <v/>
      </c>
      <c r="B323" s="47" t="str">
        <f t="shared" ca="1" si="105"/>
        <v/>
      </c>
      <c r="C323" s="24" t="str">
        <f t="shared" ca="1" si="106"/>
        <v>G</v>
      </c>
      <c r="D323" s="47">
        <f t="shared" ca="1" si="107"/>
        <v>3400</v>
      </c>
      <c r="E323" s="47">
        <f t="shared" ca="1" si="108"/>
        <v>0</v>
      </c>
      <c r="F323" s="13">
        <f t="shared" ca="1" si="109"/>
        <v>80</v>
      </c>
      <c r="G323" s="13">
        <f t="shared" ca="1" si="96"/>
        <v>3480</v>
      </c>
      <c r="H323" s="40" t="str">
        <f t="shared" ca="1" si="97"/>
        <v>Fabled III</v>
      </c>
      <c r="I323" s="47">
        <f t="shared" ca="1" si="110"/>
        <v>103</v>
      </c>
      <c r="J323" s="47">
        <f t="shared" ca="1" si="111"/>
        <v>116</v>
      </c>
      <c r="K323" s="25">
        <f t="shared" ca="1" si="98"/>
        <v>0.47031963470319632</v>
      </c>
      <c r="L323" s="44">
        <f t="shared" ca="1" si="112"/>
        <v>10732</v>
      </c>
      <c r="M323" s="23"/>
      <c r="N323" s="47" t="str">
        <f t="shared" si="113"/>
        <v/>
      </c>
      <c r="O323" s="58"/>
      <c r="P323" s="27">
        <f t="shared" ca="1" si="114"/>
        <v>44131</v>
      </c>
      <c r="R323" s="47"/>
      <c r="S323" s="47"/>
      <c r="T323" s="47"/>
      <c r="U323" s="47"/>
      <c r="V323" s="47"/>
      <c r="W323" s="47"/>
      <c r="X323" s="57"/>
      <c r="Y323" s="49" t="str">
        <f t="shared" si="99"/>
        <v/>
      </c>
      <c r="Z323" s="49" t="str">
        <f t="shared" si="100"/>
        <v/>
      </c>
      <c r="AA323" s="47"/>
      <c r="AC323" s="35"/>
      <c r="AD323">
        <f t="shared" ca="1" si="101"/>
        <v>0</v>
      </c>
      <c r="AE323">
        <f t="shared" ca="1" si="102"/>
        <v>1</v>
      </c>
      <c r="AF323">
        <f t="shared" ca="1" si="103"/>
        <v>1</v>
      </c>
      <c r="AG323">
        <f t="shared" ca="1" si="104"/>
        <v>0</v>
      </c>
      <c r="AH323">
        <f t="shared" ca="1" si="115"/>
        <v>0</v>
      </c>
      <c r="AI323">
        <f t="shared" ca="1" si="116"/>
        <v>73</v>
      </c>
      <c r="AJ323">
        <f t="shared" ca="1" si="117"/>
        <v>36</v>
      </c>
      <c r="AK323" t="str">
        <f t="shared" ca="1" si="118"/>
        <v>&gt;1000</v>
      </c>
      <c r="AL323">
        <f t="shared" ca="1" si="119"/>
        <v>44</v>
      </c>
    </row>
    <row r="324" spans="1:38" x14ac:dyDescent="0.3">
      <c r="A324" s="13">
        <f ca="1">IF(B324="","",COUNT($B$32:B324))</f>
        <v>220</v>
      </c>
      <c r="B324" s="47">
        <f t="shared" ca="1" si="105"/>
        <v>1</v>
      </c>
      <c r="C324" s="24" t="str">
        <f t="shared" ca="1" si="106"/>
        <v>W</v>
      </c>
      <c r="D324" s="47">
        <f t="shared" ca="1" si="107"/>
        <v>3480</v>
      </c>
      <c r="E324" s="47">
        <f t="shared" ca="1" si="108"/>
        <v>0</v>
      </c>
      <c r="F324" s="13">
        <f t="shared" ca="1" si="109"/>
        <v>40</v>
      </c>
      <c r="G324" s="13">
        <f t="shared" ca="1" si="96"/>
        <v>3520</v>
      </c>
      <c r="H324" s="40" t="str">
        <f t="shared" ca="1" si="97"/>
        <v>Mythic I</v>
      </c>
      <c r="I324" s="47">
        <f t="shared" ca="1" si="110"/>
        <v>104</v>
      </c>
      <c r="J324" s="47">
        <f t="shared" ca="1" si="111"/>
        <v>116</v>
      </c>
      <c r="K324" s="25">
        <f t="shared" ca="1" si="98"/>
        <v>0.47272727272727272</v>
      </c>
      <c r="L324" s="44">
        <f t="shared" ca="1" si="112"/>
        <v>10772</v>
      </c>
      <c r="M324" s="23"/>
      <c r="N324" s="47" t="str">
        <f t="shared" si="113"/>
        <v/>
      </c>
      <c r="O324" s="58"/>
      <c r="P324" s="27" t="str">
        <f t="shared" ca="1" si="114"/>
        <v/>
      </c>
      <c r="R324" s="47"/>
      <c r="S324" s="47"/>
      <c r="T324" s="47"/>
      <c r="U324" s="47"/>
      <c r="V324" s="47"/>
      <c r="W324" s="47"/>
      <c r="X324" s="57"/>
      <c r="Y324" s="49" t="str">
        <f t="shared" si="99"/>
        <v/>
      </c>
      <c r="Z324" s="49" t="str">
        <f t="shared" si="100"/>
        <v/>
      </c>
      <c r="AA324" s="47"/>
      <c r="AC324" s="35"/>
      <c r="AD324">
        <f t="shared" ca="1" si="101"/>
        <v>0</v>
      </c>
      <c r="AE324">
        <f t="shared" ca="1" si="102"/>
        <v>0</v>
      </c>
      <c r="AF324">
        <f t="shared" ca="1" si="103"/>
        <v>1</v>
      </c>
      <c r="AG324">
        <f t="shared" ca="1" si="104"/>
        <v>0</v>
      </c>
      <c r="AH324">
        <f t="shared" ca="1" si="115"/>
        <v>1</v>
      </c>
      <c r="AI324">
        <f t="shared" ca="1" si="116"/>
        <v>73</v>
      </c>
      <c r="AJ324">
        <f t="shared" ca="1" si="117"/>
        <v>36</v>
      </c>
      <c r="AK324" t="str">
        <f t="shared" ca="1" si="118"/>
        <v>&gt;1000</v>
      </c>
      <c r="AL324">
        <f t="shared" ca="1" si="119"/>
        <v>44</v>
      </c>
    </row>
    <row r="325" spans="1:38" x14ac:dyDescent="0.3">
      <c r="A325" s="13">
        <f ca="1">IF(B325="","",COUNT($B$32:B325))</f>
        <v>221</v>
      </c>
      <c r="B325" s="47">
        <f t="shared" ca="1" si="105"/>
        <v>2</v>
      </c>
      <c r="C325" s="24" t="str">
        <f t="shared" ca="1" si="106"/>
        <v>W</v>
      </c>
      <c r="D325" s="47">
        <f t="shared" ca="1" si="107"/>
        <v>3520</v>
      </c>
      <c r="E325" s="47">
        <f t="shared" ca="1" si="108"/>
        <v>1</v>
      </c>
      <c r="F325" s="13">
        <f t="shared" ca="1" si="109"/>
        <v>60</v>
      </c>
      <c r="G325" s="13">
        <f t="shared" ca="1" si="96"/>
        <v>3580</v>
      </c>
      <c r="H325" s="40" t="str">
        <f t="shared" ca="1" si="97"/>
        <v>Mythic I</v>
      </c>
      <c r="I325" s="47">
        <f t="shared" ca="1" si="110"/>
        <v>105</v>
      </c>
      <c r="J325" s="47">
        <f t="shared" ca="1" si="111"/>
        <v>116</v>
      </c>
      <c r="K325" s="25">
        <f t="shared" ca="1" si="98"/>
        <v>0.47511312217194568</v>
      </c>
      <c r="L325" s="44">
        <f t="shared" ca="1" si="112"/>
        <v>10832</v>
      </c>
      <c r="M325" s="23"/>
      <c r="N325" s="47" t="str">
        <f t="shared" si="113"/>
        <v/>
      </c>
      <c r="O325" s="58"/>
      <c r="P325" s="27" t="str">
        <f t="shared" ca="1" si="114"/>
        <v/>
      </c>
      <c r="R325" s="47"/>
      <c r="S325" s="47"/>
      <c r="T325" s="47"/>
      <c r="U325" s="47"/>
      <c r="V325" s="47"/>
      <c r="W325" s="47"/>
      <c r="X325" s="57"/>
      <c r="Y325" s="49" t="str">
        <f t="shared" si="99"/>
        <v/>
      </c>
      <c r="Z325" s="49" t="str">
        <f t="shared" si="100"/>
        <v/>
      </c>
      <c r="AA325" s="47"/>
      <c r="AC325" s="35"/>
      <c r="AD325">
        <f t="shared" ca="1" si="101"/>
        <v>0</v>
      </c>
      <c r="AE325">
        <f t="shared" ca="1" si="102"/>
        <v>0</v>
      </c>
      <c r="AF325">
        <f t="shared" ca="1" si="103"/>
        <v>1</v>
      </c>
      <c r="AG325">
        <f t="shared" ca="1" si="104"/>
        <v>0</v>
      </c>
      <c r="AH325">
        <f t="shared" ca="1" si="115"/>
        <v>2</v>
      </c>
      <c r="AI325">
        <f t="shared" ca="1" si="116"/>
        <v>73</v>
      </c>
      <c r="AJ325">
        <f t="shared" ca="1" si="117"/>
        <v>36</v>
      </c>
      <c r="AK325" t="str">
        <f t="shared" ca="1" si="118"/>
        <v>&gt;1000</v>
      </c>
      <c r="AL325">
        <f t="shared" ca="1" si="119"/>
        <v>44</v>
      </c>
    </row>
    <row r="326" spans="1:38" x14ac:dyDescent="0.3">
      <c r="A326" s="13">
        <f ca="1">IF(B326="","",COUNT($B$32:B326))</f>
        <v>222</v>
      </c>
      <c r="B326" s="47">
        <f t="shared" ca="1" si="105"/>
        <v>3</v>
      </c>
      <c r="C326" s="24" t="str">
        <f t="shared" ca="1" si="106"/>
        <v>W</v>
      </c>
      <c r="D326" s="47">
        <f t="shared" ca="1" si="107"/>
        <v>3580</v>
      </c>
      <c r="E326" s="47">
        <f t="shared" ca="1" si="108"/>
        <v>2</v>
      </c>
      <c r="F326" s="13">
        <f t="shared" ca="1" si="109"/>
        <v>80</v>
      </c>
      <c r="G326" s="13">
        <f t="shared" ca="1" si="96"/>
        <v>3660</v>
      </c>
      <c r="H326" s="40" t="str">
        <f t="shared" ca="1" si="97"/>
        <v>Mythic I</v>
      </c>
      <c r="I326" s="47">
        <f t="shared" ca="1" si="110"/>
        <v>106</v>
      </c>
      <c r="J326" s="47">
        <f t="shared" ca="1" si="111"/>
        <v>116</v>
      </c>
      <c r="K326" s="25">
        <f t="shared" ca="1" si="98"/>
        <v>0.47747747747747749</v>
      </c>
      <c r="L326" s="44">
        <f t="shared" ca="1" si="112"/>
        <v>10912</v>
      </c>
      <c r="M326" s="23"/>
      <c r="N326" s="47" t="str">
        <f t="shared" si="113"/>
        <v/>
      </c>
      <c r="O326" s="58"/>
      <c r="P326" s="27" t="str">
        <f t="shared" ca="1" si="114"/>
        <v/>
      </c>
      <c r="R326" s="47"/>
      <c r="S326" s="47"/>
      <c r="T326" s="47"/>
      <c r="U326" s="47"/>
      <c r="V326" s="47"/>
      <c r="W326" s="47"/>
      <c r="X326" s="57"/>
      <c r="Y326" s="49" t="str">
        <f t="shared" si="99"/>
        <v/>
      </c>
      <c r="Z326" s="49" t="str">
        <f t="shared" si="100"/>
        <v/>
      </c>
      <c r="AA326" s="47"/>
      <c r="AC326" s="35"/>
      <c r="AD326">
        <f t="shared" ca="1" si="101"/>
        <v>0</v>
      </c>
      <c r="AE326">
        <f t="shared" ca="1" si="102"/>
        <v>0</v>
      </c>
      <c r="AF326">
        <f t="shared" ca="1" si="103"/>
        <v>1</v>
      </c>
      <c r="AG326">
        <f t="shared" ca="1" si="104"/>
        <v>0</v>
      </c>
      <c r="AH326">
        <f t="shared" ca="1" si="115"/>
        <v>3</v>
      </c>
      <c r="AI326">
        <f t="shared" ca="1" si="116"/>
        <v>73</v>
      </c>
      <c r="AJ326">
        <f t="shared" ca="1" si="117"/>
        <v>36</v>
      </c>
      <c r="AK326" t="str">
        <f t="shared" ca="1" si="118"/>
        <v>&gt;1000</v>
      </c>
      <c r="AL326">
        <f t="shared" ca="1" si="119"/>
        <v>44</v>
      </c>
    </row>
    <row r="327" spans="1:38" x14ac:dyDescent="0.3">
      <c r="A327" s="13" t="str">
        <f ca="1">IF(B327="","",COUNT($B$32:B327))</f>
        <v/>
      </c>
      <c r="B327" s="47" t="str">
        <f t="shared" ca="1" si="105"/>
        <v/>
      </c>
      <c r="C327" s="24" t="str">
        <f t="shared" ca="1" si="106"/>
        <v>G</v>
      </c>
      <c r="D327" s="47">
        <f t="shared" ca="1" si="107"/>
        <v>3660</v>
      </c>
      <c r="E327" s="47">
        <f t="shared" ca="1" si="108"/>
        <v>3</v>
      </c>
      <c r="F327" s="13">
        <f t="shared" ca="1" si="109"/>
        <v>0</v>
      </c>
      <c r="G327" s="13">
        <f t="shared" ca="1" si="96"/>
        <v>3660</v>
      </c>
      <c r="H327" s="40" t="str">
        <f t="shared" ca="1" si="97"/>
        <v>Mythic I</v>
      </c>
      <c r="I327" s="47">
        <f t="shared" ca="1" si="110"/>
        <v>106</v>
      </c>
      <c r="J327" s="47">
        <f t="shared" ca="1" si="111"/>
        <v>116</v>
      </c>
      <c r="K327" s="25">
        <f t="shared" ca="1" si="98"/>
        <v>0.47747747747747749</v>
      </c>
      <c r="L327" s="44">
        <f t="shared" ca="1" si="112"/>
        <v>10912</v>
      </c>
      <c r="M327" s="23"/>
      <c r="N327" s="47" t="str">
        <f t="shared" si="113"/>
        <v/>
      </c>
      <c r="O327" s="58"/>
      <c r="P327" s="27">
        <f t="shared" ca="1" si="114"/>
        <v>44138</v>
      </c>
      <c r="R327" s="47"/>
      <c r="S327" s="47"/>
      <c r="T327" s="47"/>
      <c r="U327" s="47"/>
      <c r="V327" s="47"/>
      <c r="W327" s="47"/>
      <c r="X327" s="57"/>
      <c r="Y327" s="49" t="str">
        <f t="shared" si="99"/>
        <v/>
      </c>
      <c r="Z327" s="49" t="str">
        <f t="shared" si="100"/>
        <v/>
      </c>
      <c r="AA327" s="47"/>
      <c r="AC327" s="35"/>
      <c r="AD327">
        <f t="shared" ca="1" si="101"/>
        <v>0</v>
      </c>
      <c r="AE327">
        <f t="shared" ca="1" si="102"/>
        <v>1</v>
      </c>
      <c r="AF327">
        <f t="shared" ca="1" si="103"/>
        <v>1</v>
      </c>
      <c r="AG327">
        <f t="shared" ca="1" si="104"/>
        <v>0</v>
      </c>
      <c r="AH327">
        <f t="shared" ca="1" si="115"/>
        <v>0</v>
      </c>
      <c r="AI327">
        <f t="shared" ca="1" si="116"/>
        <v>74</v>
      </c>
      <c r="AJ327">
        <f t="shared" ca="1" si="117"/>
        <v>36</v>
      </c>
      <c r="AK327" t="str">
        <f t="shared" ca="1" si="118"/>
        <v>&gt;1000</v>
      </c>
      <c r="AL327">
        <f t="shared" ca="1" si="119"/>
        <v>44</v>
      </c>
    </row>
    <row r="328" spans="1:38" x14ac:dyDescent="0.3">
      <c r="A328" s="13">
        <f ca="1">IF(B328="","",COUNT($B$32:B328))</f>
        <v>223</v>
      </c>
      <c r="B328" s="47">
        <f t="shared" ca="1" si="105"/>
        <v>1</v>
      </c>
      <c r="C328" s="24" t="str">
        <f t="shared" ca="1" si="106"/>
        <v>W</v>
      </c>
      <c r="D328" s="47">
        <f t="shared" ca="1" si="107"/>
        <v>3660</v>
      </c>
      <c r="E328" s="47">
        <f t="shared" ca="1" si="108"/>
        <v>3</v>
      </c>
      <c r="F328" s="13">
        <f t="shared" ca="1" si="109"/>
        <v>108</v>
      </c>
      <c r="G328" s="13">
        <f t="shared" ca="1" si="96"/>
        <v>3768</v>
      </c>
      <c r="H328" s="40" t="str">
        <f t="shared" ca="1" si="97"/>
        <v>Mythic I</v>
      </c>
      <c r="I328" s="47">
        <f t="shared" ca="1" si="110"/>
        <v>107</v>
      </c>
      <c r="J328" s="47">
        <f t="shared" ca="1" si="111"/>
        <v>116</v>
      </c>
      <c r="K328" s="25">
        <f t="shared" ca="1" si="98"/>
        <v>0.47982062780269058</v>
      </c>
      <c r="L328" s="44">
        <f t="shared" ca="1" si="112"/>
        <v>11020</v>
      </c>
      <c r="M328" s="23"/>
      <c r="N328" s="47" t="str">
        <f t="shared" si="113"/>
        <v/>
      </c>
      <c r="O328" s="58"/>
      <c r="P328" s="27" t="str">
        <f t="shared" ca="1" si="114"/>
        <v/>
      </c>
      <c r="R328" s="47"/>
      <c r="S328" s="47"/>
      <c r="T328" s="47"/>
      <c r="U328" s="47"/>
      <c r="V328" s="47"/>
      <c r="W328" s="47"/>
      <c r="X328" s="57"/>
      <c r="Y328" s="49" t="str">
        <f t="shared" si="99"/>
        <v/>
      </c>
      <c r="Z328" s="49" t="str">
        <f t="shared" si="100"/>
        <v/>
      </c>
      <c r="AA328" s="47"/>
      <c r="AC328" s="35"/>
      <c r="AD328">
        <f t="shared" ca="1" si="101"/>
        <v>0</v>
      </c>
      <c r="AE328">
        <f t="shared" ca="1" si="102"/>
        <v>0</v>
      </c>
      <c r="AF328">
        <f t="shared" ca="1" si="103"/>
        <v>1</v>
      </c>
      <c r="AG328">
        <f t="shared" ca="1" si="104"/>
        <v>0</v>
      </c>
      <c r="AH328">
        <f t="shared" ca="1" si="115"/>
        <v>1</v>
      </c>
      <c r="AI328">
        <f t="shared" ca="1" si="116"/>
        <v>74</v>
      </c>
      <c r="AJ328">
        <f t="shared" ca="1" si="117"/>
        <v>36</v>
      </c>
      <c r="AK328" t="str">
        <f t="shared" ca="1" si="118"/>
        <v>&gt;1000</v>
      </c>
      <c r="AL328">
        <f t="shared" ca="1" si="119"/>
        <v>44</v>
      </c>
    </row>
    <row r="329" spans="1:38" x14ac:dyDescent="0.3">
      <c r="A329" s="13">
        <f ca="1">IF(B329="","",COUNT($B$32:B329))</f>
        <v>224</v>
      </c>
      <c r="B329" s="47">
        <f t="shared" ca="1" si="105"/>
        <v>2</v>
      </c>
      <c r="C329" s="24" t="str">
        <f t="shared" ca="1" si="106"/>
        <v>W</v>
      </c>
      <c r="D329" s="47">
        <f t="shared" ca="1" si="107"/>
        <v>3768</v>
      </c>
      <c r="E329" s="47">
        <f t="shared" ca="1" si="108"/>
        <v>4</v>
      </c>
      <c r="F329" s="13">
        <f t="shared" ca="1" si="109"/>
        <v>120</v>
      </c>
      <c r="G329" s="13">
        <f t="shared" ca="1" si="96"/>
        <v>3888</v>
      </c>
      <c r="H329" s="40" t="str">
        <f t="shared" ca="1" si="97"/>
        <v>Mythic I</v>
      </c>
      <c r="I329" s="47">
        <f t="shared" ca="1" si="110"/>
        <v>108</v>
      </c>
      <c r="J329" s="47">
        <f t="shared" ca="1" si="111"/>
        <v>116</v>
      </c>
      <c r="K329" s="25">
        <f t="shared" ca="1" si="98"/>
        <v>0.48214285714285715</v>
      </c>
      <c r="L329" s="44">
        <f t="shared" ca="1" si="112"/>
        <v>11140</v>
      </c>
      <c r="M329" s="23"/>
      <c r="N329" s="47" t="str">
        <f t="shared" si="113"/>
        <v/>
      </c>
      <c r="O329" s="58"/>
      <c r="P329" s="27" t="str">
        <f t="shared" ca="1" si="114"/>
        <v/>
      </c>
      <c r="R329" s="47"/>
      <c r="S329" s="47"/>
      <c r="T329" s="47"/>
      <c r="U329" s="47"/>
      <c r="V329" s="47"/>
      <c r="W329" s="47"/>
      <c r="X329" s="57"/>
      <c r="Y329" s="49" t="str">
        <f t="shared" si="99"/>
        <v/>
      </c>
      <c r="Z329" s="49" t="str">
        <f t="shared" si="100"/>
        <v/>
      </c>
      <c r="AA329" s="47"/>
      <c r="AC329" s="35"/>
      <c r="AD329">
        <f t="shared" ca="1" si="101"/>
        <v>0</v>
      </c>
      <c r="AE329">
        <f t="shared" ca="1" si="102"/>
        <v>0</v>
      </c>
      <c r="AF329">
        <f t="shared" ca="1" si="103"/>
        <v>1</v>
      </c>
      <c r="AG329">
        <f t="shared" ca="1" si="104"/>
        <v>0</v>
      </c>
      <c r="AH329">
        <f t="shared" ca="1" si="115"/>
        <v>2</v>
      </c>
      <c r="AI329">
        <f t="shared" ca="1" si="116"/>
        <v>74</v>
      </c>
      <c r="AJ329">
        <f t="shared" ca="1" si="117"/>
        <v>36</v>
      </c>
      <c r="AK329" t="str">
        <f t="shared" ca="1" si="118"/>
        <v>&gt;1000</v>
      </c>
      <c r="AL329">
        <f t="shared" ca="1" si="119"/>
        <v>44</v>
      </c>
    </row>
    <row r="330" spans="1:38" x14ac:dyDescent="0.3">
      <c r="A330" s="13">
        <f ca="1">IF(B330="","",COUNT($B$32:B330))</f>
        <v>225</v>
      </c>
      <c r="B330" s="47">
        <f t="shared" ca="1" si="105"/>
        <v>3</v>
      </c>
      <c r="C330" s="24" t="str">
        <f t="shared" ca="1" si="106"/>
        <v>W</v>
      </c>
      <c r="D330" s="47">
        <f t="shared" ca="1" si="107"/>
        <v>3888</v>
      </c>
      <c r="E330" s="47">
        <f t="shared" ca="1" si="108"/>
        <v>5</v>
      </c>
      <c r="F330" s="13">
        <f t="shared" ca="1" si="109"/>
        <v>120</v>
      </c>
      <c r="G330" s="13">
        <f t="shared" ca="1" si="96"/>
        <v>4008</v>
      </c>
      <c r="H330" s="40" t="str">
        <f t="shared" ca="1" si="97"/>
        <v>Mythic I</v>
      </c>
      <c r="I330" s="47">
        <f t="shared" ca="1" si="110"/>
        <v>109</v>
      </c>
      <c r="J330" s="47">
        <f t="shared" ca="1" si="111"/>
        <v>116</v>
      </c>
      <c r="K330" s="25">
        <f t="shared" ca="1" si="98"/>
        <v>0.48444444444444446</v>
      </c>
      <c r="L330" s="44">
        <f t="shared" ca="1" si="112"/>
        <v>11260</v>
      </c>
      <c r="M330" s="23"/>
      <c r="N330" s="47" t="str">
        <f t="shared" si="113"/>
        <v/>
      </c>
      <c r="O330" s="58"/>
      <c r="P330" s="27" t="str">
        <f t="shared" ca="1" si="114"/>
        <v/>
      </c>
      <c r="R330" s="47"/>
      <c r="S330" s="47"/>
      <c r="T330" s="47"/>
      <c r="U330" s="47"/>
      <c r="V330" s="47"/>
      <c r="W330" s="47"/>
      <c r="X330" s="57"/>
      <c r="Y330" s="49" t="str">
        <f t="shared" si="99"/>
        <v/>
      </c>
      <c r="Z330" s="49" t="str">
        <f t="shared" si="100"/>
        <v/>
      </c>
      <c r="AA330" s="47"/>
      <c r="AC330" s="35"/>
      <c r="AD330">
        <f t="shared" ca="1" si="101"/>
        <v>0</v>
      </c>
      <c r="AE330">
        <f t="shared" ca="1" si="102"/>
        <v>0</v>
      </c>
      <c r="AF330">
        <f t="shared" ca="1" si="103"/>
        <v>1</v>
      </c>
      <c r="AG330">
        <f t="shared" ca="1" si="104"/>
        <v>0</v>
      </c>
      <c r="AH330">
        <f t="shared" ca="1" si="115"/>
        <v>3</v>
      </c>
      <c r="AI330">
        <f t="shared" ca="1" si="116"/>
        <v>74</v>
      </c>
      <c r="AJ330">
        <f t="shared" ca="1" si="117"/>
        <v>36</v>
      </c>
      <c r="AK330" t="str">
        <f t="shared" ca="1" si="118"/>
        <v>&gt;1000</v>
      </c>
      <c r="AL330">
        <f t="shared" ca="1" si="119"/>
        <v>44</v>
      </c>
    </row>
    <row r="331" spans="1:38" x14ac:dyDescent="0.3">
      <c r="A331" s="13" t="str">
        <f ca="1">IF(B331="","",COUNT($B$32:B331))</f>
        <v/>
      </c>
      <c r="B331" s="47" t="str">
        <f t="shared" ca="1" si="105"/>
        <v/>
      </c>
      <c r="C331" s="24" t="str">
        <f t="shared" ca="1" si="106"/>
        <v>G</v>
      </c>
      <c r="D331" s="47">
        <f t="shared" ca="1" si="107"/>
        <v>4008</v>
      </c>
      <c r="E331" s="47">
        <f t="shared" ca="1" si="108"/>
        <v>6</v>
      </c>
      <c r="F331" s="13">
        <f t="shared" ca="1" si="109"/>
        <v>0</v>
      </c>
      <c r="G331" s="13">
        <f t="shared" ca="1" si="96"/>
        <v>4008</v>
      </c>
      <c r="H331" s="40" t="str">
        <f t="shared" ca="1" si="97"/>
        <v>Mythic I</v>
      </c>
      <c r="I331" s="47">
        <f t="shared" ca="1" si="110"/>
        <v>109</v>
      </c>
      <c r="J331" s="47">
        <f t="shared" ca="1" si="111"/>
        <v>116</v>
      </c>
      <c r="K331" s="25">
        <f t="shared" ca="1" si="98"/>
        <v>0.48444444444444446</v>
      </c>
      <c r="L331" s="44">
        <f t="shared" ca="1" si="112"/>
        <v>11260</v>
      </c>
      <c r="M331" s="23"/>
      <c r="N331" s="47" t="str">
        <f t="shared" si="113"/>
        <v/>
      </c>
      <c r="O331" s="58"/>
      <c r="P331" s="27">
        <f t="shared" ca="1" si="114"/>
        <v>44145</v>
      </c>
      <c r="R331" s="47"/>
      <c r="S331" s="47"/>
      <c r="T331" s="47"/>
      <c r="U331" s="47"/>
      <c r="V331" s="47"/>
      <c r="W331" s="47"/>
      <c r="X331" s="57"/>
      <c r="Y331" s="49" t="str">
        <f t="shared" si="99"/>
        <v/>
      </c>
      <c r="Z331" s="49" t="str">
        <f t="shared" si="100"/>
        <v/>
      </c>
      <c r="AA331" s="47"/>
      <c r="AC331" s="35"/>
      <c r="AD331">
        <f t="shared" ca="1" si="101"/>
        <v>0</v>
      </c>
      <c r="AE331">
        <f t="shared" ca="1" si="102"/>
        <v>1</v>
      </c>
      <c r="AF331">
        <f t="shared" ca="1" si="103"/>
        <v>1</v>
      </c>
      <c r="AG331">
        <f t="shared" ca="1" si="104"/>
        <v>0</v>
      </c>
      <c r="AH331">
        <f t="shared" ca="1" si="115"/>
        <v>0</v>
      </c>
      <c r="AI331">
        <f t="shared" ca="1" si="116"/>
        <v>75</v>
      </c>
      <c r="AJ331">
        <f t="shared" ca="1" si="117"/>
        <v>36</v>
      </c>
      <c r="AK331" t="str">
        <f t="shared" ca="1" si="118"/>
        <v>&gt;1000</v>
      </c>
      <c r="AL331">
        <f t="shared" ca="1" si="119"/>
        <v>44</v>
      </c>
    </row>
    <row r="332" spans="1:38" x14ac:dyDescent="0.3">
      <c r="A332" s="13">
        <f ca="1">IF(B332="","",COUNT($B$32:B332))</f>
        <v>226</v>
      </c>
      <c r="B332" s="47">
        <f t="shared" ca="1" si="105"/>
        <v>1</v>
      </c>
      <c r="C332" s="24" t="str">
        <f t="shared" ca="1" si="106"/>
        <v>L</v>
      </c>
      <c r="D332" s="47">
        <f t="shared" ca="1" si="107"/>
        <v>4008</v>
      </c>
      <c r="E332" s="47">
        <f t="shared" ca="1" si="108"/>
        <v>6</v>
      </c>
      <c r="F332" s="13">
        <f t="shared" ca="1" si="109"/>
        <v>-68</v>
      </c>
      <c r="G332" s="13">
        <f t="shared" ca="1" si="96"/>
        <v>3940</v>
      </c>
      <c r="H332" s="40" t="str">
        <f t="shared" ca="1" si="97"/>
        <v>Mythic I</v>
      </c>
      <c r="I332" s="47">
        <f t="shared" ca="1" si="110"/>
        <v>109</v>
      </c>
      <c r="J332" s="47">
        <f t="shared" ca="1" si="111"/>
        <v>117</v>
      </c>
      <c r="K332" s="25">
        <f t="shared" ca="1" si="98"/>
        <v>0.48230088495575218</v>
      </c>
      <c r="L332" s="44">
        <f t="shared" ca="1" si="112"/>
        <v>11260</v>
      </c>
      <c r="M332" s="23"/>
      <c r="N332" s="47" t="str">
        <f t="shared" si="113"/>
        <v/>
      </c>
      <c r="O332" s="58"/>
      <c r="P332" s="27" t="str">
        <f t="shared" ca="1" si="114"/>
        <v/>
      </c>
      <c r="R332" s="47"/>
      <c r="S332" s="47"/>
      <c r="T332" s="47"/>
      <c r="U332" s="47"/>
      <c r="V332" s="47"/>
      <c r="W332" s="47"/>
      <c r="X332" s="57"/>
      <c r="Y332" s="49" t="str">
        <f t="shared" si="99"/>
        <v/>
      </c>
      <c r="Z332" s="49" t="str">
        <f t="shared" si="100"/>
        <v/>
      </c>
      <c r="AA332" s="47"/>
      <c r="AC332" s="35"/>
      <c r="AD332">
        <f t="shared" ca="1" si="101"/>
        <v>0</v>
      </c>
      <c r="AE332">
        <f t="shared" ca="1" si="102"/>
        <v>0</v>
      </c>
      <c r="AF332">
        <f t="shared" ca="1" si="103"/>
        <v>1</v>
      </c>
      <c r="AG332">
        <f t="shared" ca="1" si="104"/>
        <v>0</v>
      </c>
      <c r="AH332">
        <f t="shared" ca="1" si="115"/>
        <v>1</v>
      </c>
      <c r="AI332">
        <f t="shared" ca="1" si="116"/>
        <v>75</v>
      </c>
      <c r="AJ332">
        <f t="shared" ca="1" si="117"/>
        <v>36</v>
      </c>
      <c r="AK332" t="str">
        <f t="shared" ca="1" si="118"/>
        <v>&gt;1000</v>
      </c>
      <c r="AL332">
        <f t="shared" ca="1" si="119"/>
        <v>44</v>
      </c>
    </row>
    <row r="333" spans="1:38" x14ac:dyDescent="0.3">
      <c r="A333" s="13">
        <f ca="1">IF(B333="","",COUNT($B$32:B333))</f>
        <v>227</v>
      </c>
      <c r="B333" s="47">
        <f t="shared" ca="1" si="105"/>
        <v>2</v>
      </c>
      <c r="C333" s="24" t="str">
        <f t="shared" ca="1" si="106"/>
        <v>W</v>
      </c>
      <c r="D333" s="47">
        <f t="shared" ca="1" si="107"/>
        <v>3940</v>
      </c>
      <c r="E333" s="47">
        <f t="shared" ca="1" si="108"/>
        <v>0</v>
      </c>
      <c r="F333" s="13">
        <f t="shared" ca="1" si="109"/>
        <v>40</v>
      </c>
      <c r="G333" s="13">
        <f t="shared" ca="1" si="96"/>
        <v>3980</v>
      </c>
      <c r="H333" s="40" t="str">
        <f t="shared" ca="1" si="97"/>
        <v>Mythic I</v>
      </c>
      <c r="I333" s="47">
        <f t="shared" ca="1" si="110"/>
        <v>110</v>
      </c>
      <c r="J333" s="47">
        <f t="shared" ca="1" si="111"/>
        <v>117</v>
      </c>
      <c r="K333" s="25">
        <f t="shared" ca="1" si="98"/>
        <v>0.48458149779735682</v>
      </c>
      <c r="L333" s="44">
        <f t="shared" ca="1" si="112"/>
        <v>11300</v>
      </c>
      <c r="M333" s="23"/>
      <c r="N333" s="47" t="str">
        <f t="shared" si="113"/>
        <v/>
      </c>
      <c r="O333" s="58"/>
      <c r="P333" s="27" t="str">
        <f t="shared" ca="1" si="114"/>
        <v/>
      </c>
      <c r="R333" s="47"/>
      <c r="S333" s="47"/>
      <c r="T333" s="47"/>
      <c r="U333" s="47"/>
      <c r="V333" s="47"/>
      <c r="W333" s="47"/>
      <c r="X333" s="57"/>
      <c r="Y333" s="49" t="str">
        <f t="shared" si="99"/>
        <v/>
      </c>
      <c r="Z333" s="49" t="str">
        <f t="shared" si="100"/>
        <v/>
      </c>
      <c r="AA333" s="47"/>
      <c r="AC333" s="35"/>
      <c r="AD333">
        <f t="shared" ca="1" si="101"/>
        <v>0</v>
      </c>
      <c r="AE333">
        <f t="shared" ca="1" si="102"/>
        <v>0</v>
      </c>
      <c r="AF333">
        <f t="shared" ca="1" si="103"/>
        <v>1</v>
      </c>
      <c r="AG333">
        <f t="shared" ca="1" si="104"/>
        <v>0</v>
      </c>
      <c r="AH333">
        <f t="shared" ca="1" si="115"/>
        <v>2</v>
      </c>
      <c r="AI333">
        <f t="shared" ca="1" si="116"/>
        <v>75</v>
      </c>
      <c r="AJ333">
        <f t="shared" ca="1" si="117"/>
        <v>36</v>
      </c>
      <c r="AK333" t="str">
        <f t="shared" ca="1" si="118"/>
        <v>&gt;1000</v>
      </c>
      <c r="AL333">
        <f t="shared" ca="1" si="119"/>
        <v>44</v>
      </c>
    </row>
    <row r="334" spans="1:38" x14ac:dyDescent="0.3">
      <c r="A334" s="13">
        <f ca="1">IF(B334="","",COUNT($B$32:B334))</f>
        <v>228</v>
      </c>
      <c r="B334" s="47">
        <f t="shared" ca="1" si="105"/>
        <v>3</v>
      </c>
      <c r="C334" s="24" t="str">
        <f t="shared" ca="1" si="106"/>
        <v>W</v>
      </c>
      <c r="D334" s="47">
        <f t="shared" ca="1" si="107"/>
        <v>3980</v>
      </c>
      <c r="E334" s="47">
        <f t="shared" ca="1" si="108"/>
        <v>1</v>
      </c>
      <c r="F334" s="13">
        <f t="shared" ca="1" si="109"/>
        <v>60</v>
      </c>
      <c r="G334" s="13">
        <f t="shared" ca="1" si="96"/>
        <v>4040</v>
      </c>
      <c r="H334" s="40" t="str">
        <f t="shared" ca="1" si="97"/>
        <v>Mythic I</v>
      </c>
      <c r="I334" s="47">
        <f t="shared" ca="1" si="110"/>
        <v>111</v>
      </c>
      <c r="J334" s="47">
        <f t="shared" ca="1" si="111"/>
        <v>117</v>
      </c>
      <c r="K334" s="25">
        <f t="shared" ca="1" si="98"/>
        <v>0.48684210526315791</v>
      </c>
      <c r="L334" s="44">
        <f t="shared" ca="1" si="112"/>
        <v>11360</v>
      </c>
      <c r="M334" s="23"/>
      <c r="N334" s="47" t="str">
        <f t="shared" si="113"/>
        <v/>
      </c>
      <c r="O334" s="58"/>
      <c r="P334" s="27" t="str">
        <f t="shared" ca="1" si="114"/>
        <v/>
      </c>
      <c r="R334" s="47"/>
      <c r="S334" s="47"/>
      <c r="T334" s="47"/>
      <c r="U334" s="47"/>
      <c r="V334" s="47"/>
      <c r="W334" s="47"/>
      <c r="X334" s="57"/>
      <c r="Y334" s="49" t="str">
        <f t="shared" si="99"/>
        <v/>
      </c>
      <c r="Z334" s="49" t="str">
        <f t="shared" si="100"/>
        <v/>
      </c>
      <c r="AA334" s="47"/>
      <c r="AC334" s="35"/>
      <c r="AD334">
        <f t="shared" ca="1" si="101"/>
        <v>0</v>
      </c>
      <c r="AE334">
        <f t="shared" ca="1" si="102"/>
        <v>0</v>
      </c>
      <c r="AF334">
        <f t="shared" ca="1" si="103"/>
        <v>1</v>
      </c>
      <c r="AG334">
        <f t="shared" ca="1" si="104"/>
        <v>0</v>
      </c>
      <c r="AH334">
        <f t="shared" ca="1" si="115"/>
        <v>3</v>
      </c>
      <c r="AI334">
        <f t="shared" ca="1" si="116"/>
        <v>75</v>
      </c>
      <c r="AJ334">
        <f t="shared" ca="1" si="117"/>
        <v>36</v>
      </c>
      <c r="AK334" t="str">
        <f t="shared" ca="1" si="118"/>
        <v>&gt;1000</v>
      </c>
      <c r="AL334">
        <f t="shared" ca="1" si="119"/>
        <v>44</v>
      </c>
    </row>
    <row r="335" spans="1:38" x14ac:dyDescent="0.3">
      <c r="A335" s="13" t="str">
        <f ca="1">IF(B335="","",COUNT($B$32:B335))</f>
        <v/>
      </c>
      <c r="B335" s="47" t="str">
        <f t="shared" ca="1" si="105"/>
        <v/>
      </c>
      <c r="C335" s="24" t="str">
        <f t="shared" ca="1" si="106"/>
        <v>G</v>
      </c>
      <c r="D335" s="47">
        <f t="shared" ca="1" si="107"/>
        <v>4040</v>
      </c>
      <c r="E335" s="47">
        <f t="shared" ca="1" si="108"/>
        <v>2</v>
      </c>
      <c r="F335" s="13">
        <f t="shared" ca="1" si="109"/>
        <v>0</v>
      </c>
      <c r="G335" s="13">
        <f t="shared" ca="1" si="96"/>
        <v>4040</v>
      </c>
      <c r="H335" s="40" t="str">
        <f t="shared" ca="1" si="97"/>
        <v>Mythic I</v>
      </c>
      <c r="I335" s="47">
        <f t="shared" ca="1" si="110"/>
        <v>111</v>
      </c>
      <c r="J335" s="47">
        <f t="shared" ca="1" si="111"/>
        <v>117</v>
      </c>
      <c r="K335" s="25">
        <f t="shared" ca="1" si="98"/>
        <v>0.48684210526315791</v>
      </c>
      <c r="L335" s="44">
        <f t="shared" ca="1" si="112"/>
        <v>11360</v>
      </c>
      <c r="M335" s="23"/>
      <c r="N335" s="47" t="str">
        <f t="shared" si="113"/>
        <v/>
      </c>
      <c r="O335" s="58"/>
      <c r="P335" s="27">
        <f t="shared" ca="1" si="114"/>
        <v>44152</v>
      </c>
      <c r="R335" s="47"/>
      <c r="S335" s="47"/>
      <c r="T335" s="47"/>
      <c r="U335" s="47"/>
      <c r="V335" s="47"/>
      <c r="W335" s="47"/>
      <c r="X335" s="57"/>
      <c r="Y335" s="49" t="str">
        <f t="shared" si="99"/>
        <v/>
      </c>
      <c r="Z335" s="49" t="str">
        <f t="shared" si="100"/>
        <v/>
      </c>
      <c r="AA335" s="47"/>
      <c r="AC335" s="35"/>
      <c r="AD335">
        <f t="shared" ca="1" si="101"/>
        <v>0</v>
      </c>
      <c r="AE335">
        <f t="shared" ca="1" si="102"/>
        <v>1</v>
      </c>
      <c r="AF335">
        <f t="shared" ca="1" si="103"/>
        <v>1</v>
      </c>
      <c r="AG335">
        <f t="shared" ca="1" si="104"/>
        <v>0</v>
      </c>
      <c r="AH335">
        <f t="shared" ca="1" si="115"/>
        <v>0</v>
      </c>
      <c r="AI335">
        <f t="shared" ca="1" si="116"/>
        <v>76</v>
      </c>
      <c r="AJ335">
        <f t="shared" ca="1" si="117"/>
        <v>36</v>
      </c>
      <c r="AK335" t="str">
        <f t="shared" ca="1" si="118"/>
        <v>&gt;1000</v>
      </c>
      <c r="AL335">
        <f t="shared" ca="1" si="119"/>
        <v>44</v>
      </c>
    </row>
    <row r="336" spans="1:38" x14ac:dyDescent="0.3">
      <c r="A336" s="13">
        <f ca="1">IF(B336="","",COUNT($B$32:B336))</f>
        <v>229</v>
      </c>
      <c r="B336" s="47">
        <f t="shared" ca="1" si="105"/>
        <v>1</v>
      </c>
      <c r="C336" s="24" t="str">
        <f t="shared" ca="1" si="106"/>
        <v>W</v>
      </c>
      <c r="D336" s="47">
        <f t="shared" ca="1" si="107"/>
        <v>4040</v>
      </c>
      <c r="E336" s="47">
        <f t="shared" ca="1" si="108"/>
        <v>2</v>
      </c>
      <c r="F336" s="13">
        <f t="shared" ca="1" si="109"/>
        <v>80</v>
      </c>
      <c r="G336" s="13">
        <f t="shared" ca="1" si="96"/>
        <v>4120</v>
      </c>
      <c r="H336" s="40" t="str">
        <f t="shared" ca="1" si="97"/>
        <v>Mythic II</v>
      </c>
      <c r="I336" s="47">
        <f t="shared" ca="1" si="110"/>
        <v>112</v>
      </c>
      <c r="J336" s="47">
        <f t="shared" ca="1" si="111"/>
        <v>117</v>
      </c>
      <c r="K336" s="25">
        <f t="shared" ca="1" si="98"/>
        <v>0.48908296943231439</v>
      </c>
      <c r="L336" s="44">
        <f t="shared" ca="1" si="112"/>
        <v>11440</v>
      </c>
      <c r="M336" s="23"/>
      <c r="N336" s="47" t="str">
        <f t="shared" si="113"/>
        <v/>
      </c>
      <c r="O336" s="58"/>
      <c r="P336" s="27" t="str">
        <f t="shared" ca="1" si="114"/>
        <v/>
      </c>
      <c r="R336" s="47"/>
      <c r="S336" s="47"/>
      <c r="T336" s="47"/>
      <c r="U336" s="47"/>
      <c r="V336" s="47"/>
      <c r="W336" s="47"/>
      <c r="X336" s="57"/>
      <c r="Y336" s="49" t="str">
        <f t="shared" si="99"/>
        <v/>
      </c>
      <c r="Z336" s="49" t="str">
        <f t="shared" si="100"/>
        <v/>
      </c>
      <c r="AA336" s="47"/>
      <c r="AC336" s="35"/>
      <c r="AD336">
        <f t="shared" ca="1" si="101"/>
        <v>0</v>
      </c>
      <c r="AE336">
        <f t="shared" ca="1" si="102"/>
        <v>0</v>
      </c>
      <c r="AF336">
        <f t="shared" ca="1" si="103"/>
        <v>1</v>
      </c>
      <c r="AG336">
        <f t="shared" ca="1" si="104"/>
        <v>0</v>
      </c>
      <c r="AH336">
        <f t="shared" ca="1" si="115"/>
        <v>1</v>
      </c>
      <c r="AI336">
        <f t="shared" ca="1" si="116"/>
        <v>76</v>
      </c>
      <c r="AJ336">
        <f t="shared" ca="1" si="117"/>
        <v>36</v>
      </c>
      <c r="AK336" t="str">
        <f t="shared" ca="1" si="118"/>
        <v>&gt;1000</v>
      </c>
      <c r="AL336">
        <f t="shared" ca="1" si="119"/>
        <v>44</v>
      </c>
    </row>
    <row r="337" spans="1:38" x14ac:dyDescent="0.3">
      <c r="A337" s="13">
        <f ca="1">IF(B337="","",COUNT($B$32:B337))</f>
        <v>230</v>
      </c>
      <c r="B337" s="47">
        <f t="shared" ca="1" si="105"/>
        <v>2</v>
      </c>
      <c r="C337" s="24" t="str">
        <f t="shared" ca="1" si="106"/>
        <v>L</v>
      </c>
      <c r="D337" s="47">
        <f t="shared" ca="1" si="107"/>
        <v>4120</v>
      </c>
      <c r="E337" s="47">
        <f t="shared" ca="1" si="108"/>
        <v>3</v>
      </c>
      <c r="F337" s="13">
        <f t="shared" ca="1" si="109"/>
        <v>-68</v>
      </c>
      <c r="G337" s="13">
        <f t="shared" ca="1" si="96"/>
        <v>4052</v>
      </c>
      <c r="H337" s="40" t="str">
        <f t="shared" ca="1" si="97"/>
        <v>Mythic I</v>
      </c>
      <c r="I337" s="47">
        <f t="shared" ca="1" si="110"/>
        <v>112</v>
      </c>
      <c r="J337" s="47">
        <f t="shared" ca="1" si="111"/>
        <v>118</v>
      </c>
      <c r="K337" s="25">
        <f t="shared" ca="1" si="98"/>
        <v>0.48695652173913045</v>
      </c>
      <c r="L337" s="44">
        <f t="shared" ca="1" si="112"/>
        <v>11440</v>
      </c>
      <c r="M337" s="23"/>
      <c r="N337" s="47" t="str">
        <f t="shared" si="113"/>
        <v/>
      </c>
      <c r="O337" s="58"/>
      <c r="P337" s="27" t="str">
        <f t="shared" ca="1" si="114"/>
        <v/>
      </c>
      <c r="R337" s="47"/>
      <c r="S337" s="47"/>
      <c r="T337" s="47"/>
      <c r="U337" s="47"/>
      <c r="V337" s="47"/>
      <c r="W337" s="47"/>
      <c r="X337" s="57"/>
      <c r="Y337" s="49" t="str">
        <f t="shared" si="99"/>
        <v/>
      </c>
      <c r="Z337" s="49" t="str">
        <f t="shared" si="100"/>
        <v/>
      </c>
      <c r="AA337" s="47"/>
      <c r="AC337" s="35"/>
      <c r="AD337">
        <f t="shared" ca="1" si="101"/>
        <v>0</v>
      </c>
      <c r="AE337">
        <f t="shared" ca="1" si="102"/>
        <v>0</v>
      </c>
      <c r="AF337">
        <f t="shared" ca="1" si="103"/>
        <v>1</v>
      </c>
      <c r="AG337">
        <f t="shared" ca="1" si="104"/>
        <v>0</v>
      </c>
      <c r="AH337">
        <f t="shared" ca="1" si="115"/>
        <v>2</v>
      </c>
      <c r="AI337">
        <f t="shared" ca="1" si="116"/>
        <v>76</v>
      </c>
      <c r="AJ337">
        <f t="shared" ca="1" si="117"/>
        <v>36</v>
      </c>
      <c r="AK337" t="str">
        <f t="shared" ca="1" si="118"/>
        <v>&gt;1000</v>
      </c>
      <c r="AL337">
        <f t="shared" ca="1" si="119"/>
        <v>44</v>
      </c>
    </row>
    <row r="338" spans="1:38" x14ac:dyDescent="0.3">
      <c r="A338" s="13">
        <f ca="1">IF(B338="","",COUNT($B$32:B338))</f>
        <v>231</v>
      </c>
      <c r="B338" s="47">
        <f t="shared" ca="1" si="105"/>
        <v>3</v>
      </c>
      <c r="C338" s="24" t="str">
        <f t="shared" ca="1" si="106"/>
        <v>W</v>
      </c>
      <c r="D338" s="47">
        <f t="shared" ca="1" si="107"/>
        <v>4052</v>
      </c>
      <c r="E338" s="47">
        <f t="shared" ca="1" si="108"/>
        <v>0</v>
      </c>
      <c r="F338" s="13">
        <f t="shared" ca="1" si="109"/>
        <v>40</v>
      </c>
      <c r="G338" s="13">
        <f t="shared" ca="1" si="96"/>
        <v>4092</v>
      </c>
      <c r="H338" s="40" t="str">
        <f t="shared" ca="1" si="97"/>
        <v>Mythic I</v>
      </c>
      <c r="I338" s="47">
        <f t="shared" ca="1" si="110"/>
        <v>113</v>
      </c>
      <c r="J338" s="47">
        <f t="shared" ca="1" si="111"/>
        <v>118</v>
      </c>
      <c r="K338" s="25">
        <f t="shared" ca="1" si="98"/>
        <v>0.48917748917748916</v>
      </c>
      <c r="L338" s="44">
        <f t="shared" ca="1" si="112"/>
        <v>11480</v>
      </c>
      <c r="M338" s="23"/>
      <c r="N338" s="47" t="str">
        <f t="shared" si="113"/>
        <v/>
      </c>
      <c r="O338" s="58"/>
      <c r="P338" s="27" t="str">
        <f t="shared" ca="1" si="114"/>
        <v/>
      </c>
      <c r="R338" s="47"/>
      <c r="S338" s="47"/>
      <c r="T338" s="47"/>
      <c r="U338" s="47"/>
      <c r="V338" s="47"/>
      <c r="W338" s="47"/>
      <c r="X338" s="57"/>
      <c r="Y338" s="49" t="str">
        <f t="shared" si="99"/>
        <v/>
      </c>
      <c r="Z338" s="49" t="str">
        <f t="shared" si="100"/>
        <v/>
      </c>
      <c r="AA338" s="47"/>
      <c r="AC338" s="35"/>
      <c r="AD338">
        <f t="shared" ca="1" si="101"/>
        <v>0</v>
      </c>
      <c r="AE338">
        <f t="shared" ca="1" si="102"/>
        <v>0</v>
      </c>
      <c r="AF338">
        <f t="shared" ca="1" si="103"/>
        <v>1</v>
      </c>
      <c r="AG338">
        <f t="shared" ca="1" si="104"/>
        <v>0</v>
      </c>
      <c r="AH338">
        <f t="shared" ca="1" si="115"/>
        <v>3</v>
      </c>
      <c r="AI338">
        <f t="shared" ca="1" si="116"/>
        <v>76</v>
      </c>
      <c r="AJ338">
        <f t="shared" ca="1" si="117"/>
        <v>36</v>
      </c>
      <c r="AK338" t="str">
        <f t="shared" ca="1" si="118"/>
        <v>&gt;1000</v>
      </c>
      <c r="AL338">
        <f t="shared" ca="1" si="119"/>
        <v>44</v>
      </c>
    </row>
    <row r="339" spans="1:38" x14ac:dyDescent="0.3">
      <c r="A339" s="13" t="str">
        <f ca="1">IF(B339="","",COUNT($B$32:B339))</f>
        <v/>
      </c>
      <c r="B339" s="47" t="str">
        <f t="shared" ca="1" si="105"/>
        <v/>
      </c>
      <c r="C339" s="24" t="str">
        <f t="shared" ca="1" si="106"/>
        <v>G</v>
      </c>
      <c r="D339" s="47">
        <f t="shared" ca="1" si="107"/>
        <v>4092</v>
      </c>
      <c r="E339" s="47">
        <f t="shared" ca="1" si="108"/>
        <v>1</v>
      </c>
      <c r="F339" s="13">
        <f t="shared" ca="1" si="109"/>
        <v>0</v>
      </c>
      <c r="G339" s="13">
        <f t="shared" ca="1" si="96"/>
        <v>4092</v>
      </c>
      <c r="H339" s="40" t="str">
        <f t="shared" ca="1" si="97"/>
        <v>Mythic I</v>
      </c>
      <c r="I339" s="47">
        <f t="shared" ca="1" si="110"/>
        <v>113</v>
      </c>
      <c r="J339" s="47">
        <f t="shared" ca="1" si="111"/>
        <v>118</v>
      </c>
      <c r="K339" s="25">
        <f t="shared" ca="1" si="98"/>
        <v>0.48917748917748916</v>
      </c>
      <c r="L339" s="44">
        <f t="shared" ca="1" si="112"/>
        <v>11480</v>
      </c>
      <c r="M339" s="23"/>
      <c r="N339" s="47" t="str">
        <f t="shared" si="113"/>
        <v/>
      </c>
      <c r="O339" s="58"/>
      <c r="P339" s="27">
        <f t="shared" ca="1" si="114"/>
        <v>44159</v>
      </c>
      <c r="R339" s="47"/>
      <c r="S339" s="47"/>
      <c r="T339" s="47"/>
      <c r="U339" s="47"/>
      <c r="V339" s="47"/>
      <c r="W339" s="47"/>
      <c r="X339" s="57"/>
      <c r="Y339" s="49" t="str">
        <f t="shared" si="99"/>
        <v/>
      </c>
      <c r="Z339" s="49" t="str">
        <f t="shared" si="100"/>
        <v/>
      </c>
      <c r="AA339" s="47"/>
      <c r="AC339" s="35"/>
      <c r="AD339">
        <f t="shared" ca="1" si="101"/>
        <v>0</v>
      </c>
      <c r="AE339">
        <f t="shared" ca="1" si="102"/>
        <v>1</v>
      </c>
      <c r="AF339">
        <f t="shared" ca="1" si="103"/>
        <v>1</v>
      </c>
      <c r="AG339">
        <f t="shared" ca="1" si="104"/>
        <v>0</v>
      </c>
      <c r="AH339">
        <f t="shared" ca="1" si="115"/>
        <v>0</v>
      </c>
      <c r="AI339">
        <f t="shared" ca="1" si="116"/>
        <v>77</v>
      </c>
      <c r="AJ339">
        <f t="shared" ca="1" si="117"/>
        <v>36</v>
      </c>
      <c r="AK339" t="str">
        <f t="shared" ca="1" si="118"/>
        <v>&gt;1000</v>
      </c>
      <c r="AL339">
        <f t="shared" ca="1" si="119"/>
        <v>44</v>
      </c>
    </row>
    <row r="340" spans="1:38" x14ac:dyDescent="0.3">
      <c r="A340" s="13">
        <f ca="1">IF(B340="","",COUNT($B$32:B340))</f>
        <v>232</v>
      </c>
      <c r="B340" s="47">
        <f t="shared" ca="1" si="105"/>
        <v>1</v>
      </c>
      <c r="C340" s="24" t="str">
        <f t="shared" ca="1" si="106"/>
        <v>W</v>
      </c>
      <c r="D340" s="47">
        <f t="shared" ca="1" si="107"/>
        <v>4092</v>
      </c>
      <c r="E340" s="47">
        <f t="shared" ca="1" si="108"/>
        <v>1</v>
      </c>
      <c r="F340" s="13">
        <f t="shared" ca="1" si="109"/>
        <v>60</v>
      </c>
      <c r="G340" s="13">
        <f t="shared" ca="1" si="96"/>
        <v>4152</v>
      </c>
      <c r="H340" s="40" t="str">
        <f t="shared" ca="1" si="97"/>
        <v>Mythic II</v>
      </c>
      <c r="I340" s="47">
        <f t="shared" ca="1" si="110"/>
        <v>114</v>
      </c>
      <c r="J340" s="47">
        <f t="shared" ca="1" si="111"/>
        <v>118</v>
      </c>
      <c r="K340" s="25">
        <f t="shared" ca="1" si="98"/>
        <v>0.49137931034482757</v>
      </c>
      <c r="L340" s="44">
        <f t="shared" ca="1" si="112"/>
        <v>11540</v>
      </c>
      <c r="M340" s="23"/>
      <c r="N340" s="47" t="str">
        <f t="shared" si="113"/>
        <v/>
      </c>
      <c r="O340" s="58"/>
      <c r="P340" s="27" t="str">
        <f t="shared" ca="1" si="114"/>
        <v/>
      </c>
      <c r="R340" s="47"/>
      <c r="S340" s="47"/>
      <c r="T340" s="47"/>
      <c r="U340" s="47"/>
      <c r="V340" s="47"/>
      <c r="W340" s="47"/>
      <c r="X340" s="57"/>
      <c r="Y340" s="49" t="str">
        <f t="shared" si="99"/>
        <v/>
      </c>
      <c r="Z340" s="49" t="str">
        <f t="shared" si="100"/>
        <v/>
      </c>
      <c r="AA340" s="47"/>
      <c r="AC340" s="35"/>
      <c r="AD340">
        <f t="shared" ca="1" si="101"/>
        <v>0</v>
      </c>
      <c r="AE340">
        <f t="shared" ca="1" si="102"/>
        <v>0</v>
      </c>
      <c r="AF340">
        <f t="shared" ca="1" si="103"/>
        <v>1</v>
      </c>
      <c r="AG340">
        <f t="shared" ca="1" si="104"/>
        <v>0</v>
      </c>
      <c r="AH340">
        <f t="shared" ca="1" si="115"/>
        <v>1</v>
      </c>
      <c r="AI340">
        <f t="shared" ca="1" si="116"/>
        <v>77</v>
      </c>
      <c r="AJ340">
        <f t="shared" ca="1" si="117"/>
        <v>36</v>
      </c>
      <c r="AK340" t="str">
        <f t="shared" ca="1" si="118"/>
        <v>&gt;1000</v>
      </c>
      <c r="AL340">
        <f t="shared" ca="1" si="119"/>
        <v>44</v>
      </c>
    </row>
    <row r="341" spans="1:38" x14ac:dyDescent="0.3">
      <c r="A341" s="13">
        <f ca="1">IF(B341="","",COUNT($B$32:B341))</f>
        <v>233</v>
      </c>
      <c r="B341" s="47">
        <f t="shared" ca="1" si="105"/>
        <v>2</v>
      </c>
      <c r="C341" s="24" t="str">
        <f t="shared" ca="1" si="106"/>
        <v>W</v>
      </c>
      <c r="D341" s="47">
        <f t="shared" ca="1" si="107"/>
        <v>4152</v>
      </c>
      <c r="E341" s="47">
        <f t="shared" ca="1" si="108"/>
        <v>2</v>
      </c>
      <c r="F341" s="13">
        <f t="shared" ca="1" si="109"/>
        <v>80</v>
      </c>
      <c r="G341" s="13">
        <f t="shared" ca="1" si="96"/>
        <v>4232</v>
      </c>
      <c r="H341" s="40" t="str">
        <f t="shared" ca="1" si="97"/>
        <v>Mythic II</v>
      </c>
      <c r="I341" s="47">
        <f t="shared" ca="1" si="110"/>
        <v>115</v>
      </c>
      <c r="J341" s="47">
        <f t="shared" ca="1" si="111"/>
        <v>118</v>
      </c>
      <c r="K341" s="25">
        <f t="shared" ca="1" si="98"/>
        <v>0.49356223175965663</v>
      </c>
      <c r="L341" s="44">
        <f t="shared" ca="1" si="112"/>
        <v>11620</v>
      </c>
      <c r="M341" s="23"/>
      <c r="N341" s="47" t="str">
        <f t="shared" si="113"/>
        <v/>
      </c>
      <c r="O341" s="58"/>
      <c r="P341" s="27" t="str">
        <f t="shared" ca="1" si="114"/>
        <v/>
      </c>
      <c r="R341" s="47"/>
      <c r="S341" s="47"/>
      <c r="T341" s="47"/>
      <c r="U341" s="47"/>
      <c r="V341" s="47"/>
      <c r="W341" s="47"/>
      <c r="X341" s="57"/>
      <c r="Y341" s="49" t="str">
        <f t="shared" si="99"/>
        <v/>
      </c>
      <c r="Z341" s="49" t="str">
        <f t="shared" si="100"/>
        <v/>
      </c>
      <c r="AA341" s="47"/>
      <c r="AC341" s="35"/>
      <c r="AD341">
        <f t="shared" ca="1" si="101"/>
        <v>0</v>
      </c>
      <c r="AE341">
        <f t="shared" ca="1" si="102"/>
        <v>0</v>
      </c>
      <c r="AF341">
        <f t="shared" ca="1" si="103"/>
        <v>1</v>
      </c>
      <c r="AG341">
        <f t="shared" ca="1" si="104"/>
        <v>0</v>
      </c>
      <c r="AH341">
        <f t="shared" ca="1" si="115"/>
        <v>2</v>
      </c>
      <c r="AI341">
        <f t="shared" ca="1" si="116"/>
        <v>77</v>
      </c>
      <c r="AJ341">
        <f t="shared" ca="1" si="117"/>
        <v>36</v>
      </c>
      <c r="AK341" t="str">
        <f t="shared" ca="1" si="118"/>
        <v>&gt;1000</v>
      </c>
      <c r="AL341">
        <f t="shared" ca="1" si="119"/>
        <v>44</v>
      </c>
    </row>
    <row r="342" spans="1:38" x14ac:dyDescent="0.3">
      <c r="A342" s="13">
        <f ca="1">IF(B342="","",COUNT($B$32:B342))</f>
        <v>234</v>
      </c>
      <c r="B342" s="47">
        <f t="shared" ca="1" si="105"/>
        <v>3</v>
      </c>
      <c r="C342" s="24" t="str">
        <f t="shared" ca="1" si="106"/>
        <v>W</v>
      </c>
      <c r="D342" s="47">
        <f t="shared" ca="1" si="107"/>
        <v>4232</v>
      </c>
      <c r="E342" s="47">
        <f t="shared" ca="1" si="108"/>
        <v>3</v>
      </c>
      <c r="F342" s="13">
        <f t="shared" ca="1" si="109"/>
        <v>108</v>
      </c>
      <c r="G342" s="13">
        <f t="shared" ca="1" si="96"/>
        <v>4340</v>
      </c>
      <c r="H342" s="40" t="str">
        <f t="shared" ca="1" si="97"/>
        <v>Mythic II</v>
      </c>
      <c r="I342" s="47">
        <f t="shared" ca="1" si="110"/>
        <v>116</v>
      </c>
      <c r="J342" s="47">
        <f t="shared" ca="1" si="111"/>
        <v>118</v>
      </c>
      <c r="K342" s="25">
        <f t="shared" ca="1" si="98"/>
        <v>0.49572649572649574</v>
      </c>
      <c r="L342" s="44">
        <f t="shared" ca="1" si="112"/>
        <v>11728</v>
      </c>
      <c r="M342" s="23"/>
      <c r="N342" s="47" t="str">
        <f t="shared" si="113"/>
        <v/>
      </c>
      <c r="O342" s="58"/>
      <c r="P342" s="27" t="str">
        <f t="shared" ca="1" si="114"/>
        <v/>
      </c>
      <c r="R342" s="47"/>
      <c r="S342" s="47"/>
      <c r="T342" s="47"/>
      <c r="U342" s="47"/>
      <c r="V342" s="47"/>
      <c r="W342" s="47"/>
      <c r="X342" s="57"/>
      <c r="Y342" s="49" t="str">
        <f t="shared" si="99"/>
        <v/>
      </c>
      <c r="Z342" s="49" t="str">
        <f t="shared" si="100"/>
        <v/>
      </c>
      <c r="AA342" s="47"/>
      <c r="AC342" s="35"/>
      <c r="AD342">
        <f t="shared" ca="1" si="101"/>
        <v>0</v>
      </c>
      <c r="AE342">
        <f t="shared" ca="1" si="102"/>
        <v>0</v>
      </c>
      <c r="AF342">
        <f t="shared" ca="1" si="103"/>
        <v>1</v>
      </c>
      <c r="AG342">
        <f t="shared" ca="1" si="104"/>
        <v>0</v>
      </c>
      <c r="AH342">
        <f t="shared" ca="1" si="115"/>
        <v>3</v>
      </c>
      <c r="AI342">
        <f t="shared" ca="1" si="116"/>
        <v>77</v>
      </c>
      <c r="AJ342">
        <f t="shared" ca="1" si="117"/>
        <v>36</v>
      </c>
      <c r="AK342" t="str">
        <f t="shared" ca="1" si="118"/>
        <v>&gt;1000</v>
      </c>
      <c r="AL342">
        <f t="shared" ca="1" si="119"/>
        <v>44</v>
      </c>
    </row>
    <row r="343" spans="1:38" x14ac:dyDescent="0.3">
      <c r="A343" s="13" t="str">
        <f ca="1">IF(B343="","",COUNT($B$32:B343))</f>
        <v/>
      </c>
      <c r="B343" s="47" t="str">
        <f t="shared" ca="1" si="105"/>
        <v/>
      </c>
      <c r="C343" s="24" t="str">
        <f t="shared" ca="1" si="106"/>
        <v>G</v>
      </c>
      <c r="D343" s="47">
        <f t="shared" ca="1" si="107"/>
        <v>4340</v>
      </c>
      <c r="E343" s="47">
        <f t="shared" ca="1" si="108"/>
        <v>4</v>
      </c>
      <c r="F343" s="13">
        <f t="shared" ca="1" si="109"/>
        <v>0</v>
      </c>
      <c r="G343" s="13">
        <f t="shared" ca="1" si="96"/>
        <v>4340</v>
      </c>
      <c r="H343" s="40" t="str">
        <f t="shared" ca="1" si="97"/>
        <v>Mythic II</v>
      </c>
      <c r="I343" s="47">
        <f t="shared" ca="1" si="110"/>
        <v>116</v>
      </c>
      <c r="J343" s="47">
        <f t="shared" ca="1" si="111"/>
        <v>118</v>
      </c>
      <c r="K343" s="25">
        <f t="shared" ca="1" si="98"/>
        <v>0.49572649572649574</v>
      </c>
      <c r="L343" s="44">
        <f t="shared" ca="1" si="112"/>
        <v>11728</v>
      </c>
      <c r="M343" s="23"/>
      <c r="N343" s="47" t="str">
        <f t="shared" si="113"/>
        <v/>
      </c>
      <c r="O343" s="58"/>
      <c r="P343" s="27">
        <f t="shared" ca="1" si="114"/>
        <v>44166</v>
      </c>
      <c r="R343" s="47"/>
      <c r="S343" s="47"/>
      <c r="T343" s="47"/>
      <c r="U343" s="47"/>
      <c r="V343" s="47"/>
      <c r="W343" s="47"/>
      <c r="X343" s="57"/>
      <c r="Y343" s="49" t="str">
        <f t="shared" si="99"/>
        <v/>
      </c>
      <c r="Z343" s="49" t="str">
        <f t="shared" si="100"/>
        <v/>
      </c>
      <c r="AA343" s="47"/>
      <c r="AC343" s="35"/>
      <c r="AD343">
        <f t="shared" ca="1" si="101"/>
        <v>0</v>
      </c>
      <c r="AE343">
        <f t="shared" ca="1" si="102"/>
        <v>1</v>
      </c>
      <c r="AF343">
        <f t="shared" ca="1" si="103"/>
        <v>1</v>
      </c>
      <c r="AG343">
        <f t="shared" ca="1" si="104"/>
        <v>0</v>
      </c>
      <c r="AH343">
        <f t="shared" ca="1" si="115"/>
        <v>0</v>
      </c>
      <c r="AI343">
        <f t="shared" ca="1" si="116"/>
        <v>78</v>
      </c>
      <c r="AJ343">
        <f t="shared" ca="1" si="117"/>
        <v>36</v>
      </c>
      <c r="AK343" t="str">
        <f t="shared" ca="1" si="118"/>
        <v>&gt;1000</v>
      </c>
      <c r="AL343">
        <f t="shared" ca="1" si="119"/>
        <v>44</v>
      </c>
    </row>
    <row r="344" spans="1:38" x14ac:dyDescent="0.3">
      <c r="A344" s="13">
        <f ca="1">IF(B344="","",COUNT($B$32:B344))</f>
        <v>235</v>
      </c>
      <c r="B344" s="47">
        <f t="shared" ca="1" si="105"/>
        <v>1</v>
      </c>
      <c r="C344" s="24" t="str">
        <f t="shared" ca="1" si="106"/>
        <v>L</v>
      </c>
      <c r="D344" s="47">
        <f t="shared" ca="1" si="107"/>
        <v>4340</v>
      </c>
      <c r="E344" s="47">
        <f t="shared" ca="1" si="108"/>
        <v>4</v>
      </c>
      <c r="F344" s="13">
        <f t="shared" ca="1" si="109"/>
        <v>-68</v>
      </c>
      <c r="G344" s="13">
        <f t="shared" ca="1" si="96"/>
        <v>4272</v>
      </c>
      <c r="H344" s="40" t="str">
        <f t="shared" ca="1" si="97"/>
        <v>Mythic II</v>
      </c>
      <c r="I344" s="47">
        <f t="shared" ca="1" si="110"/>
        <v>116</v>
      </c>
      <c r="J344" s="47">
        <f t="shared" ca="1" si="111"/>
        <v>119</v>
      </c>
      <c r="K344" s="25">
        <f t="shared" ca="1" si="98"/>
        <v>0.49361702127659574</v>
      </c>
      <c r="L344" s="44">
        <f t="shared" ca="1" si="112"/>
        <v>11728</v>
      </c>
      <c r="M344" s="23"/>
      <c r="N344" s="47" t="str">
        <f t="shared" si="113"/>
        <v/>
      </c>
      <c r="O344" s="58"/>
      <c r="P344" s="27" t="str">
        <f t="shared" ca="1" si="114"/>
        <v/>
      </c>
      <c r="R344" s="47"/>
      <c r="S344" s="47"/>
      <c r="T344" s="47"/>
      <c r="U344" s="47"/>
      <c r="V344" s="47"/>
      <c r="W344" s="47"/>
      <c r="X344" s="57"/>
      <c r="Y344" s="49" t="str">
        <f t="shared" si="99"/>
        <v/>
      </c>
      <c r="Z344" s="49" t="str">
        <f t="shared" si="100"/>
        <v/>
      </c>
      <c r="AA344" s="47"/>
      <c r="AC344" s="35"/>
      <c r="AD344">
        <f t="shared" ca="1" si="101"/>
        <v>0</v>
      </c>
      <c r="AE344">
        <f t="shared" ca="1" si="102"/>
        <v>0</v>
      </c>
      <c r="AF344">
        <f t="shared" ca="1" si="103"/>
        <v>1</v>
      </c>
      <c r="AG344">
        <f t="shared" ca="1" si="104"/>
        <v>0</v>
      </c>
      <c r="AH344">
        <f t="shared" ca="1" si="115"/>
        <v>1</v>
      </c>
      <c r="AI344">
        <f t="shared" ca="1" si="116"/>
        <v>78</v>
      </c>
      <c r="AJ344">
        <f t="shared" ca="1" si="117"/>
        <v>36</v>
      </c>
      <c r="AK344" t="str">
        <f t="shared" ca="1" si="118"/>
        <v>&gt;1000</v>
      </c>
      <c r="AL344">
        <f t="shared" ca="1" si="119"/>
        <v>44</v>
      </c>
    </row>
    <row r="345" spans="1:38" x14ac:dyDescent="0.3">
      <c r="A345" s="13">
        <f ca="1">IF(B345="","",COUNT($B$32:B345))</f>
        <v>236</v>
      </c>
      <c r="B345" s="47">
        <f t="shared" ca="1" si="105"/>
        <v>2</v>
      </c>
      <c r="C345" s="24" t="str">
        <f t="shared" ca="1" si="106"/>
        <v>W</v>
      </c>
      <c r="D345" s="47">
        <f t="shared" ca="1" si="107"/>
        <v>4272</v>
      </c>
      <c r="E345" s="47">
        <f t="shared" ca="1" si="108"/>
        <v>0</v>
      </c>
      <c r="F345" s="13">
        <f t="shared" ca="1" si="109"/>
        <v>40</v>
      </c>
      <c r="G345" s="13">
        <f t="shared" ca="1" si="96"/>
        <v>4312</v>
      </c>
      <c r="H345" s="40" t="str">
        <f t="shared" ca="1" si="97"/>
        <v>Mythic II</v>
      </c>
      <c r="I345" s="47">
        <f t="shared" ca="1" si="110"/>
        <v>117</v>
      </c>
      <c r="J345" s="47">
        <f t="shared" ca="1" si="111"/>
        <v>119</v>
      </c>
      <c r="K345" s="25">
        <f t="shared" ca="1" si="98"/>
        <v>0.49576271186440679</v>
      </c>
      <c r="L345" s="44">
        <f t="shared" ca="1" si="112"/>
        <v>11768</v>
      </c>
      <c r="M345" s="23"/>
      <c r="N345" s="47" t="str">
        <f t="shared" si="113"/>
        <v/>
      </c>
      <c r="O345" s="58"/>
      <c r="P345" s="27" t="str">
        <f t="shared" ca="1" si="114"/>
        <v/>
      </c>
      <c r="R345" s="47"/>
      <c r="S345" s="47"/>
      <c r="T345" s="47"/>
      <c r="U345" s="47"/>
      <c r="V345" s="47"/>
      <c r="W345" s="47"/>
      <c r="X345" s="57"/>
      <c r="Y345" s="49" t="str">
        <f t="shared" si="99"/>
        <v/>
      </c>
      <c r="Z345" s="49" t="str">
        <f t="shared" si="100"/>
        <v/>
      </c>
      <c r="AA345" s="47"/>
      <c r="AC345" s="35"/>
      <c r="AD345">
        <f t="shared" ca="1" si="101"/>
        <v>0</v>
      </c>
      <c r="AE345">
        <f t="shared" ca="1" si="102"/>
        <v>0</v>
      </c>
      <c r="AF345">
        <f t="shared" ca="1" si="103"/>
        <v>1</v>
      </c>
      <c r="AG345">
        <f t="shared" ca="1" si="104"/>
        <v>0</v>
      </c>
      <c r="AH345">
        <f t="shared" ca="1" si="115"/>
        <v>2</v>
      </c>
      <c r="AI345">
        <f t="shared" ca="1" si="116"/>
        <v>78</v>
      </c>
      <c r="AJ345">
        <f t="shared" ca="1" si="117"/>
        <v>36</v>
      </c>
      <c r="AK345" t="str">
        <f t="shared" ca="1" si="118"/>
        <v>&gt;1000</v>
      </c>
      <c r="AL345">
        <f t="shared" ca="1" si="119"/>
        <v>44</v>
      </c>
    </row>
    <row r="346" spans="1:38" x14ac:dyDescent="0.3">
      <c r="A346" s="13">
        <f ca="1">IF(B346="","",COUNT($B$32:B346))</f>
        <v>237</v>
      </c>
      <c r="B346" s="47">
        <f t="shared" ca="1" si="105"/>
        <v>3</v>
      </c>
      <c r="C346" s="24" t="str">
        <f t="shared" ca="1" si="106"/>
        <v>L</v>
      </c>
      <c r="D346" s="47">
        <f t="shared" ca="1" si="107"/>
        <v>4312</v>
      </c>
      <c r="E346" s="47">
        <f t="shared" ca="1" si="108"/>
        <v>1</v>
      </c>
      <c r="F346" s="13">
        <f t="shared" ca="1" si="109"/>
        <v>-68</v>
      </c>
      <c r="G346" s="13">
        <f t="shared" ca="1" si="96"/>
        <v>4244</v>
      </c>
      <c r="H346" s="40" t="str">
        <f t="shared" ca="1" si="97"/>
        <v>Mythic II</v>
      </c>
      <c r="I346" s="47">
        <f t="shared" ca="1" si="110"/>
        <v>117</v>
      </c>
      <c r="J346" s="47">
        <f t="shared" ca="1" si="111"/>
        <v>120</v>
      </c>
      <c r="K346" s="25">
        <f t="shared" ca="1" si="98"/>
        <v>0.49367088607594939</v>
      </c>
      <c r="L346" s="44">
        <f t="shared" ca="1" si="112"/>
        <v>11768</v>
      </c>
      <c r="M346" s="23"/>
      <c r="N346" s="47" t="str">
        <f t="shared" si="113"/>
        <v/>
      </c>
      <c r="O346" s="58"/>
      <c r="P346" s="27" t="str">
        <f t="shared" ca="1" si="114"/>
        <v/>
      </c>
      <c r="R346" s="47"/>
      <c r="S346" s="47"/>
      <c r="T346" s="47"/>
      <c r="U346" s="47"/>
      <c r="V346" s="47"/>
      <c r="W346" s="47"/>
      <c r="X346" s="57"/>
      <c r="Y346" s="49" t="str">
        <f t="shared" si="99"/>
        <v/>
      </c>
      <c r="Z346" s="49" t="str">
        <f t="shared" si="100"/>
        <v/>
      </c>
      <c r="AA346" s="47"/>
      <c r="AC346" s="35"/>
      <c r="AD346">
        <f t="shared" ca="1" si="101"/>
        <v>0</v>
      </c>
      <c r="AE346">
        <f t="shared" ca="1" si="102"/>
        <v>0</v>
      </c>
      <c r="AF346">
        <f t="shared" ca="1" si="103"/>
        <v>1</v>
      </c>
      <c r="AG346">
        <f t="shared" ca="1" si="104"/>
        <v>0</v>
      </c>
      <c r="AH346">
        <f t="shared" ca="1" si="115"/>
        <v>3</v>
      </c>
      <c r="AI346">
        <f t="shared" ca="1" si="116"/>
        <v>78</v>
      </c>
      <c r="AJ346">
        <f t="shared" ca="1" si="117"/>
        <v>36</v>
      </c>
      <c r="AK346" t="str">
        <f t="shared" ca="1" si="118"/>
        <v>&gt;1000</v>
      </c>
      <c r="AL346">
        <f t="shared" ca="1" si="119"/>
        <v>44</v>
      </c>
    </row>
    <row r="347" spans="1:38" x14ac:dyDescent="0.3">
      <c r="A347" s="13" t="str">
        <f ca="1">IF(B347="","",COUNT($B$32:B347))</f>
        <v/>
      </c>
      <c r="B347" s="47" t="str">
        <f t="shared" ca="1" si="105"/>
        <v/>
      </c>
      <c r="C347" s="24" t="str">
        <f t="shared" ca="1" si="106"/>
        <v>G</v>
      </c>
      <c r="D347" s="47">
        <f t="shared" ca="1" si="107"/>
        <v>4244</v>
      </c>
      <c r="E347" s="47">
        <f t="shared" ca="1" si="108"/>
        <v>0</v>
      </c>
      <c r="F347" s="13">
        <f t="shared" ca="1" si="109"/>
        <v>0</v>
      </c>
      <c r="G347" s="13">
        <f t="shared" ca="1" si="96"/>
        <v>4244</v>
      </c>
      <c r="H347" s="40" t="str">
        <f t="shared" ca="1" si="97"/>
        <v>Mythic II</v>
      </c>
      <c r="I347" s="47">
        <f t="shared" ca="1" si="110"/>
        <v>117</v>
      </c>
      <c r="J347" s="47">
        <f t="shared" ca="1" si="111"/>
        <v>120</v>
      </c>
      <c r="K347" s="25">
        <f t="shared" ca="1" si="98"/>
        <v>0.49367088607594939</v>
      </c>
      <c r="L347" s="44">
        <f t="shared" ca="1" si="112"/>
        <v>11768</v>
      </c>
      <c r="M347" s="23"/>
      <c r="N347" s="47" t="str">
        <f t="shared" si="113"/>
        <v/>
      </c>
      <c r="O347" s="58"/>
      <c r="P347" s="27">
        <f t="shared" ca="1" si="114"/>
        <v>44173</v>
      </c>
      <c r="R347" s="47"/>
      <c r="S347" s="47"/>
      <c r="T347" s="47"/>
      <c r="U347" s="47"/>
      <c r="V347" s="47"/>
      <c r="W347" s="47"/>
      <c r="X347" s="57"/>
      <c r="Y347" s="49" t="str">
        <f t="shared" si="99"/>
        <v/>
      </c>
      <c r="Z347" s="49" t="str">
        <f t="shared" si="100"/>
        <v/>
      </c>
      <c r="AA347" s="47"/>
      <c r="AC347" s="35"/>
      <c r="AD347">
        <f t="shared" ca="1" si="101"/>
        <v>0</v>
      </c>
      <c r="AE347">
        <f t="shared" ca="1" si="102"/>
        <v>1</v>
      </c>
      <c r="AF347">
        <f t="shared" ca="1" si="103"/>
        <v>1</v>
      </c>
      <c r="AG347">
        <f t="shared" ca="1" si="104"/>
        <v>0</v>
      </c>
      <c r="AH347">
        <f t="shared" ca="1" si="115"/>
        <v>0</v>
      </c>
      <c r="AI347">
        <f t="shared" ca="1" si="116"/>
        <v>79</v>
      </c>
      <c r="AJ347">
        <f t="shared" ca="1" si="117"/>
        <v>36</v>
      </c>
      <c r="AK347" t="str">
        <f t="shared" ca="1" si="118"/>
        <v>&gt;1000</v>
      </c>
      <c r="AL347">
        <f t="shared" ca="1" si="119"/>
        <v>44</v>
      </c>
    </row>
    <row r="348" spans="1:38" x14ac:dyDescent="0.3">
      <c r="A348" s="13">
        <f ca="1">IF(B348="","",COUNT($B$32:B348))</f>
        <v>238</v>
      </c>
      <c r="B348" s="47">
        <f t="shared" ca="1" si="105"/>
        <v>1</v>
      </c>
      <c r="C348" s="24" t="str">
        <f t="shared" ca="1" si="106"/>
        <v>W</v>
      </c>
      <c r="D348" s="47">
        <f t="shared" ca="1" si="107"/>
        <v>4244</v>
      </c>
      <c r="E348" s="47">
        <f t="shared" ca="1" si="108"/>
        <v>0</v>
      </c>
      <c r="F348" s="13">
        <f t="shared" ca="1" si="109"/>
        <v>40</v>
      </c>
      <c r="G348" s="13">
        <f t="shared" ca="1" si="96"/>
        <v>4284</v>
      </c>
      <c r="H348" s="40" t="str">
        <f t="shared" ca="1" si="97"/>
        <v>Mythic II</v>
      </c>
      <c r="I348" s="47">
        <f t="shared" ca="1" si="110"/>
        <v>118</v>
      </c>
      <c r="J348" s="47">
        <f t="shared" ca="1" si="111"/>
        <v>120</v>
      </c>
      <c r="K348" s="25">
        <f t="shared" ca="1" si="98"/>
        <v>0.49579831932773111</v>
      </c>
      <c r="L348" s="44">
        <f t="shared" ca="1" si="112"/>
        <v>11808</v>
      </c>
      <c r="M348" s="23"/>
      <c r="N348" s="47" t="str">
        <f t="shared" si="113"/>
        <v/>
      </c>
      <c r="O348" s="58"/>
      <c r="P348" s="27" t="str">
        <f t="shared" ca="1" si="114"/>
        <v/>
      </c>
      <c r="R348" s="47"/>
      <c r="S348" s="47"/>
      <c r="T348" s="47"/>
      <c r="U348" s="47"/>
      <c r="V348" s="47"/>
      <c r="W348" s="47"/>
      <c r="X348" s="57"/>
      <c r="Y348" s="49" t="str">
        <f t="shared" si="99"/>
        <v/>
      </c>
      <c r="Z348" s="49" t="str">
        <f t="shared" si="100"/>
        <v/>
      </c>
      <c r="AA348" s="47"/>
      <c r="AC348" s="35"/>
      <c r="AD348">
        <f t="shared" ca="1" si="101"/>
        <v>0</v>
      </c>
      <c r="AE348">
        <f t="shared" ca="1" si="102"/>
        <v>0</v>
      </c>
      <c r="AF348">
        <f t="shared" ca="1" si="103"/>
        <v>1</v>
      </c>
      <c r="AG348">
        <f t="shared" ca="1" si="104"/>
        <v>0</v>
      </c>
      <c r="AH348">
        <f t="shared" ca="1" si="115"/>
        <v>1</v>
      </c>
      <c r="AI348">
        <f t="shared" ca="1" si="116"/>
        <v>79</v>
      </c>
      <c r="AJ348">
        <f t="shared" ca="1" si="117"/>
        <v>36</v>
      </c>
      <c r="AK348" t="str">
        <f t="shared" ca="1" si="118"/>
        <v>&gt;1000</v>
      </c>
      <c r="AL348">
        <f t="shared" ca="1" si="119"/>
        <v>44</v>
      </c>
    </row>
    <row r="349" spans="1:38" x14ac:dyDescent="0.3">
      <c r="A349" s="13">
        <f ca="1">IF(B349="","",COUNT($B$32:B349))</f>
        <v>239</v>
      </c>
      <c r="B349" s="47">
        <f t="shared" ca="1" si="105"/>
        <v>2</v>
      </c>
      <c r="C349" s="24" t="str">
        <f t="shared" ca="1" si="106"/>
        <v>W</v>
      </c>
      <c r="D349" s="47">
        <f t="shared" ca="1" si="107"/>
        <v>4284</v>
      </c>
      <c r="E349" s="47">
        <f t="shared" ca="1" si="108"/>
        <v>1</v>
      </c>
      <c r="F349" s="13">
        <f t="shared" ca="1" si="109"/>
        <v>60</v>
      </c>
      <c r="G349" s="13">
        <f t="shared" ca="1" si="96"/>
        <v>4344</v>
      </c>
      <c r="H349" s="40" t="str">
        <f t="shared" ca="1" si="97"/>
        <v>Mythic II</v>
      </c>
      <c r="I349" s="47">
        <f t="shared" ca="1" si="110"/>
        <v>119</v>
      </c>
      <c r="J349" s="47">
        <f t="shared" ca="1" si="111"/>
        <v>120</v>
      </c>
      <c r="K349" s="25">
        <f t="shared" ca="1" si="98"/>
        <v>0.497907949790795</v>
      </c>
      <c r="L349" s="44">
        <f t="shared" ca="1" si="112"/>
        <v>11868</v>
      </c>
      <c r="M349" s="23"/>
      <c r="N349" s="47" t="str">
        <f t="shared" si="113"/>
        <v/>
      </c>
      <c r="O349" s="58"/>
      <c r="P349" s="27" t="str">
        <f t="shared" ca="1" si="114"/>
        <v/>
      </c>
      <c r="R349" s="47"/>
      <c r="S349" s="47"/>
      <c r="T349" s="47"/>
      <c r="U349" s="47"/>
      <c r="V349" s="47"/>
      <c r="W349" s="47"/>
      <c r="X349" s="57"/>
      <c r="Y349" s="49" t="str">
        <f t="shared" si="99"/>
        <v/>
      </c>
      <c r="Z349" s="49" t="str">
        <f t="shared" si="100"/>
        <v/>
      </c>
      <c r="AA349" s="47"/>
      <c r="AC349" s="35"/>
      <c r="AD349">
        <f t="shared" ca="1" si="101"/>
        <v>0</v>
      </c>
      <c r="AE349">
        <f t="shared" ca="1" si="102"/>
        <v>0</v>
      </c>
      <c r="AF349">
        <f t="shared" ca="1" si="103"/>
        <v>1</v>
      </c>
      <c r="AG349">
        <f t="shared" ca="1" si="104"/>
        <v>0</v>
      </c>
      <c r="AH349">
        <f t="shared" ca="1" si="115"/>
        <v>2</v>
      </c>
      <c r="AI349">
        <f t="shared" ca="1" si="116"/>
        <v>79</v>
      </c>
      <c r="AJ349">
        <f t="shared" ca="1" si="117"/>
        <v>36</v>
      </c>
      <c r="AK349" t="str">
        <f t="shared" ca="1" si="118"/>
        <v>&gt;1000</v>
      </c>
      <c r="AL349">
        <f t="shared" ca="1" si="119"/>
        <v>44</v>
      </c>
    </row>
    <row r="350" spans="1:38" x14ac:dyDescent="0.3">
      <c r="A350" s="13">
        <f ca="1">IF(B350="","",COUNT($B$32:B350))</f>
        <v>240</v>
      </c>
      <c r="B350" s="47">
        <f t="shared" ca="1" si="105"/>
        <v>3</v>
      </c>
      <c r="C350" s="24" t="str">
        <f t="shared" ca="1" si="106"/>
        <v>W</v>
      </c>
      <c r="D350" s="47">
        <f t="shared" ca="1" si="107"/>
        <v>4344</v>
      </c>
      <c r="E350" s="47">
        <f t="shared" ca="1" si="108"/>
        <v>2</v>
      </c>
      <c r="F350" s="13">
        <f t="shared" ca="1" si="109"/>
        <v>80</v>
      </c>
      <c r="G350" s="13">
        <f t="shared" ca="1" si="96"/>
        <v>4424</v>
      </c>
      <c r="H350" s="40" t="str">
        <f t="shared" ca="1" si="97"/>
        <v>Mythic II</v>
      </c>
      <c r="I350" s="47">
        <f t="shared" ca="1" si="110"/>
        <v>120</v>
      </c>
      <c r="J350" s="47">
        <f t="shared" ca="1" si="111"/>
        <v>120</v>
      </c>
      <c r="K350" s="25">
        <f t="shared" ca="1" si="98"/>
        <v>0.5</v>
      </c>
      <c r="L350" s="44">
        <f t="shared" ca="1" si="112"/>
        <v>11948</v>
      </c>
      <c r="M350" s="23"/>
      <c r="N350" s="47" t="str">
        <f t="shared" si="113"/>
        <v/>
      </c>
      <c r="O350" s="58"/>
      <c r="P350" s="27" t="str">
        <f t="shared" ca="1" si="114"/>
        <v/>
      </c>
      <c r="R350" s="47"/>
      <c r="S350" s="47"/>
      <c r="T350" s="47"/>
      <c r="U350" s="47"/>
      <c r="V350" s="47"/>
      <c r="W350" s="47"/>
      <c r="X350" s="57"/>
      <c r="Y350" s="49" t="str">
        <f t="shared" si="99"/>
        <v/>
      </c>
      <c r="Z350" s="49" t="str">
        <f t="shared" si="100"/>
        <v/>
      </c>
      <c r="AA350" s="47"/>
      <c r="AC350" s="35"/>
      <c r="AD350">
        <f t="shared" ca="1" si="101"/>
        <v>0</v>
      </c>
      <c r="AE350">
        <f t="shared" ca="1" si="102"/>
        <v>0</v>
      </c>
      <c r="AF350">
        <f t="shared" ca="1" si="103"/>
        <v>1</v>
      </c>
      <c r="AG350">
        <f t="shared" ca="1" si="104"/>
        <v>0</v>
      </c>
      <c r="AH350">
        <f t="shared" ca="1" si="115"/>
        <v>3</v>
      </c>
      <c r="AI350">
        <f t="shared" ca="1" si="116"/>
        <v>79</v>
      </c>
      <c r="AJ350">
        <f t="shared" ca="1" si="117"/>
        <v>36</v>
      </c>
      <c r="AK350" t="str">
        <f t="shared" ca="1" si="118"/>
        <v>&gt;1000</v>
      </c>
      <c r="AL350">
        <f t="shared" ca="1" si="119"/>
        <v>44</v>
      </c>
    </row>
    <row r="351" spans="1:38" x14ac:dyDescent="0.3">
      <c r="A351" s="13" t="str">
        <f ca="1">IF(B351="","",COUNT($B$32:B351))</f>
        <v/>
      </c>
      <c r="B351" s="47" t="str">
        <f t="shared" ca="1" si="105"/>
        <v/>
      </c>
      <c r="C351" s="24" t="str">
        <f t="shared" ca="1" si="106"/>
        <v>G</v>
      </c>
      <c r="D351" s="47">
        <f t="shared" ca="1" si="107"/>
        <v>4424</v>
      </c>
      <c r="E351" s="47">
        <f t="shared" ca="1" si="108"/>
        <v>3</v>
      </c>
      <c r="F351" s="13">
        <f t="shared" ca="1" si="109"/>
        <v>0</v>
      </c>
      <c r="G351" s="13">
        <f t="shared" ca="1" si="96"/>
        <v>4424</v>
      </c>
      <c r="H351" s="40" t="str">
        <f t="shared" ca="1" si="97"/>
        <v>Mythic II</v>
      </c>
      <c r="I351" s="47">
        <f t="shared" ca="1" si="110"/>
        <v>120</v>
      </c>
      <c r="J351" s="47">
        <f t="shared" ca="1" si="111"/>
        <v>120</v>
      </c>
      <c r="K351" s="25">
        <f t="shared" ca="1" si="98"/>
        <v>0.5</v>
      </c>
      <c r="L351" s="44">
        <f t="shared" ca="1" si="112"/>
        <v>11948</v>
      </c>
      <c r="M351" s="23"/>
      <c r="N351" s="47" t="str">
        <f t="shared" si="113"/>
        <v/>
      </c>
      <c r="O351" s="58"/>
      <c r="P351" s="27">
        <f t="shared" ca="1" si="114"/>
        <v>44180</v>
      </c>
      <c r="R351" s="47"/>
      <c r="S351" s="47"/>
      <c r="T351" s="47"/>
      <c r="U351" s="47"/>
      <c r="V351" s="47"/>
      <c r="W351" s="47"/>
      <c r="X351" s="57"/>
      <c r="Y351" s="49" t="str">
        <f t="shared" si="99"/>
        <v/>
      </c>
      <c r="Z351" s="49" t="str">
        <f t="shared" si="100"/>
        <v/>
      </c>
      <c r="AA351" s="47"/>
      <c r="AC351" s="35"/>
      <c r="AD351">
        <f t="shared" ca="1" si="101"/>
        <v>0</v>
      </c>
      <c r="AE351">
        <f t="shared" ca="1" si="102"/>
        <v>1</v>
      </c>
      <c r="AF351">
        <f t="shared" ca="1" si="103"/>
        <v>1</v>
      </c>
      <c r="AG351">
        <f t="shared" ca="1" si="104"/>
        <v>0</v>
      </c>
      <c r="AH351">
        <f t="shared" ca="1" si="115"/>
        <v>0</v>
      </c>
      <c r="AI351">
        <f t="shared" ca="1" si="116"/>
        <v>80</v>
      </c>
      <c r="AJ351">
        <f t="shared" ca="1" si="117"/>
        <v>36</v>
      </c>
      <c r="AK351" t="str">
        <f t="shared" ca="1" si="118"/>
        <v>&gt;1000</v>
      </c>
      <c r="AL351">
        <f t="shared" ca="1" si="119"/>
        <v>44</v>
      </c>
    </row>
    <row r="352" spans="1:38" x14ac:dyDescent="0.3">
      <c r="A352" s="13">
        <f ca="1">IF(B352="","",COUNT($B$32:B352))</f>
        <v>241</v>
      </c>
      <c r="B352" s="47">
        <f t="shared" ca="1" si="105"/>
        <v>1</v>
      </c>
      <c r="C352" s="24" t="str">
        <f t="shared" ca="1" si="106"/>
        <v>L</v>
      </c>
      <c r="D352" s="47">
        <f t="shared" ca="1" si="107"/>
        <v>4424</v>
      </c>
      <c r="E352" s="47">
        <f t="shared" ca="1" si="108"/>
        <v>3</v>
      </c>
      <c r="F352" s="13">
        <f t="shared" ca="1" si="109"/>
        <v>-68</v>
      </c>
      <c r="G352" s="13">
        <f t="shared" ref="G352:G415" ca="1" si="120">_xlfn.IFS(F352+D352&lt;0,0,F352+D352&gt;5500,5500,TRUE,F352+D352)</f>
        <v>4356</v>
      </c>
      <c r="H352" s="40" t="str">
        <f t="shared" ref="H352:H415" ca="1" si="121">LOOKUP(G352,$D$2:$D$17,$A$2:$A$17)</f>
        <v>Mythic II</v>
      </c>
      <c r="I352" s="47">
        <f t="shared" ca="1" si="110"/>
        <v>120</v>
      </c>
      <c r="J352" s="47">
        <f t="shared" ca="1" si="111"/>
        <v>121</v>
      </c>
      <c r="K352" s="25">
        <f t="shared" ref="K352:K415" ca="1" si="122">I352/(J352+I352)</f>
        <v>0.49792531120331951</v>
      </c>
      <c r="L352" s="44">
        <f t="shared" ca="1" si="112"/>
        <v>11948</v>
      </c>
      <c r="M352" s="23"/>
      <c r="N352" s="47" t="str">
        <f t="shared" si="113"/>
        <v/>
      </c>
      <c r="O352" s="58"/>
      <c r="P352" s="27" t="str">
        <f t="shared" ca="1" si="114"/>
        <v/>
      </c>
      <c r="R352" s="47"/>
      <c r="S352" s="47"/>
      <c r="T352" s="47"/>
      <c r="U352" s="47"/>
      <c r="V352" s="47"/>
      <c r="W352" s="47"/>
      <c r="X352" s="57"/>
      <c r="Y352" s="49" t="str">
        <f t="shared" ref="Y352:Y415" si="123">_xlfn.IFS(R352 = "","",V352&gt;0,T352/V352,TRUE,T352/1)</f>
        <v/>
      </c>
      <c r="Z352" s="49" t="str">
        <f t="shared" ref="Z352:Z415" si="124">_xlfn.IFS(R352 = "","",V352&gt;0,(T352+U352)/V352,TRUE,(T352+U352)/1)</f>
        <v/>
      </c>
      <c r="AA352" s="47"/>
      <c r="AC352" s="35"/>
      <c r="AD352">
        <f t="shared" ref="AD352:AD415" ca="1" si="125">IF(G352&gt;=2100,0,IF(C352="G",1,0))</f>
        <v>0</v>
      </c>
      <c r="AE352">
        <f t="shared" ref="AE352:AE415" ca="1" si="126">IF(G352&gt;=5500,0,IF(C352="G",1,0))</f>
        <v>0</v>
      </c>
      <c r="AF352">
        <f t="shared" ref="AF352:AF415" ca="1" si="127">IF(G352&gt;=2100,1,0)</f>
        <v>1</v>
      </c>
      <c r="AG352">
        <f t="shared" ref="AG352:AG415" ca="1" si="128">IF(G352&gt;=5500,1,0)</f>
        <v>0</v>
      </c>
      <c r="AH352">
        <f t="shared" ca="1" si="115"/>
        <v>1</v>
      </c>
      <c r="AI352">
        <f t="shared" ca="1" si="116"/>
        <v>80</v>
      </c>
      <c r="AJ352">
        <f t="shared" ca="1" si="117"/>
        <v>36</v>
      </c>
      <c r="AK352" t="str">
        <f t="shared" ca="1" si="118"/>
        <v>&gt;1000</v>
      </c>
      <c r="AL352">
        <f t="shared" ca="1" si="119"/>
        <v>44</v>
      </c>
    </row>
    <row r="353" spans="1:38" x14ac:dyDescent="0.3">
      <c r="A353" s="13">
        <f ca="1">IF(B353="","",COUNT($B$32:B353))</f>
        <v>242</v>
      </c>
      <c r="B353" s="47">
        <f t="shared" ref="B353:B416" ca="1" si="129">IF(C353&lt;&gt;"G",SUM(B352,1),"")</f>
        <v>2</v>
      </c>
      <c r="C353" s="24" t="str">
        <f t="shared" ref="C353:C416" ca="1" si="130">IF(O353="",IF(AH352&gt;=$E$22,"G",IF(RAND()&lt;$F$22,"W","L")),O353)</f>
        <v>W</v>
      </c>
      <c r="D353" s="47">
        <f t="shared" ref="D353:D416" ca="1" si="131">IF(M353="",IF(G352&lt;5500,G352,5500),M353)</f>
        <v>4356</v>
      </c>
      <c r="E353" s="47">
        <f t="shared" ref="E353:E416" ca="1" si="132">_xlfn.IFS(C352="W",E352+1,C352="L",0,C352="G",E352)</f>
        <v>0</v>
      </c>
      <c r="F353" s="13">
        <f t="shared" ref="F353:F416" ca="1" si="133">_xlfn.IFS(C353="W",_xlfn.IFS(E353=0,LOOKUP(D353,$D$2:$D$17,$F$2:$F$17),E353=1,LOOKUP(D353,$D$2:$D$17,$G$2:$G$17),E353=2,LOOKUP(D353,$D$2:$D$17,$H$2:$H$17),E353=3,LOOKUP(D353,$D$2:$D$17,$I$2:$I$17),E353&gt;=4,LOOKUP(D353,$D$2:$D$17,$J$2:$J$17)),C353="L",LOOKUP(D353,$D$2:$D$17,$E$2:$E$17),C353="G",IF(OR(B352&lt;3,B352=""),0,LOOKUP(D353,$D$2:$D$17,$K$2:$K$17)))</f>
        <v>40</v>
      </c>
      <c r="G353" s="13">
        <f t="shared" ca="1" si="120"/>
        <v>4396</v>
      </c>
      <c r="H353" s="40" t="str">
        <f t="shared" ca="1" si="121"/>
        <v>Mythic II</v>
      </c>
      <c r="I353" s="47">
        <f t="shared" ref="I353:I416" ca="1" si="134">IF(C353="W",1+I352,I352)</f>
        <v>121</v>
      </c>
      <c r="J353" s="47">
        <f t="shared" ref="J353:J416" ca="1" si="135">IF(C353="L",1+J352,J352)</f>
        <v>121</v>
      </c>
      <c r="K353" s="25">
        <f t="shared" ca="1" si="122"/>
        <v>0.5</v>
      </c>
      <c r="L353" s="44">
        <f t="shared" ref="L353:L416" ca="1" si="136">IF(F353&gt;0,F353+L352,L352)</f>
        <v>11988</v>
      </c>
      <c r="M353" s="23"/>
      <c r="N353" s="47" t="str">
        <f t="shared" ref="N353:N416" si="137">IF(M353="","",M353-G352)</f>
        <v/>
      </c>
      <c r="O353" s="58"/>
      <c r="P353" s="27" t="str">
        <f t="shared" ref="P353:P416" ca="1" si="138">IF(AI353&gt;AI352,$G$22+(7*AI353),"")</f>
        <v/>
      </c>
      <c r="R353" s="47"/>
      <c r="S353" s="47"/>
      <c r="T353" s="47"/>
      <c r="U353" s="47"/>
      <c r="V353" s="47"/>
      <c r="W353" s="47"/>
      <c r="X353" s="57"/>
      <c r="Y353" s="49" t="str">
        <f t="shared" si="123"/>
        <v/>
      </c>
      <c r="Z353" s="49" t="str">
        <f t="shared" si="124"/>
        <v/>
      </c>
      <c r="AA353" s="47"/>
      <c r="AC353" s="35"/>
      <c r="AD353">
        <f t="shared" ca="1" si="125"/>
        <v>0</v>
      </c>
      <c r="AE353">
        <f t="shared" ca="1" si="126"/>
        <v>0</v>
      </c>
      <c r="AF353">
        <f t="shared" ca="1" si="127"/>
        <v>1</v>
      </c>
      <c r="AG353">
        <f t="shared" ca="1" si="128"/>
        <v>0</v>
      </c>
      <c r="AH353">
        <f t="shared" ref="AH353:AH416" ca="1" si="139">IF(C353="G",0,AH352+1)</f>
        <v>2</v>
      </c>
      <c r="AI353">
        <f t="shared" ref="AI353:AI416" ca="1" si="140">IF(C353="G",AI352+1,AI352)</f>
        <v>80</v>
      </c>
      <c r="AJ353">
        <f t="shared" ref="AJ353:AJ416" ca="1" si="141">IF(AJ352="&gt;1000",IF(AF353&gt;0,IF(A353&lt;&gt;"",A353,A352),"&gt;1000"),AJ352)</f>
        <v>36</v>
      </c>
      <c r="AK353" t="str">
        <f t="shared" ref="AK353:AK416" ca="1" si="142">IF(AK352="&gt;1000",IF(AG353&gt;0,IF(A353&lt;&gt;"",A353,A352),"&gt;1000"),AK352)</f>
        <v>&gt;1000</v>
      </c>
      <c r="AL353">
        <f t="shared" ref="AL353:AL416" ca="1" si="143">IF(AL352="&gt;1000",IF(L353&gt;=3500,IF(A353&lt;&gt;"",A353,A352),"&gt;1000"),AL352)</f>
        <v>44</v>
      </c>
    </row>
    <row r="354" spans="1:38" x14ac:dyDescent="0.3">
      <c r="A354" s="13">
        <f ca="1">IF(B354="","",COUNT($B$32:B354))</f>
        <v>243</v>
      </c>
      <c r="B354" s="47">
        <f t="shared" ca="1" si="129"/>
        <v>3</v>
      </c>
      <c r="C354" s="24" t="str">
        <f t="shared" ca="1" si="130"/>
        <v>L</v>
      </c>
      <c r="D354" s="47">
        <f t="shared" ca="1" si="131"/>
        <v>4396</v>
      </c>
      <c r="E354" s="47">
        <f t="shared" ca="1" si="132"/>
        <v>1</v>
      </c>
      <c r="F354" s="13">
        <f t="shared" ca="1" si="133"/>
        <v>-68</v>
      </c>
      <c r="G354" s="13">
        <f t="shared" ca="1" si="120"/>
        <v>4328</v>
      </c>
      <c r="H354" s="40" t="str">
        <f t="shared" ca="1" si="121"/>
        <v>Mythic II</v>
      </c>
      <c r="I354" s="47">
        <f t="shared" ca="1" si="134"/>
        <v>121</v>
      </c>
      <c r="J354" s="47">
        <f t="shared" ca="1" si="135"/>
        <v>122</v>
      </c>
      <c r="K354" s="25">
        <f t="shared" ca="1" si="122"/>
        <v>0.49794238683127573</v>
      </c>
      <c r="L354" s="44">
        <f t="shared" ca="1" si="136"/>
        <v>11988</v>
      </c>
      <c r="M354" s="23"/>
      <c r="N354" s="47" t="str">
        <f t="shared" si="137"/>
        <v/>
      </c>
      <c r="O354" s="58"/>
      <c r="P354" s="27" t="str">
        <f t="shared" ca="1" si="138"/>
        <v/>
      </c>
      <c r="R354" s="47"/>
      <c r="S354" s="47"/>
      <c r="T354" s="47"/>
      <c r="U354" s="47"/>
      <c r="V354" s="47"/>
      <c r="W354" s="47"/>
      <c r="X354" s="57"/>
      <c r="Y354" s="49" t="str">
        <f t="shared" si="123"/>
        <v/>
      </c>
      <c r="Z354" s="49" t="str">
        <f t="shared" si="124"/>
        <v/>
      </c>
      <c r="AA354" s="47"/>
      <c r="AC354" s="35"/>
      <c r="AD354">
        <f t="shared" ca="1" si="125"/>
        <v>0</v>
      </c>
      <c r="AE354">
        <f t="shared" ca="1" si="126"/>
        <v>0</v>
      </c>
      <c r="AF354">
        <f t="shared" ca="1" si="127"/>
        <v>1</v>
      </c>
      <c r="AG354">
        <f t="shared" ca="1" si="128"/>
        <v>0</v>
      </c>
      <c r="AH354">
        <f t="shared" ca="1" si="139"/>
        <v>3</v>
      </c>
      <c r="AI354">
        <f t="shared" ca="1" si="140"/>
        <v>80</v>
      </c>
      <c r="AJ354">
        <f t="shared" ca="1" si="141"/>
        <v>36</v>
      </c>
      <c r="AK354" t="str">
        <f t="shared" ca="1" si="142"/>
        <v>&gt;1000</v>
      </c>
      <c r="AL354">
        <f t="shared" ca="1" si="143"/>
        <v>44</v>
      </c>
    </row>
    <row r="355" spans="1:38" x14ac:dyDescent="0.3">
      <c r="A355" s="13" t="str">
        <f ca="1">IF(B355="","",COUNT($B$32:B355))</f>
        <v/>
      </c>
      <c r="B355" s="47" t="str">
        <f t="shared" ca="1" si="129"/>
        <v/>
      </c>
      <c r="C355" s="24" t="str">
        <f t="shared" ca="1" si="130"/>
        <v>G</v>
      </c>
      <c r="D355" s="47">
        <f t="shared" ca="1" si="131"/>
        <v>4328</v>
      </c>
      <c r="E355" s="47">
        <f t="shared" ca="1" si="132"/>
        <v>0</v>
      </c>
      <c r="F355" s="13">
        <f t="shared" ca="1" si="133"/>
        <v>0</v>
      </c>
      <c r="G355" s="13">
        <f t="shared" ca="1" si="120"/>
        <v>4328</v>
      </c>
      <c r="H355" s="40" t="str">
        <f t="shared" ca="1" si="121"/>
        <v>Mythic II</v>
      </c>
      <c r="I355" s="47">
        <f t="shared" ca="1" si="134"/>
        <v>121</v>
      </c>
      <c r="J355" s="47">
        <f t="shared" ca="1" si="135"/>
        <v>122</v>
      </c>
      <c r="K355" s="25">
        <f t="shared" ca="1" si="122"/>
        <v>0.49794238683127573</v>
      </c>
      <c r="L355" s="44">
        <f t="shared" ca="1" si="136"/>
        <v>11988</v>
      </c>
      <c r="M355" s="23"/>
      <c r="N355" s="47" t="str">
        <f t="shared" si="137"/>
        <v/>
      </c>
      <c r="O355" s="58"/>
      <c r="P355" s="27">
        <f t="shared" ca="1" si="138"/>
        <v>44187</v>
      </c>
      <c r="R355" s="47"/>
      <c r="S355" s="47"/>
      <c r="T355" s="47"/>
      <c r="U355" s="47"/>
      <c r="V355" s="47"/>
      <c r="W355" s="47"/>
      <c r="X355" s="57"/>
      <c r="Y355" s="49" t="str">
        <f t="shared" si="123"/>
        <v/>
      </c>
      <c r="Z355" s="49" t="str">
        <f t="shared" si="124"/>
        <v/>
      </c>
      <c r="AA355" s="47"/>
      <c r="AC355" s="35"/>
      <c r="AD355">
        <f t="shared" ca="1" si="125"/>
        <v>0</v>
      </c>
      <c r="AE355">
        <f t="shared" ca="1" si="126"/>
        <v>1</v>
      </c>
      <c r="AF355">
        <f t="shared" ca="1" si="127"/>
        <v>1</v>
      </c>
      <c r="AG355">
        <f t="shared" ca="1" si="128"/>
        <v>0</v>
      </c>
      <c r="AH355">
        <f t="shared" ca="1" si="139"/>
        <v>0</v>
      </c>
      <c r="AI355">
        <f t="shared" ca="1" si="140"/>
        <v>81</v>
      </c>
      <c r="AJ355">
        <f t="shared" ca="1" si="141"/>
        <v>36</v>
      </c>
      <c r="AK355" t="str">
        <f t="shared" ca="1" si="142"/>
        <v>&gt;1000</v>
      </c>
      <c r="AL355">
        <f t="shared" ca="1" si="143"/>
        <v>44</v>
      </c>
    </row>
    <row r="356" spans="1:38" x14ac:dyDescent="0.3">
      <c r="A356" s="13">
        <f ca="1">IF(B356="","",COUNT($B$32:B356))</f>
        <v>244</v>
      </c>
      <c r="B356" s="47">
        <f t="shared" ca="1" si="129"/>
        <v>1</v>
      </c>
      <c r="C356" s="24" t="str">
        <f t="shared" ca="1" si="130"/>
        <v>W</v>
      </c>
      <c r="D356" s="47">
        <f t="shared" ca="1" si="131"/>
        <v>4328</v>
      </c>
      <c r="E356" s="47">
        <f t="shared" ca="1" si="132"/>
        <v>0</v>
      </c>
      <c r="F356" s="13">
        <f t="shared" ca="1" si="133"/>
        <v>40</v>
      </c>
      <c r="G356" s="13">
        <f t="shared" ca="1" si="120"/>
        <v>4368</v>
      </c>
      <c r="H356" s="40" t="str">
        <f t="shared" ca="1" si="121"/>
        <v>Mythic II</v>
      </c>
      <c r="I356" s="47">
        <f t="shared" ca="1" si="134"/>
        <v>122</v>
      </c>
      <c r="J356" s="47">
        <f t="shared" ca="1" si="135"/>
        <v>122</v>
      </c>
      <c r="K356" s="25">
        <f t="shared" ca="1" si="122"/>
        <v>0.5</v>
      </c>
      <c r="L356" s="44">
        <f t="shared" ca="1" si="136"/>
        <v>12028</v>
      </c>
      <c r="M356" s="23"/>
      <c r="N356" s="47" t="str">
        <f t="shared" si="137"/>
        <v/>
      </c>
      <c r="O356" s="58"/>
      <c r="P356" s="27" t="str">
        <f t="shared" ca="1" si="138"/>
        <v/>
      </c>
      <c r="R356" s="47"/>
      <c r="S356" s="47"/>
      <c r="T356" s="47"/>
      <c r="U356" s="47"/>
      <c r="V356" s="47"/>
      <c r="W356" s="47"/>
      <c r="X356" s="57"/>
      <c r="Y356" s="49" t="str">
        <f t="shared" si="123"/>
        <v/>
      </c>
      <c r="Z356" s="49" t="str">
        <f t="shared" si="124"/>
        <v/>
      </c>
      <c r="AA356" s="47"/>
      <c r="AC356" s="35"/>
      <c r="AD356">
        <f t="shared" ca="1" si="125"/>
        <v>0</v>
      </c>
      <c r="AE356">
        <f t="shared" ca="1" si="126"/>
        <v>0</v>
      </c>
      <c r="AF356">
        <f t="shared" ca="1" si="127"/>
        <v>1</v>
      </c>
      <c r="AG356">
        <f t="shared" ca="1" si="128"/>
        <v>0</v>
      </c>
      <c r="AH356">
        <f t="shared" ca="1" si="139"/>
        <v>1</v>
      </c>
      <c r="AI356">
        <f t="shared" ca="1" si="140"/>
        <v>81</v>
      </c>
      <c r="AJ356">
        <f t="shared" ca="1" si="141"/>
        <v>36</v>
      </c>
      <c r="AK356" t="str">
        <f t="shared" ca="1" si="142"/>
        <v>&gt;1000</v>
      </c>
      <c r="AL356">
        <f t="shared" ca="1" si="143"/>
        <v>44</v>
      </c>
    </row>
    <row r="357" spans="1:38" x14ac:dyDescent="0.3">
      <c r="A357" s="13">
        <f ca="1">IF(B357="","",COUNT($B$32:B357))</f>
        <v>245</v>
      </c>
      <c r="B357" s="47">
        <f t="shared" ca="1" si="129"/>
        <v>2</v>
      </c>
      <c r="C357" s="24" t="str">
        <f t="shared" ca="1" si="130"/>
        <v>L</v>
      </c>
      <c r="D357" s="47">
        <f t="shared" ca="1" si="131"/>
        <v>4368</v>
      </c>
      <c r="E357" s="47">
        <f t="shared" ca="1" si="132"/>
        <v>1</v>
      </c>
      <c r="F357" s="13">
        <f t="shared" ca="1" si="133"/>
        <v>-68</v>
      </c>
      <c r="G357" s="13">
        <f t="shared" ca="1" si="120"/>
        <v>4300</v>
      </c>
      <c r="H357" s="40" t="str">
        <f t="shared" ca="1" si="121"/>
        <v>Mythic II</v>
      </c>
      <c r="I357" s="47">
        <f t="shared" ca="1" si="134"/>
        <v>122</v>
      </c>
      <c r="J357" s="47">
        <f t="shared" ca="1" si="135"/>
        <v>123</v>
      </c>
      <c r="K357" s="25">
        <f t="shared" ca="1" si="122"/>
        <v>0.49795918367346936</v>
      </c>
      <c r="L357" s="44">
        <f t="shared" ca="1" si="136"/>
        <v>12028</v>
      </c>
      <c r="M357" s="23"/>
      <c r="N357" s="47" t="str">
        <f t="shared" si="137"/>
        <v/>
      </c>
      <c r="O357" s="58"/>
      <c r="P357" s="27" t="str">
        <f t="shared" ca="1" si="138"/>
        <v/>
      </c>
      <c r="R357" s="47"/>
      <c r="S357" s="47"/>
      <c r="T357" s="47"/>
      <c r="U357" s="47"/>
      <c r="V357" s="47"/>
      <c r="W357" s="47"/>
      <c r="X357" s="57"/>
      <c r="Y357" s="49" t="str">
        <f t="shared" si="123"/>
        <v/>
      </c>
      <c r="Z357" s="49" t="str">
        <f t="shared" si="124"/>
        <v/>
      </c>
      <c r="AA357" s="47"/>
      <c r="AC357" s="35"/>
      <c r="AD357">
        <f t="shared" ca="1" si="125"/>
        <v>0</v>
      </c>
      <c r="AE357">
        <f t="shared" ca="1" si="126"/>
        <v>0</v>
      </c>
      <c r="AF357">
        <f t="shared" ca="1" si="127"/>
        <v>1</v>
      </c>
      <c r="AG357">
        <f t="shared" ca="1" si="128"/>
        <v>0</v>
      </c>
      <c r="AH357">
        <f t="shared" ca="1" si="139"/>
        <v>2</v>
      </c>
      <c r="AI357">
        <f t="shared" ca="1" si="140"/>
        <v>81</v>
      </c>
      <c r="AJ357">
        <f t="shared" ca="1" si="141"/>
        <v>36</v>
      </c>
      <c r="AK357" t="str">
        <f t="shared" ca="1" si="142"/>
        <v>&gt;1000</v>
      </c>
      <c r="AL357">
        <f t="shared" ca="1" si="143"/>
        <v>44</v>
      </c>
    </row>
    <row r="358" spans="1:38" x14ac:dyDescent="0.3">
      <c r="A358" s="13">
        <f ca="1">IF(B358="","",COUNT($B$32:B358))</f>
        <v>246</v>
      </c>
      <c r="B358" s="47">
        <f t="shared" ca="1" si="129"/>
        <v>3</v>
      </c>
      <c r="C358" s="24" t="str">
        <f t="shared" ca="1" si="130"/>
        <v>L</v>
      </c>
      <c r="D358" s="47">
        <f t="shared" ca="1" si="131"/>
        <v>4300</v>
      </c>
      <c r="E358" s="47">
        <f t="shared" ca="1" si="132"/>
        <v>0</v>
      </c>
      <c r="F358" s="13">
        <f t="shared" ca="1" si="133"/>
        <v>-68</v>
      </c>
      <c r="G358" s="13">
        <f t="shared" ca="1" si="120"/>
        <v>4232</v>
      </c>
      <c r="H358" s="40" t="str">
        <f t="shared" ca="1" si="121"/>
        <v>Mythic II</v>
      </c>
      <c r="I358" s="47">
        <f t="shared" ca="1" si="134"/>
        <v>122</v>
      </c>
      <c r="J358" s="47">
        <f t="shared" ca="1" si="135"/>
        <v>124</v>
      </c>
      <c r="K358" s="25">
        <f t="shared" ca="1" si="122"/>
        <v>0.49593495934959347</v>
      </c>
      <c r="L358" s="44">
        <f t="shared" ca="1" si="136"/>
        <v>12028</v>
      </c>
      <c r="M358" s="23"/>
      <c r="N358" s="47" t="str">
        <f t="shared" si="137"/>
        <v/>
      </c>
      <c r="O358" s="58"/>
      <c r="P358" s="27" t="str">
        <f t="shared" ca="1" si="138"/>
        <v/>
      </c>
      <c r="R358" s="47"/>
      <c r="S358" s="47"/>
      <c r="T358" s="47"/>
      <c r="U358" s="47"/>
      <c r="V358" s="47"/>
      <c r="W358" s="47"/>
      <c r="X358" s="57"/>
      <c r="Y358" s="49" t="str">
        <f t="shared" si="123"/>
        <v/>
      </c>
      <c r="Z358" s="49" t="str">
        <f t="shared" si="124"/>
        <v/>
      </c>
      <c r="AA358" s="47"/>
      <c r="AC358" s="35"/>
      <c r="AD358">
        <f t="shared" ca="1" si="125"/>
        <v>0</v>
      </c>
      <c r="AE358">
        <f t="shared" ca="1" si="126"/>
        <v>0</v>
      </c>
      <c r="AF358">
        <f t="shared" ca="1" si="127"/>
        <v>1</v>
      </c>
      <c r="AG358">
        <f t="shared" ca="1" si="128"/>
        <v>0</v>
      </c>
      <c r="AH358">
        <f t="shared" ca="1" si="139"/>
        <v>3</v>
      </c>
      <c r="AI358">
        <f t="shared" ca="1" si="140"/>
        <v>81</v>
      </c>
      <c r="AJ358">
        <f t="shared" ca="1" si="141"/>
        <v>36</v>
      </c>
      <c r="AK358" t="str">
        <f t="shared" ca="1" si="142"/>
        <v>&gt;1000</v>
      </c>
      <c r="AL358">
        <f t="shared" ca="1" si="143"/>
        <v>44</v>
      </c>
    </row>
    <row r="359" spans="1:38" x14ac:dyDescent="0.3">
      <c r="A359" s="13" t="str">
        <f ca="1">IF(B359="","",COUNT($B$32:B359))</f>
        <v/>
      </c>
      <c r="B359" s="47" t="str">
        <f t="shared" ca="1" si="129"/>
        <v/>
      </c>
      <c r="C359" s="24" t="str">
        <f t="shared" ca="1" si="130"/>
        <v>G</v>
      </c>
      <c r="D359" s="47">
        <f t="shared" ca="1" si="131"/>
        <v>4232</v>
      </c>
      <c r="E359" s="47">
        <f t="shared" ca="1" si="132"/>
        <v>0</v>
      </c>
      <c r="F359" s="13">
        <f t="shared" ca="1" si="133"/>
        <v>0</v>
      </c>
      <c r="G359" s="13">
        <f t="shared" ca="1" si="120"/>
        <v>4232</v>
      </c>
      <c r="H359" s="40" t="str">
        <f t="shared" ca="1" si="121"/>
        <v>Mythic II</v>
      </c>
      <c r="I359" s="47">
        <f t="shared" ca="1" si="134"/>
        <v>122</v>
      </c>
      <c r="J359" s="47">
        <f t="shared" ca="1" si="135"/>
        <v>124</v>
      </c>
      <c r="K359" s="25">
        <f t="shared" ca="1" si="122"/>
        <v>0.49593495934959347</v>
      </c>
      <c r="L359" s="44">
        <f t="shared" ca="1" si="136"/>
        <v>12028</v>
      </c>
      <c r="M359" s="23"/>
      <c r="N359" s="47" t="str">
        <f t="shared" si="137"/>
        <v/>
      </c>
      <c r="O359" s="58"/>
      <c r="P359" s="27">
        <f t="shared" ca="1" si="138"/>
        <v>44194</v>
      </c>
      <c r="R359" s="47"/>
      <c r="S359" s="47"/>
      <c r="T359" s="47"/>
      <c r="U359" s="47"/>
      <c r="V359" s="47"/>
      <c r="W359" s="47"/>
      <c r="X359" s="57"/>
      <c r="Y359" s="49" t="str">
        <f t="shared" si="123"/>
        <v/>
      </c>
      <c r="Z359" s="49" t="str">
        <f t="shared" si="124"/>
        <v/>
      </c>
      <c r="AA359" s="47"/>
      <c r="AC359" s="35"/>
      <c r="AD359">
        <f t="shared" ca="1" si="125"/>
        <v>0</v>
      </c>
      <c r="AE359">
        <f t="shared" ca="1" si="126"/>
        <v>1</v>
      </c>
      <c r="AF359">
        <f t="shared" ca="1" si="127"/>
        <v>1</v>
      </c>
      <c r="AG359">
        <f t="shared" ca="1" si="128"/>
        <v>0</v>
      </c>
      <c r="AH359">
        <f t="shared" ca="1" si="139"/>
        <v>0</v>
      </c>
      <c r="AI359">
        <f t="shared" ca="1" si="140"/>
        <v>82</v>
      </c>
      <c r="AJ359">
        <f t="shared" ca="1" si="141"/>
        <v>36</v>
      </c>
      <c r="AK359" t="str">
        <f t="shared" ca="1" si="142"/>
        <v>&gt;1000</v>
      </c>
      <c r="AL359">
        <f t="shared" ca="1" si="143"/>
        <v>44</v>
      </c>
    </row>
    <row r="360" spans="1:38" x14ac:dyDescent="0.3">
      <c r="A360" s="13">
        <f ca="1">IF(B360="","",COUNT($B$32:B360))</f>
        <v>247</v>
      </c>
      <c r="B360" s="47">
        <f t="shared" ca="1" si="129"/>
        <v>1</v>
      </c>
      <c r="C360" s="24" t="str">
        <f t="shared" ca="1" si="130"/>
        <v>W</v>
      </c>
      <c r="D360" s="47">
        <f t="shared" ca="1" si="131"/>
        <v>4232</v>
      </c>
      <c r="E360" s="47">
        <f t="shared" ca="1" si="132"/>
        <v>0</v>
      </c>
      <c r="F360" s="13">
        <f t="shared" ca="1" si="133"/>
        <v>40</v>
      </c>
      <c r="G360" s="13">
        <f t="shared" ca="1" si="120"/>
        <v>4272</v>
      </c>
      <c r="H360" s="40" t="str">
        <f t="shared" ca="1" si="121"/>
        <v>Mythic II</v>
      </c>
      <c r="I360" s="47">
        <f t="shared" ca="1" si="134"/>
        <v>123</v>
      </c>
      <c r="J360" s="47">
        <f t="shared" ca="1" si="135"/>
        <v>124</v>
      </c>
      <c r="K360" s="25">
        <f t="shared" ca="1" si="122"/>
        <v>0.49797570850202427</v>
      </c>
      <c r="L360" s="44">
        <f t="shared" ca="1" si="136"/>
        <v>12068</v>
      </c>
      <c r="M360" s="23"/>
      <c r="N360" s="47" t="str">
        <f t="shared" si="137"/>
        <v/>
      </c>
      <c r="O360" s="58"/>
      <c r="P360" s="27" t="str">
        <f t="shared" ca="1" si="138"/>
        <v/>
      </c>
      <c r="R360" s="47"/>
      <c r="S360" s="47"/>
      <c r="T360" s="47"/>
      <c r="U360" s="47"/>
      <c r="V360" s="47"/>
      <c r="W360" s="47"/>
      <c r="X360" s="57"/>
      <c r="Y360" s="49" t="str">
        <f t="shared" si="123"/>
        <v/>
      </c>
      <c r="Z360" s="49" t="str">
        <f t="shared" si="124"/>
        <v/>
      </c>
      <c r="AA360" s="47"/>
      <c r="AC360" s="35"/>
      <c r="AD360">
        <f t="shared" ca="1" si="125"/>
        <v>0</v>
      </c>
      <c r="AE360">
        <f t="shared" ca="1" si="126"/>
        <v>0</v>
      </c>
      <c r="AF360">
        <f t="shared" ca="1" si="127"/>
        <v>1</v>
      </c>
      <c r="AG360">
        <f t="shared" ca="1" si="128"/>
        <v>0</v>
      </c>
      <c r="AH360">
        <f t="shared" ca="1" si="139"/>
        <v>1</v>
      </c>
      <c r="AI360">
        <f t="shared" ca="1" si="140"/>
        <v>82</v>
      </c>
      <c r="AJ360">
        <f t="shared" ca="1" si="141"/>
        <v>36</v>
      </c>
      <c r="AK360" t="str">
        <f t="shared" ca="1" si="142"/>
        <v>&gt;1000</v>
      </c>
      <c r="AL360">
        <f t="shared" ca="1" si="143"/>
        <v>44</v>
      </c>
    </row>
    <row r="361" spans="1:38" x14ac:dyDescent="0.3">
      <c r="A361" s="13">
        <f ca="1">IF(B361="","",COUNT($B$32:B361))</f>
        <v>248</v>
      </c>
      <c r="B361" s="47">
        <f t="shared" ca="1" si="129"/>
        <v>2</v>
      </c>
      <c r="C361" s="24" t="str">
        <f t="shared" ca="1" si="130"/>
        <v>L</v>
      </c>
      <c r="D361" s="47">
        <f t="shared" ca="1" si="131"/>
        <v>4272</v>
      </c>
      <c r="E361" s="47">
        <f t="shared" ca="1" si="132"/>
        <v>1</v>
      </c>
      <c r="F361" s="13">
        <f t="shared" ca="1" si="133"/>
        <v>-68</v>
      </c>
      <c r="G361" s="13">
        <f t="shared" ca="1" si="120"/>
        <v>4204</v>
      </c>
      <c r="H361" s="40" t="str">
        <f t="shared" ca="1" si="121"/>
        <v>Mythic II</v>
      </c>
      <c r="I361" s="47">
        <f t="shared" ca="1" si="134"/>
        <v>123</v>
      </c>
      <c r="J361" s="47">
        <f t="shared" ca="1" si="135"/>
        <v>125</v>
      </c>
      <c r="K361" s="25">
        <f t="shared" ca="1" si="122"/>
        <v>0.49596774193548387</v>
      </c>
      <c r="L361" s="44">
        <f t="shared" ca="1" si="136"/>
        <v>12068</v>
      </c>
      <c r="M361" s="23"/>
      <c r="N361" s="47" t="str">
        <f t="shared" si="137"/>
        <v/>
      </c>
      <c r="O361" s="58"/>
      <c r="P361" s="27" t="str">
        <f t="shared" ca="1" si="138"/>
        <v/>
      </c>
      <c r="R361" s="47"/>
      <c r="S361" s="47"/>
      <c r="T361" s="47"/>
      <c r="U361" s="47"/>
      <c r="V361" s="47"/>
      <c r="W361" s="47"/>
      <c r="X361" s="57"/>
      <c r="Y361" s="49" t="str">
        <f t="shared" si="123"/>
        <v/>
      </c>
      <c r="Z361" s="49" t="str">
        <f t="shared" si="124"/>
        <v/>
      </c>
      <c r="AA361" s="47"/>
      <c r="AC361" s="35"/>
      <c r="AD361">
        <f t="shared" ca="1" si="125"/>
        <v>0</v>
      </c>
      <c r="AE361">
        <f t="shared" ca="1" si="126"/>
        <v>0</v>
      </c>
      <c r="AF361">
        <f t="shared" ca="1" si="127"/>
        <v>1</v>
      </c>
      <c r="AG361">
        <f t="shared" ca="1" si="128"/>
        <v>0</v>
      </c>
      <c r="AH361">
        <f t="shared" ca="1" si="139"/>
        <v>2</v>
      </c>
      <c r="AI361">
        <f t="shared" ca="1" si="140"/>
        <v>82</v>
      </c>
      <c r="AJ361">
        <f t="shared" ca="1" si="141"/>
        <v>36</v>
      </c>
      <c r="AK361" t="str">
        <f t="shared" ca="1" si="142"/>
        <v>&gt;1000</v>
      </c>
      <c r="AL361">
        <f t="shared" ca="1" si="143"/>
        <v>44</v>
      </c>
    </row>
    <row r="362" spans="1:38" x14ac:dyDescent="0.3">
      <c r="A362" s="13">
        <f ca="1">IF(B362="","",COUNT($B$32:B362))</f>
        <v>249</v>
      </c>
      <c r="B362" s="47">
        <f t="shared" ca="1" si="129"/>
        <v>3</v>
      </c>
      <c r="C362" s="24" t="str">
        <f t="shared" ca="1" si="130"/>
        <v>L</v>
      </c>
      <c r="D362" s="47">
        <f t="shared" ca="1" si="131"/>
        <v>4204</v>
      </c>
      <c r="E362" s="47">
        <f t="shared" ca="1" si="132"/>
        <v>0</v>
      </c>
      <c r="F362" s="13">
        <f t="shared" ca="1" si="133"/>
        <v>-68</v>
      </c>
      <c r="G362" s="13">
        <f t="shared" ca="1" si="120"/>
        <v>4136</v>
      </c>
      <c r="H362" s="40" t="str">
        <f t="shared" ca="1" si="121"/>
        <v>Mythic II</v>
      </c>
      <c r="I362" s="47">
        <f t="shared" ca="1" si="134"/>
        <v>123</v>
      </c>
      <c r="J362" s="47">
        <f t="shared" ca="1" si="135"/>
        <v>126</v>
      </c>
      <c r="K362" s="25">
        <f t="shared" ca="1" si="122"/>
        <v>0.49397590361445781</v>
      </c>
      <c r="L362" s="44">
        <f t="shared" ca="1" si="136"/>
        <v>12068</v>
      </c>
      <c r="M362" s="23"/>
      <c r="N362" s="47" t="str">
        <f t="shared" si="137"/>
        <v/>
      </c>
      <c r="O362" s="58"/>
      <c r="P362" s="27" t="str">
        <f t="shared" ca="1" si="138"/>
        <v/>
      </c>
      <c r="R362" s="47"/>
      <c r="S362" s="47"/>
      <c r="T362" s="47"/>
      <c r="U362" s="47"/>
      <c r="V362" s="47"/>
      <c r="W362" s="47"/>
      <c r="X362" s="57"/>
      <c r="Y362" s="49" t="str">
        <f t="shared" si="123"/>
        <v/>
      </c>
      <c r="Z362" s="49" t="str">
        <f t="shared" si="124"/>
        <v/>
      </c>
      <c r="AA362" s="47"/>
      <c r="AC362" s="35"/>
      <c r="AD362">
        <f t="shared" ca="1" si="125"/>
        <v>0</v>
      </c>
      <c r="AE362">
        <f t="shared" ca="1" si="126"/>
        <v>0</v>
      </c>
      <c r="AF362">
        <f t="shared" ca="1" si="127"/>
        <v>1</v>
      </c>
      <c r="AG362">
        <f t="shared" ca="1" si="128"/>
        <v>0</v>
      </c>
      <c r="AH362">
        <f t="shared" ca="1" si="139"/>
        <v>3</v>
      </c>
      <c r="AI362">
        <f t="shared" ca="1" si="140"/>
        <v>82</v>
      </c>
      <c r="AJ362">
        <f t="shared" ca="1" si="141"/>
        <v>36</v>
      </c>
      <c r="AK362" t="str">
        <f t="shared" ca="1" si="142"/>
        <v>&gt;1000</v>
      </c>
      <c r="AL362">
        <f t="shared" ca="1" si="143"/>
        <v>44</v>
      </c>
    </row>
    <row r="363" spans="1:38" x14ac:dyDescent="0.3">
      <c r="A363" s="13" t="str">
        <f ca="1">IF(B363="","",COUNT($B$32:B363))</f>
        <v/>
      </c>
      <c r="B363" s="47" t="str">
        <f t="shared" ca="1" si="129"/>
        <v/>
      </c>
      <c r="C363" s="24" t="str">
        <f t="shared" ca="1" si="130"/>
        <v>G</v>
      </c>
      <c r="D363" s="47">
        <f t="shared" ca="1" si="131"/>
        <v>4136</v>
      </c>
      <c r="E363" s="47">
        <f t="shared" ca="1" si="132"/>
        <v>0</v>
      </c>
      <c r="F363" s="13">
        <f t="shared" ca="1" si="133"/>
        <v>0</v>
      </c>
      <c r="G363" s="13">
        <f t="shared" ca="1" si="120"/>
        <v>4136</v>
      </c>
      <c r="H363" s="40" t="str">
        <f t="shared" ca="1" si="121"/>
        <v>Mythic II</v>
      </c>
      <c r="I363" s="47">
        <f t="shared" ca="1" si="134"/>
        <v>123</v>
      </c>
      <c r="J363" s="47">
        <f t="shared" ca="1" si="135"/>
        <v>126</v>
      </c>
      <c r="K363" s="25">
        <f t="shared" ca="1" si="122"/>
        <v>0.49397590361445781</v>
      </c>
      <c r="L363" s="44">
        <f t="shared" ca="1" si="136"/>
        <v>12068</v>
      </c>
      <c r="M363" s="23"/>
      <c r="N363" s="47" t="str">
        <f t="shared" si="137"/>
        <v/>
      </c>
      <c r="O363" s="58"/>
      <c r="P363" s="27">
        <f t="shared" ca="1" si="138"/>
        <v>44201</v>
      </c>
      <c r="R363" s="47"/>
      <c r="S363" s="47"/>
      <c r="T363" s="47"/>
      <c r="U363" s="47"/>
      <c r="V363" s="47"/>
      <c r="W363" s="47"/>
      <c r="X363" s="57"/>
      <c r="Y363" s="49" t="str">
        <f t="shared" si="123"/>
        <v/>
      </c>
      <c r="Z363" s="49" t="str">
        <f t="shared" si="124"/>
        <v/>
      </c>
      <c r="AA363" s="47"/>
      <c r="AC363" s="35"/>
      <c r="AD363">
        <f t="shared" ca="1" si="125"/>
        <v>0</v>
      </c>
      <c r="AE363">
        <f t="shared" ca="1" si="126"/>
        <v>1</v>
      </c>
      <c r="AF363">
        <f t="shared" ca="1" si="127"/>
        <v>1</v>
      </c>
      <c r="AG363">
        <f t="shared" ca="1" si="128"/>
        <v>0</v>
      </c>
      <c r="AH363">
        <f t="shared" ca="1" si="139"/>
        <v>0</v>
      </c>
      <c r="AI363">
        <f t="shared" ca="1" si="140"/>
        <v>83</v>
      </c>
      <c r="AJ363">
        <f t="shared" ca="1" si="141"/>
        <v>36</v>
      </c>
      <c r="AK363" t="str">
        <f t="shared" ca="1" si="142"/>
        <v>&gt;1000</v>
      </c>
      <c r="AL363">
        <f t="shared" ca="1" si="143"/>
        <v>44</v>
      </c>
    </row>
    <row r="364" spans="1:38" x14ac:dyDescent="0.3">
      <c r="A364" s="13">
        <f ca="1">IF(B364="","",COUNT($B$32:B364))</f>
        <v>250</v>
      </c>
      <c r="B364" s="47">
        <f t="shared" ca="1" si="129"/>
        <v>1</v>
      </c>
      <c r="C364" s="24" t="str">
        <f t="shared" ca="1" si="130"/>
        <v>L</v>
      </c>
      <c r="D364" s="47">
        <f t="shared" ca="1" si="131"/>
        <v>4136</v>
      </c>
      <c r="E364" s="47">
        <f t="shared" ca="1" si="132"/>
        <v>0</v>
      </c>
      <c r="F364" s="13">
        <f t="shared" ca="1" si="133"/>
        <v>-68</v>
      </c>
      <c r="G364" s="13">
        <f t="shared" ca="1" si="120"/>
        <v>4068</v>
      </c>
      <c r="H364" s="40" t="str">
        <f t="shared" ca="1" si="121"/>
        <v>Mythic I</v>
      </c>
      <c r="I364" s="47">
        <f t="shared" ca="1" si="134"/>
        <v>123</v>
      </c>
      <c r="J364" s="47">
        <f t="shared" ca="1" si="135"/>
        <v>127</v>
      </c>
      <c r="K364" s="25">
        <f t="shared" ca="1" si="122"/>
        <v>0.49199999999999999</v>
      </c>
      <c r="L364" s="44">
        <f t="shared" ca="1" si="136"/>
        <v>12068</v>
      </c>
      <c r="M364" s="23"/>
      <c r="N364" s="47" t="str">
        <f t="shared" si="137"/>
        <v/>
      </c>
      <c r="O364" s="58"/>
      <c r="P364" s="27" t="str">
        <f t="shared" ca="1" si="138"/>
        <v/>
      </c>
      <c r="R364" s="47"/>
      <c r="S364" s="47"/>
      <c r="T364" s="47"/>
      <c r="U364" s="47"/>
      <c r="V364" s="47"/>
      <c r="W364" s="47"/>
      <c r="X364" s="57"/>
      <c r="Y364" s="49" t="str">
        <f t="shared" si="123"/>
        <v/>
      </c>
      <c r="Z364" s="49" t="str">
        <f t="shared" si="124"/>
        <v/>
      </c>
      <c r="AA364" s="47"/>
      <c r="AC364" s="35"/>
      <c r="AD364">
        <f t="shared" ca="1" si="125"/>
        <v>0</v>
      </c>
      <c r="AE364">
        <f t="shared" ca="1" si="126"/>
        <v>0</v>
      </c>
      <c r="AF364">
        <f t="shared" ca="1" si="127"/>
        <v>1</v>
      </c>
      <c r="AG364">
        <f t="shared" ca="1" si="128"/>
        <v>0</v>
      </c>
      <c r="AH364">
        <f t="shared" ca="1" si="139"/>
        <v>1</v>
      </c>
      <c r="AI364">
        <f t="shared" ca="1" si="140"/>
        <v>83</v>
      </c>
      <c r="AJ364">
        <f t="shared" ca="1" si="141"/>
        <v>36</v>
      </c>
      <c r="AK364" t="str">
        <f t="shared" ca="1" si="142"/>
        <v>&gt;1000</v>
      </c>
      <c r="AL364">
        <f t="shared" ca="1" si="143"/>
        <v>44</v>
      </c>
    </row>
    <row r="365" spans="1:38" x14ac:dyDescent="0.3">
      <c r="A365" s="13">
        <f ca="1">IF(B365="","",COUNT($B$32:B365))</f>
        <v>251</v>
      </c>
      <c r="B365" s="47">
        <f t="shared" ca="1" si="129"/>
        <v>2</v>
      </c>
      <c r="C365" s="24" t="str">
        <f t="shared" ca="1" si="130"/>
        <v>L</v>
      </c>
      <c r="D365" s="47">
        <f t="shared" ca="1" si="131"/>
        <v>4068</v>
      </c>
      <c r="E365" s="47">
        <f t="shared" ca="1" si="132"/>
        <v>0</v>
      </c>
      <c r="F365" s="13">
        <f t="shared" ca="1" si="133"/>
        <v>-68</v>
      </c>
      <c r="G365" s="13">
        <f t="shared" ca="1" si="120"/>
        <v>4000</v>
      </c>
      <c r="H365" s="40" t="str">
        <f t="shared" ca="1" si="121"/>
        <v>Mythic I</v>
      </c>
      <c r="I365" s="47">
        <f t="shared" ca="1" si="134"/>
        <v>123</v>
      </c>
      <c r="J365" s="47">
        <f t="shared" ca="1" si="135"/>
        <v>128</v>
      </c>
      <c r="K365" s="25">
        <f t="shared" ca="1" si="122"/>
        <v>0.49003984063745021</v>
      </c>
      <c r="L365" s="44">
        <f t="shared" ca="1" si="136"/>
        <v>12068</v>
      </c>
      <c r="M365" s="23"/>
      <c r="N365" s="47" t="str">
        <f t="shared" si="137"/>
        <v/>
      </c>
      <c r="O365" s="58"/>
      <c r="P365" s="27" t="str">
        <f t="shared" ca="1" si="138"/>
        <v/>
      </c>
      <c r="R365" s="47"/>
      <c r="S365" s="47"/>
      <c r="T365" s="47"/>
      <c r="U365" s="47"/>
      <c r="V365" s="47"/>
      <c r="W365" s="47"/>
      <c r="X365" s="57"/>
      <c r="Y365" s="49" t="str">
        <f t="shared" si="123"/>
        <v/>
      </c>
      <c r="Z365" s="49" t="str">
        <f t="shared" si="124"/>
        <v/>
      </c>
      <c r="AA365" s="47"/>
      <c r="AC365" s="35"/>
      <c r="AD365">
        <f t="shared" ca="1" si="125"/>
        <v>0</v>
      </c>
      <c r="AE365">
        <f t="shared" ca="1" si="126"/>
        <v>0</v>
      </c>
      <c r="AF365">
        <f t="shared" ca="1" si="127"/>
        <v>1</v>
      </c>
      <c r="AG365">
        <f t="shared" ca="1" si="128"/>
        <v>0</v>
      </c>
      <c r="AH365">
        <f t="shared" ca="1" si="139"/>
        <v>2</v>
      </c>
      <c r="AI365">
        <f t="shared" ca="1" si="140"/>
        <v>83</v>
      </c>
      <c r="AJ365">
        <f t="shared" ca="1" si="141"/>
        <v>36</v>
      </c>
      <c r="AK365" t="str">
        <f t="shared" ca="1" si="142"/>
        <v>&gt;1000</v>
      </c>
      <c r="AL365">
        <f t="shared" ca="1" si="143"/>
        <v>44</v>
      </c>
    </row>
    <row r="366" spans="1:38" x14ac:dyDescent="0.3">
      <c r="A366" s="13">
        <f ca="1">IF(B366="","",COUNT($B$32:B366))</f>
        <v>252</v>
      </c>
      <c r="B366" s="47">
        <f t="shared" ca="1" si="129"/>
        <v>3</v>
      </c>
      <c r="C366" s="24" t="str">
        <f t="shared" ca="1" si="130"/>
        <v>L</v>
      </c>
      <c r="D366" s="47">
        <f t="shared" ca="1" si="131"/>
        <v>4000</v>
      </c>
      <c r="E366" s="47">
        <f t="shared" ca="1" si="132"/>
        <v>0</v>
      </c>
      <c r="F366" s="13">
        <f t="shared" ca="1" si="133"/>
        <v>-68</v>
      </c>
      <c r="G366" s="13">
        <f t="shared" ca="1" si="120"/>
        <v>3932</v>
      </c>
      <c r="H366" s="40" t="str">
        <f t="shared" ca="1" si="121"/>
        <v>Mythic I</v>
      </c>
      <c r="I366" s="47">
        <f t="shared" ca="1" si="134"/>
        <v>123</v>
      </c>
      <c r="J366" s="47">
        <f t="shared" ca="1" si="135"/>
        <v>129</v>
      </c>
      <c r="K366" s="25">
        <f t="shared" ca="1" si="122"/>
        <v>0.48809523809523808</v>
      </c>
      <c r="L366" s="44">
        <f t="shared" ca="1" si="136"/>
        <v>12068</v>
      </c>
      <c r="M366" s="23"/>
      <c r="N366" s="47" t="str">
        <f t="shared" si="137"/>
        <v/>
      </c>
      <c r="O366" s="58"/>
      <c r="P366" s="27" t="str">
        <f t="shared" ca="1" si="138"/>
        <v/>
      </c>
      <c r="R366" s="47"/>
      <c r="S366" s="47"/>
      <c r="T366" s="47"/>
      <c r="U366" s="47"/>
      <c r="V366" s="47"/>
      <c r="W366" s="47"/>
      <c r="X366" s="57"/>
      <c r="Y366" s="49" t="str">
        <f t="shared" si="123"/>
        <v/>
      </c>
      <c r="Z366" s="49" t="str">
        <f t="shared" si="124"/>
        <v/>
      </c>
      <c r="AA366" s="47"/>
      <c r="AC366" s="35"/>
      <c r="AD366">
        <f t="shared" ca="1" si="125"/>
        <v>0</v>
      </c>
      <c r="AE366">
        <f t="shared" ca="1" si="126"/>
        <v>0</v>
      </c>
      <c r="AF366">
        <f t="shared" ca="1" si="127"/>
        <v>1</v>
      </c>
      <c r="AG366">
        <f t="shared" ca="1" si="128"/>
        <v>0</v>
      </c>
      <c r="AH366">
        <f t="shared" ca="1" si="139"/>
        <v>3</v>
      </c>
      <c r="AI366">
        <f t="shared" ca="1" si="140"/>
        <v>83</v>
      </c>
      <c r="AJ366">
        <f t="shared" ca="1" si="141"/>
        <v>36</v>
      </c>
      <c r="AK366" t="str">
        <f t="shared" ca="1" si="142"/>
        <v>&gt;1000</v>
      </c>
      <c r="AL366">
        <f t="shared" ca="1" si="143"/>
        <v>44</v>
      </c>
    </row>
    <row r="367" spans="1:38" x14ac:dyDescent="0.3">
      <c r="A367" s="13" t="str">
        <f ca="1">IF(B367="","",COUNT($B$32:B367))</f>
        <v/>
      </c>
      <c r="B367" s="47" t="str">
        <f t="shared" ca="1" si="129"/>
        <v/>
      </c>
      <c r="C367" s="24" t="str">
        <f t="shared" ca="1" si="130"/>
        <v>G</v>
      </c>
      <c r="D367" s="47">
        <f t="shared" ca="1" si="131"/>
        <v>3932</v>
      </c>
      <c r="E367" s="47">
        <f t="shared" ca="1" si="132"/>
        <v>0</v>
      </c>
      <c r="F367" s="13">
        <f t="shared" ca="1" si="133"/>
        <v>0</v>
      </c>
      <c r="G367" s="13">
        <f t="shared" ca="1" si="120"/>
        <v>3932</v>
      </c>
      <c r="H367" s="40" t="str">
        <f t="shared" ca="1" si="121"/>
        <v>Mythic I</v>
      </c>
      <c r="I367" s="47">
        <f t="shared" ca="1" si="134"/>
        <v>123</v>
      </c>
      <c r="J367" s="47">
        <f t="shared" ca="1" si="135"/>
        <v>129</v>
      </c>
      <c r="K367" s="25">
        <f t="shared" ca="1" si="122"/>
        <v>0.48809523809523808</v>
      </c>
      <c r="L367" s="44">
        <f t="shared" ca="1" si="136"/>
        <v>12068</v>
      </c>
      <c r="M367" s="23"/>
      <c r="N367" s="47" t="str">
        <f t="shared" si="137"/>
        <v/>
      </c>
      <c r="O367" s="58"/>
      <c r="P367" s="27">
        <f t="shared" ca="1" si="138"/>
        <v>44208</v>
      </c>
      <c r="R367" s="47"/>
      <c r="S367" s="47"/>
      <c r="T367" s="47"/>
      <c r="U367" s="47"/>
      <c r="V367" s="47"/>
      <c r="W367" s="47"/>
      <c r="X367" s="57"/>
      <c r="Y367" s="49" t="str">
        <f t="shared" si="123"/>
        <v/>
      </c>
      <c r="Z367" s="49" t="str">
        <f t="shared" si="124"/>
        <v/>
      </c>
      <c r="AA367" s="47"/>
      <c r="AC367" s="35"/>
      <c r="AD367">
        <f t="shared" ca="1" si="125"/>
        <v>0</v>
      </c>
      <c r="AE367">
        <f t="shared" ca="1" si="126"/>
        <v>1</v>
      </c>
      <c r="AF367">
        <f t="shared" ca="1" si="127"/>
        <v>1</v>
      </c>
      <c r="AG367">
        <f t="shared" ca="1" si="128"/>
        <v>0</v>
      </c>
      <c r="AH367">
        <f t="shared" ca="1" si="139"/>
        <v>0</v>
      </c>
      <c r="AI367">
        <f t="shared" ca="1" si="140"/>
        <v>84</v>
      </c>
      <c r="AJ367">
        <f t="shared" ca="1" si="141"/>
        <v>36</v>
      </c>
      <c r="AK367" t="str">
        <f t="shared" ca="1" si="142"/>
        <v>&gt;1000</v>
      </c>
      <c r="AL367">
        <f t="shared" ca="1" si="143"/>
        <v>44</v>
      </c>
    </row>
    <row r="368" spans="1:38" x14ac:dyDescent="0.3">
      <c r="A368" s="13">
        <f ca="1">IF(B368="","",COUNT($B$32:B368))</f>
        <v>253</v>
      </c>
      <c r="B368" s="47">
        <f t="shared" ca="1" si="129"/>
        <v>1</v>
      </c>
      <c r="C368" s="24" t="str">
        <f t="shared" ca="1" si="130"/>
        <v>W</v>
      </c>
      <c r="D368" s="47">
        <f t="shared" ca="1" si="131"/>
        <v>3932</v>
      </c>
      <c r="E368" s="47">
        <f t="shared" ca="1" si="132"/>
        <v>0</v>
      </c>
      <c r="F368" s="13">
        <f t="shared" ca="1" si="133"/>
        <v>40</v>
      </c>
      <c r="G368" s="13">
        <f t="shared" ca="1" si="120"/>
        <v>3972</v>
      </c>
      <c r="H368" s="40" t="str">
        <f t="shared" ca="1" si="121"/>
        <v>Mythic I</v>
      </c>
      <c r="I368" s="47">
        <f t="shared" ca="1" si="134"/>
        <v>124</v>
      </c>
      <c r="J368" s="47">
        <f t="shared" ca="1" si="135"/>
        <v>129</v>
      </c>
      <c r="K368" s="25">
        <f t="shared" ca="1" si="122"/>
        <v>0.49011857707509882</v>
      </c>
      <c r="L368" s="44">
        <f t="shared" ca="1" si="136"/>
        <v>12108</v>
      </c>
      <c r="M368" s="23"/>
      <c r="N368" s="47" t="str">
        <f t="shared" si="137"/>
        <v/>
      </c>
      <c r="O368" s="58"/>
      <c r="P368" s="27" t="str">
        <f t="shared" ca="1" si="138"/>
        <v/>
      </c>
      <c r="R368" s="47"/>
      <c r="S368" s="47"/>
      <c r="T368" s="47"/>
      <c r="U368" s="47"/>
      <c r="V368" s="47"/>
      <c r="W368" s="47"/>
      <c r="X368" s="57"/>
      <c r="Y368" s="49" t="str">
        <f t="shared" si="123"/>
        <v/>
      </c>
      <c r="Z368" s="49" t="str">
        <f t="shared" si="124"/>
        <v/>
      </c>
      <c r="AA368" s="47"/>
      <c r="AC368" s="35"/>
      <c r="AD368">
        <f t="shared" ca="1" si="125"/>
        <v>0</v>
      </c>
      <c r="AE368">
        <f t="shared" ca="1" si="126"/>
        <v>0</v>
      </c>
      <c r="AF368">
        <f t="shared" ca="1" si="127"/>
        <v>1</v>
      </c>
      <c r="AG368">
        <f t="shared" ca="1" si="128"/>
        <v>0</v>
      </c>
      <c r="AH368">
        <f t="shared" ca="1" si="139"/>
        <v>1</v>
      </c>
      <c r="AI368">
        <f t="shared" ca="1" si="140"/>
        <v>84</v>
      </c>
      <c r="AJ368">
        <f t="shared" ca="1" si="141"/>
        <v>36</v>
      </c>
      <c r="AK368" t="str">
        <f t="shared" ca="1" si="142"/>
        <v>&gt;1000</v>
      </c>
      <c r="AL368">
        <f t="shared" ca="1" si="143"/>
        <v>44</v>
      </c>
    </row>
    <row r="369" spans="1:38" x14ac:dyDescent="0.3">
      <c r="A369" s="13">
        <f ca="1">IF(B369="","",COUNT($B$32:B369))</f>
        <v>254</v>
      </c>
      <c r="B369" s="47">
        <f t="shared" ca="1" si="129"/>
        <v>2</v>
      </c>
      <c r="C369" s="24" t="str">
        <f t="shared" ca="1" si="130"/>
        <v>L</v>
      </c>
      <c r="D369" s="47">
        <f t="shared" ca="1" si="131"/>
        <v>3972</v>
      </c>
      <c r="E369" s="47">
        <f t="shared" ca="1" si="132"/>
        <v>1</v>
      </c>
      <c r="F369" s="13">
        <f t="shared" ca="1" si="133"/>
        <v>-68</v>
      </c>
      <c r="G369" s="13">
        <f t="shared" ca="1" si="120"/>
        <v>3904</v>
      </c>
      <c r="H369" s="40" t="str">
        <f t="shared" ca="1" si="121"/>
        <v>Mythic I</v>
      </c>
      <c r="I369" s="47">
        <f t="shared" ca="1" si="134"/>
        <v>124</v>
      </c>
      <c r="J369" s="47">
        <f t="shared" ca="1" si="135"/>
        <v>130</v>
      </c>
      <c r="K369" s="25">
        <f t="shared" ca="1" si="122"/>
        <v>0.48818897637795278</v>
      </c>
      <c r="L369" s="44">
        <f t="shared" ca="1" si="136"/>
        <v>12108</v>
      </c>
      <c r="M369" s="23"/>
      <c r="N369" s="47" t="str">
        <f t="shared" si="137"/>
        <v/>
      </c>
      <c r="O369" s="58"/>
      <c r="P369" s="27" t="str">
        <f t="shared" ca="1" si="138"/>
        <v/>
      </c>
      <c r="R369" s="47"/>
      <c r="S369" s="47"/>
      <c r="T369" s="47"/>
      <c r="U369" s="47"/>
      <c r="V369" s="47"/>
      <c r="W369" s="47"/>
      <c r="X369" s="57"/>
      <c r="Y369" s="49" t="str">
        <f t="shared" si="123"/>
        <v/>
      </c>
      <c r="Z369" s="49" t="str">
        <f t="shared" si="124"/>
        <v/>
      </c>
      <c r="AA369" s="47"/>
      <c r="AC369" s="35"/>
      <c r="AD369">
        <f t="shared" ca="1" si="125"/>
        <v>0</v>
      </c>
      <c r="AE369">
        <f t="shared" ca="1" si="126"/>
        <v>0</v>
      </c>
      <c r="AF369">
        <f t="shared" ca="1" si="127"/>
        <v>1</v>
      </c>
      <c r="AG369">
        <f t="shared" ca="1" si="128"/>
        <v>0</v>
      </c>
      <c r="AH369">
        <f t="shared" ca="1" si="139"/>
        <v>2</v>
      </c>
      <c r="AI369">
        <f t="shared" ca="1" si="140"/>
        <v>84</v>
      </c>
      <c r="AJ369">
        <f t="shared" ca="1" si="141"/>
        <v>36</v>
      </c>
      <c r="AK369" t="str">
        <f t="shared" ca="1" si="142"/>
        <v>&gt;1000</v>
      </c>
      <c r="AL369">
        <f t="shared" ca="1" si="143"/>
        <v>44</v>
      </c>
    </row>
    <row r="370" spans="1:38" x14ac:dyDescent="0.3">
      <c r="A370" s="13">
        <f ca="1">IF(B370="","",COUNT($B$32:B370))</f>
        <v>255</v>
      </c>
      <c r="B370" s="47">
        <f t="shared" ca="1" si="129"/>
        <v>3</v>
      </c>
      <c r="C370" s="24" t="str">
        <f t="shared" ca="1" si="130"/>
        <v>W</v>
      </c>
      <c r="D370" s="47">
        <f t="shared" ca="1" si="131"/>
        <v>3904</v>
      </c>
      <c r="E370" s="47">
        <f t="shared" ca="1" si="132"/>
        <v>0</v>
      </c>
      <c r="F370" s="13">
        <f t="shared" ca="1" si="133"/>
        <v>40</v>
      </c>
      <c r="G370" s="13">
        <f t="shared" ca="1" si="120"/>
        <v>3944</v>
      </c>
      <c r="H370" s="40" t="str">
        <f t="shared" ca="1" si="121"/>
        <v>Mythic I</v>
      </c>
      <c r="I370" s="47">
        <f t="shared" ca="1" si="134"/>
        <v>125</v>
      </c>
      <c r="J370" s="47">
        <f t="shared" ca="1" si="135"/>
        <v>130</v>
      </c>
      <c r="K370" s="25">
        <f t="shared" ca="1" si="122"/>
        <v>0.49019607843137253</v>
      </c>
      <c r="L370" s="44">
        <f t="shared" ca="1" si="136"/>
        <v>12148</v>
      </c>
      <c r="M370" s="23"/>
      <c r="N370" s="47" t="str">
        <f t="shared" si="137"/>
        <v/>
      </c>
      <c r="O370" s="58"/>
      <c r="P370" s="27" t="str">
        <f t="shared" ca="1" si="138"/>
        <v/>
      </c>
      <c r="R370" s="47"/>
      <c r="S370" s="47"/>
      <c r="T370" s="47"/>
      <c r="U370" s="47"/>
      <c r="V370" s="47"/>
      <c r="W370" s="47"/>
      <c r="X370" s="57"/>
      <c r="Y370" s="49" t="str">
        <f t="shared" si="123"/>
        <v/>
      </c>
      <c r="Z370" s="49" t="str">
        <f t="shared" si="124"/>
        <v/>
      </c>
      <c r="AA370" s="47"/>
      <c r="AC370" s="35"/>
      <c r="AD370">
        <f t="shared" ca="1" si="125"/>
        <v>0</v>
      </c>
      <c r="AE370">
        <f t="shared" ca="1" si="126"/>
        <v>0</v>
      </c>
      <c r="AF370">
        <f t="shared" ca="1" si="127"/>
        <v>1</v>
      </c>
      <c r="AG370">
        <f t="shared" ca="1" si="128"/>
        <v>0</v>
      </c>
      <c r="AH370">
        <f t="shared" ca="1" si="139"/>
        <v>3</v>
      </c>
      <c r="AI370">
        <f t="shared" ca="1" si="140"/>
        <v>84</v>
      </c>
      <c r="AJ370">
        <f t="shared" ca="1" si="141"/>
        <v>36</v>
      </c>
      <c r="AK370" t="str">
        <f t="shared" ca="1" si="142"/>
        <v>&gt;1000</v>
      </c>
      <c r="AL370">
        <f t="shared" ca="1" si="143"/>
        <v>44</v>
      </c>
    </row>
    <row r="371" spans="1:38" x14ac:dyDescent="0.3">
      <c r="A371" s="13" t="str">
        <f ca="1">IF(B371="","",COUNT($B$32:B371))</f>
        <v/>
      </c>
      <c r="B371" s="47" t="str">
        <f t="shared" ca="1" si="129"/>
        <v/>
      </c>
      <c r="C371" s="24" t="str">
        <f t="shared" ca="1" si="130"/>
        <v>G</v>
      </c>
      <c r="D371" s="47">
        <f t="shared" ca="1" si="131"/>
        <v>3944</v>
      </c>
      <c r="E371" s="47">
        <f t="shared" ca="1" si="132"/>
        <v>1</v>
      </c>
      <c r="F371" s="13">
        <f t="shared" ca="1" si="133"/>
        <v>0</v>
      </c>
      <c r="G371" s="13">
        <f t="shared" ca="1" si="120"/>
        <v>3944</v>
      </c>
      <c r="H371" s="40" t="str">
        <f t="shared" ca="1" si="121"/>
        <v>Mythic I</v>
      </c>
      <c r="I371" s="47">
        <f t="shared" ca="1" si="134"/>
        <v>125</v>
      </c>
      <c r="J371" s="47">
        <f t="shared" ca="1" si="135"/>
        <v>130</v>
      </c>
      <c r="K371" s="25">
        <f t="shared" ca="1" si="122"/>
        <v>0.49019607843137253</v>
      </c>
      <c r="L371" s="44">
        <f t="shared" ca="1" si="136"/>
        <v>12148</v>
      </c>
      <c r="M371" s="23"/>
      <c r="N371" s="47" t="str">
        <f t="shared" si="137"/>
        <v/>
      </c>
      <c r="O371" s="58"/>
      <c r="P371" s="27">
        <f t="shared" ca="1" si="138"/>
        <v>44215</v>
      </c>
      <c r="R371" s="47"/>
      <c r="S371" s="47"/>
      <c r="T371" s="47"/>
      <c r="U371" s="47"/>
      <c r="V371" s="47"/>
      <c r="W371" s="47"/>
      <c r="X371" s="57"/>
      <c r="Y371" s="49" t="str">
        <f t="shared" si="123"/>
        <v/>
      </c>
      <c r="Z371" s="49" t="str">
        <f t="shared" si="124"/>
        <v/>
      </c>
      <c r="AA371" s="47"/>
      <c r="AC371" s="35"/>
      <c r="AD371">
        <f t="shared" ca="1" si="125"/>
        <v>0</v>
      </c>
      <c r="AE371">
        <f t="shared" ca="1" si="126"/>
        <v>1</v>
      </c>
      <c r="AF371">
        <f t="shared" ca="1" si="127"/>
        <v>1</v>
      </c>
      <c r="AG371">
        <f t="shared" ca="1" si="128"/>
        <v>0</v>
      </c>
      <c r="AH371">
        <f t="shared" ca="1" si="139"/>
        <v>0</v>
      </c>
      <c r="AI371">
        <f t="shared" ca="1" si="140"/>
        <v>85</v>
      </c>
      <c r="AJ371">
        <f t="shared" ca="1" si="141"/>
        <v>36</v>
      </c>
      <c r="AK371" t="str">
        <f t="shared" ca="1" si="142"/>
        <v>&gt;1000</v>
      </c>
      <c r="AL371">
        <f t="shared" ca="1" si="143"/>
        <v>44</v>
      </c>
    </row>
    <row r="372" spans="1:38" x14ac:dyDescent="0.3">
      <c r="A372" s="13">
        <f ca="1">IF(B372="","",COUNT($B$32:B372))</f>
        <v>256</v>
      </c>
      <c r="B372" s="47">
        <f t="shared" ca="1" si="129"/>
        <v>1</v>
      </c>
      <c r="C372" s="24" t="str">
        <f t="shared" ca="1" si="130"/>
        <v>L</v>
      </c>
      <c r="D372" s="47">
        <f t="shared" ca="1" si="131"/>
        <v>3944</v>
      </c>
      <c r="E372" s="47">
        <f t="shared" ca="1" si="132"/>
        <v>1</v>
      </c>
      <c r="F372" s="13">
        <f t="shared" ca="1" si="133"/>
        <v>-68</v>
      </c>
      <c r="G372" s="13">
        <f t="shared" ca="1" si="120"/>
        <v>3876</v>
      </c>
      <c r="H372" s="40" t="str">
        <f t="shared" ca="1" si="121"/>
        <v>Mythic I</v>
      </c>
      <c r="I372" s="47">
        <f t="shared" ca="1" si="134"/>
        <v>125</v>
      </c>
      <c r="J372" s="47">
        <f t="shared" ca="1" si="135"/>
        <v>131</v>
      </c>
      <c r="K372" s="25">
        <f t="shared" ca="1" si="122"/>
        <v>0.48828125</v>
      </c>
      <c r="L372" s="44">
        <f t="shared" ca="1" si="136"/>
        <v>12148</v>
      </c>
      <c r="M372" s="23"/>
      <c r="N372" s="47" t="str">
        <f t="shared" si="137"/>
        <v/>
      </c>
      <c r="O372" s="58"/>
      <c r="P372" s="27" t="str">
        <f t="shared" ca="1" si="138"/>
        <v/>
      </c>
      <c r="R372" s="47"/>
      <c r="S372" s="47"/>
      <c r="T372" s="47"/>
      <c r="U372" s="47"/>
      <c r="V372" s="47"/>
      <c r="W372" s="47"/>
      <c r="X372" s="57"/>
      <c r="Y372" s="49" t="str">
        <f t="shared" si="123"/>
        <v/>
      </c>
      <c r="Z372" s="49" t="str">
        <f t="shared" si="124"/>
        <v/>
      </c>
      <c r="AA372" s="47"/>
      <c r="AC372" s="35"/>
      <c r="AD372">
        <f t="shared" ca="1" si="125"/>
        <v>0</v>
      </c>
      <c r="AE372">
        <f t="shared" ca="1" si="126"/>
        <v>0</v>
      </c>
      <c r="AF372">
        <f t="shared" ca="1" si="127"/>
        <v>1</v>
      </c>
      <c r="AG372">
        <f t="shared" ca="1" si="128"/>
        <v>0</v>
      </c>
      <c r="AH372">
        <f t="shared" ca="1" si="139"/>
        <v>1</v>
      </c>
      <c r="AI372">
        <f t="shared" ca="1" si="140"/>
        <v>85</v>
      </c>
      <c r="AJ372">
        <f t="shared" ca="1" si="141"/>
        <v>36</v>
      </c>
      <c r="AK372" t="str">
        <f t="shared" ca="1" si="142"/>
        <v>&gt;1000</v>
      </c>
      <c r="AL372">
        <f t="shared" ca="1" si="143"/>
        <v>44</v>
      </c>
    </row>
    <row r="373" spans="1:38" x14ac:dyDescent="0.3">
      <c r="A373" s="13">
        <f ca="1">IF(B373="","",COUNT($B$32:B373))</f>
        <v>257</v>
      </c>
      <c r="B373" s="47">
        <f t="shared" ca="1" si="129"/>
        <v>2</v>
      </c>
      <c r="C373" s="24" t="str">
        <f t="shared" ca="1" si="130"/>
        <v>L</v>
      </c>
      <c r="D373" s="47">
        <f t="shared" ca="1" si="131"/>
        <v>3876</v>
      </c>
      <c r="E373" s="47">
        <f t="shared" ca="1" si="132"/>
        <v>0</v>
      </c>
      <c r="F373" s="13">
        <f t="shared" ca="1" si="133"/>
        <v>-68</v>
      </c>
      <c r="G373" s="13">
        <f t="shared" ca="1" si="120"/>
        <v>3808</v>
      </c>
      <c r="H373" s="40" t="str">
        <f t="shared" ca="1" si="121"/>
        <v>Mythic I</v>
      </c>
      <c r="I373" s="47">
        <f t="shared" ca="1" si="134"/>
        <v>125</v>
      </c>
      <c r="J373" s="47">
        <f t="shared" ca="1" si="135"/>
        <v>132</v>
      </c>
      <c r="K373" s="25">
        <f t="shared" ca="1" si="122"/>
        <v>0.48638132295719844</v>
      </c>
      <c r="L373" s="44">
        <f t="shared" ca="1" si="136"/>
        <v>12148</v>
      </c>
      <c r="M373" s="23"/>
      <c r="N373" s="47" t="str">
        <f t="shared" si="137"/>
        <v/>
      </c>
      <c r="O373" s="58"/>
      <c r="P373" s="27" t="str">
        <f t="shared" ca="1" si="138"/>
        <v/>
      </c>
      <c r="R373" s="47"/>
      <c r="S373" s="47"/>
      <c r="T373" s="47"/>
      <c r="U373" s="47"/>
      <c r="V373" s="47"/>
      <c r="W373" s="47"/>
      <c r="X373" s="57"/>
      <c r="Y373" s="49" t="str">
        <f t="shared" si="123"/>
        <v/>
      </c>
      <c r="Z373" s="49" t="str">
        <f t="shared" si="124"/>
        <v/>
      </c>
      <c r="AA373" s="47"/>
      <c r="AC373" s="35"/>
      <c r="AD373">
        <f t="shared" ca="1" si="125"/>
        <v>0</v>
      </c>
      <c r="AE373">
        <f t="shared" ca="1" si="126"/>
        <v>0</v>
      </c>
      <c r="AF373">
        <f t="shared" ca="1" si="127"/>
        <v>1</v>
      </c>
      <c r="AG373">
        <f t="shared" ca="1" si="128"/>
        <v>0</v>
      </c>
      <c r="AH373">
        <f t="shared" ca="1" si="139"/>
        <v>2</v>
      </c>
      <c r="AI373">
        <f t="shared" ca="1" si="140"/>
        <v>85</v>
      </c>
      <c r="AJ373">
        <f t="shared" ca="1" si="141"/>
        <v>36</v>
      </c>
      <c r="AK373" t="str">
        <f t="shared" ca="1" si="142"/>
        <v>&gt;1000</v>
      </c>
      <c r="AL373">
        <f t="shared" ca="1" si="143"/>
        <v>44</v>
      </c>
    </row>
    <row r="374" spans="1:38" x14ac:dyDescent="0.3">
      <c r="A374" s="13">
        <f ca="1">IF(B374="","",COUNT($B$32:B374))</f>
        <v>258</v>
      </c>
      <c r="B374" s="47">
        <f t="shared" ca="1" si="129"/>
        <v>3</v>
      </c>
      <c r="C374" s="24" t="str">
        <f t="shared" ca="1" si="130"/>
        <v>L</v>
      </c>
      <c r="D374" s="47">
        <f t="shared" ca="1" si="131"/>
        <v>3808</v>
      </c>
      <c r="E374" s="47">
        <f t="shared" ca="1" si="132"/>
        <v>0</v>
      </c>
      <c r="F374" s="13">
        <f t="shared" ca="1" si="133"/>
        <v>-68</v>
      </c>
      <c r="G374" s="13">
        <f t="shared" ca="1" si="120"/>
        <v>3740</v>
      </c>
      <c r="H374" s="40" t="str">
        <f t="shared" ca="1" si="121"/>
        <v>Mythic I</v>
      </c>
      <c r="I374" s="47">
        <f t="shared" ca="1" si="134"/>
        <v>125</v>
      </c>
      <c r="J374" s="47">
        <f t="shared" ca="1" si="135"/>
        <v>133</v>
      </c>
      <c r="K374" s="25">
        <f t="shared" ca="1" si="122"/>
        <v>0.48449612403100772</v>
      </c>
      <c r="L374" s="44">
        <f t="shared" ca="1" si="136"/>
        <v>12148</v>
      </c>
      <c r="M374" s="23"/>
      <c r="N374" s="47" t="str">
        <f t="shared" si="137"/>
        <v/>
      </c>
      <c r="O374" s="58"/>
      <c r="P374" s="27" t="str">
        <f t="shared" ca="1" si="138"/>
        <v/>
      </c>
      <c r="R374" s="47"/>
      <c r="S374" s="47"/>
      <c r="T374" s="47"/>
      <c r="U374" s="47"/>
      <c r="V374" s="47"/>
      <c r="W374" s="47"/>
      <c r="X374" s="57"/>
      <c r="Y374" s="49" t="str">
        <f t="shared" si="123"/>
        <v/>
      </c>
      <c r="Z374" s="49" t="str">
        <f t="shared" si="124"/>
        <v/>
      </c>
      <c r="AA374" s="47"/>
      <c r="AC374" s="35"/>
      <c r="AD374">
        <f t="shared" ca="1" si="125"/>
        <v>0</v>
      </c>
      <c r="AE374">
        <f t="shared" ca="1" si="126"/>
        <v>0</v>
      </c>
      <c r="AF374">
        <f t="shared" ca="1" si="127"/>
        <v>1</v>
      </c>
      <c r="AG374">
        <f t="shared" ca="1" si="128"/>
        <v>0</v>
      </c>
      <c r="AH374">
        <f t="shared" ca="1" si="139"/>
        <v>3</v>
      </c>
      <c r="AI374">
        <f t="shared" ca="1" si="140"/>
        <v>85</v>
      </c>
      <c r="AJ374">
        <f t="shared" ca="1" si="141"/>
        <v>36</v>
      </c>
      <c r="AK374" t="str">
        <f t="shared" ca="1" si="142"/>
        <v>&gt;1000</v>
      </c>
      <c r="AL374">
        <f t="shared" ca="1" si="143"/>
        <v>44</v>
      </c>
    </row>
    <row r="375" spans="1:38" x14ac:dyDescent="0.3">
      <c r="A375" s="13" t="str">
        <f ca="1">IF(B375="","",COUNT($B$32:B375))</f>
        <v/>
      </c>
      <c r="B375" s="47" t="str">
        <f t="shared" ca="1" si="129"/>
        <v/>
      </c>
      <c r="C375" s="24" t="str">
        <f t="shared" ca="1" si="130"/>
        <v>G</v>
      </c>
      <c r="D375" s="47">
        <f t="shared" ca="1" si="131"/>
        <v>3740</v>
      </c>
      <c r="E375" s="47">
        <f t="shared" ca="1" si="132"/>
        <v>0</v>
      </c>
      <c r="F375" s="13">
        <f t="shared" ca="1" si="133"/>
        <v>0</v>
      </c>
      <c r="G375" s="13">
        <f t="shared" ca="1" si="120"/>
        <v>3740</v>
      </c>
      <c r="H375" s="40" t="str">
        <f t="shared" ca="1" si="121"/>
        <v>Mythic I</v>
      </c>
      <c r="I375" s="47">
        <f t="shared" ca="1" si="134"/>
        <v>125</v>
      </c>
      <c r="J375" s="47">
        <f t="shared" ca="1" si="135"/>
        <v>133</v>
      </c>
      <c r="K375" s="25">
        <f t="shared" ca="1" si="122"/>
        <v>0.48449612403100772</v>
      </c>
      <c r="L375" s="44">
        <f t="shared" ca="1" si="136"/>
        <v>12148</v>
      </c>
      <c r="M375" s="23"/>
      <c r="N375" s="47" t="str">
        <f t="shared" si="137"/>
        <v/>
      </c>
      <c r="O375" s="58"/>
      <c r="P375" s="27">
        <f t="shared" ca="1" si="138"/>
        <v>44222</v>
      </c>
      <c r="R375" s="47"/>
      <c r="S375" s="47"/>
      <c r="T375" s="47"/>
      <c r="U375" s="47"/>
      <c r="V375" s="47"/>
      <c r="W375" s="47"/>
      <c r="X375" s="57"/>
      <c r="Y375" s="49" t="str">
        <f t="shared" si="123"/>
        <v/>
      </c>
      <c r="Z375" s="49" t="str">
        <f t="shared" si="124"/>
        <v/>
      </c>
      <c r="AA375" s="47"/>
      <c r="AC375" s="35"/>
      <c r="AD375">
        <f t="shared" ca="1" si="125"/>
        <v>0</v>
      </c>
      <c r="AE375">
        <f t="shared" ca="1" si="126"/>
        <v>1</v>
      </c>
      <c r="AF375">
        <f t="shared" ca="1" si="127"/>
        <v>1</v>
      </c>
      <c r="AG375">
        <f t="shared" ca="1" si="128"/>
        <v>0</v>
      </c>
      <c r="AH375">
        <f t="shared" ca="1" si="139"/>
        <v>0</v>
      </c>
      <c r="AI375">
        <f t="shared" ca="1" si="140"/>
        <v>86</v>
      </c>
      <c r="AJ375">
        <f t="shared" ca="1" si="141"/>
        <v>36</v>
      </c>
      <c r="AK375" t="str">
        <f t="shared" ca="1" si="142"/>
        <v>&gt;1000</v>
      </c>
      <c r="AL375">
        <f t="shared" ca="1" si="143"/>
        <v>44</v>
      </c>
    </row>
    <row r="376" spans="1:38" x14ac:dyDescent="0.3">
      <c r="A376" s="13">
        <f ca="1">IF(B376="","",COUNT($B$32:B376))</f>
        <v>259</v>
      </c>
      <c r="B376" s="47">
        <f t="shared" ca="1" si="129"/>
        <v>1</v>
      </c>
      <c r="C376" s="24" t="str">
        <f t="shared" ca="1" si="130"/>
        <v>W</v>
      </c>
      <c r="D376" s="47">
        <f t="shared" ca="1" si="131"/>
        <v>3740</v>
      </c>
      <c r="E376" s="47">
        <f t="shared" ca="1" si="132"/>
        <v>0</v>
      </c>
      <c r="F376" s="13">
        <f t="shared" ca="1" si="133"/>
        <v>40</v>
      </c>
      <c r="G376" s="13">
        <f t="shared" ca="1" si="120"/>
        <v>3780</v>
      </c>
      <c r="H376" s="40" t="str">
        <f t="shared" ca="1" si="121"/>
        <v>Mythic I</v>
      </c>
      <c r="I376" s="47">
        <f t="shared" ca="1" si="134"/>
        <v>126</v>
      </c>
      <c r="J376" s="47">
        <f t="shared" ca="1" si="135"/>
        <v>133</v>
      </c>
      <c r="K376" s="25">
        <f t="shared" ca="1" si="122"/>
        <v>0.48648648648648651</v>
      </c>
      <c r="L376" s="44">
        <f t="shared" ca="1" si="136"/>
        <v>12188</v>
      </c>
      <c r="M376" s="23"/>
      <c r="N376" s="47" t="str">
        <f t="shared" si="137"/>
        <v/>
      </c>
      <c r="O376" s="58"/>
      <c r="P376" s="27" t="str">
        <f t="shared" ca="1" si="138"/>
        <v/>
      </c>
      <c r="R376" s="47"/>
      <c r="S376" s="47"/>
      <c r="T376" s="47"/>
      <c r="U376" s="47"/>
      <c r="V376" s="47"/>
      <c r="W376" s="47"/>
      <c r="X376" s="57"/>
      <c r="Y376" s="49" t="str">
        <f t="shared" si="123"/>
        <v/>
      </c>
      <c r="Z376" s="49" t="str">
        <f t="shared" si="124"/>
        <v/>
      </c>
      <c r="AA376" s="47"/>
      <c r="AC376" s="35"/>
      <c r="AD376">
        <f t="shared" ca="1" si="125"/>
        <v>0</v>
      </c>
      <c r="AE376">
        <f t="shared" ca="1" si="126"/>
        <v>0</v>
      </c>
      <c r="AF376">
        <f t="shared" ca="1" si="127"/>
        <v>1</v>
      </c>
      <c r="AG376">
        <f t="shared" ca="1" si="128"/>
        <v>0</v>
      </c>
      <c r="AH376">
        <f t="shared" ca="1" si="139"/>
        <v>1</v>
      </c>
      <c r="AI376">
        <f t="shared" ca="1" si="140"/>
        <v>86</v>
      </c>
      <c r="AJ376">
        <f t="shared" ca="1" si="141"/>
        <v>36</v>
      </c>
      <c r="AK376" t="str">
        <f t="shared" ca="1" si="142"/>
        <v>&gt;1000</v>
      </c>
      <c r="AL376">
        <f t="shared" ca="1" si="143"/>
        <v>44</v>
      </c>
    </row>
    <row r="377" spans="1:38" x14ac:dyDescent="0.3">
      <c r="A377" s="13">
        <f ca="1">IF(B377="","",COUNT($B$32:B377))</f>
        <v>260</v>
      </c>
      <c r="B377" s="47">
        <f t="shared" ca="1" si="129"/>
        <v>2</v>
      </c>
      <c r="C377" s="24" t="str">
        <f t="shared" ca="1" si="130"/>
        <v>W</v>
      </c>
      <c r="D377" s="47">
        <f t="shared" ca="1" si="131"/>
        <v>3780</v>
      </c>
      <c r="E377" s="47">
        <f t="shared" ca="1" si="132"/>
        <v>1</v>
      </c>
      <c r="F377" s="13">
        <f t="shared" ca="1" si="133"/>
        <v>60</v>
      </c>
      <c r="G377" s="13">
        <f t="shared" ca="1" si="120"/>
        <v>3840</v>
      </c>
      <c r="H377" s="40" t="str">
        <f t="shared" ca="1" si="121"/>
        <v>Mythic I</v>
      </c>
      <c r="I377" s="47">
        <f t="shared" ca="1" si="134"/>
        <v>127</v>
      </c>
      <c r="J377" s="47">
        <f t="shared" ca="1" si="135"/>
        <v>133</v>
      </c>
      <c r="K377" s="25">
        <f t="shared" ca="1" si="122"/>
        <v>0.48846153846153845</v>
      </c>
      <c r="L377" s="44">
        <f t="shared" ca="1" si="136"/>
        <v>12248</v>
      </c>
      <c r="M377" s="23"/>
      <c r="N377" s="47" t="str">
        <f t="shared" si="137"/>
        <v/>
      </c>
      <c r="O377" s="58"/>
      <c r="P377" s="27" t="str">
        <f t="shared" ca="1" si="138"/>
        <v/>
      </c>
      <c r="R377" s="47"/>
      <c r="S377" s="47"/>
      <c r="T377" s="47"/>
      <c r="U377" s="47"/>
      <c r="V377" s="47"/>
      <c r="W377" s="47"/>
      <c r="X377" s="57"/>
      <c r="Y377" s="49" t="str">
        <f t="shared" si="123"/>
        <v/>
      </c>
      <c r="Z377" s="49" t="str">
        <f t="shared" si="124"/>
        <v/>
      </c>
      <c r="AA377" s="47"/>
      <c r="AC377" s="35"/>
      <c r="AD377">
        <f t="shared" ca="1" si="125"/>
        <v>0</v>
      </c>
      <c r="AE377">
        <f t="shared" ca="1" si="126"/>
        <v>0</v>
      </c>
      <c r="AF377">
        <f t="shared" ca="1" si="127"/>
        <v>1</v>
      </c>
      <c r="AG377">
        <f t="shared" ca="1" si="128"/>
        <v>0</v>
      </c>
      <c r="AH377">
        <f t="shared" ca="1" si="139"/>
        <v>2</v>
      </c>
      <c r="AI377">
        <f t="shared" ca="1" si="140"/>
        <v>86</v>
      </c>
      <c r="AJ377">
        <f t="shared" ca="1" si="141"/>
        <v>36</v>
      </c>
      <c r="AK377" t="str">
        <f t="shared" ca="1" si="142"/>
        <v>&gt;1000</v>
      </c>
      <c r="AL377">
        <f t="shared" ca="1" si="143"/>
        <v>44</v>
      </c>
    </row>
    <row r="378" spans="1:38" x14ac:dyDescent="0.3">
      <c r="A378" s="13">
        <f ca="1">IF(B378="","",COUNT($B$32:B378))</f>
        <v>261</v>
      </c>
      <c r="B378" s="47">
        <f t="shared" ca="1" si="129"/>
        <v>3</v>
      </c>
      <c r="C378" s="24" t="str">
        <f t="shared" ca="1" si="130"/>
        <v>L</v>
      </c>
      <c r="D378" s="47">
        <f t="shared" ca="1" si="131"/>
        <v>3840</v>
      </c>
      <c r="E378" s="47">
        <f t="shared" ca="1" si="132"/>
        <v>2</v>
      </c>
      <c r="F378" s="13">
        <f t="shared" ca="1" si="133"/>
        <v>-68</v>
      </c>
      <c r="G378" s="13">
        <f t="shared" ca="1" si="120"/>
        <v>3772</v>
      </c>
      <c r="H378" s="40" t="str">
        <f t="shared" ca="1" si="121"/>
        <v>Mythic I</v>
      </c>
      <c r="I378" s="47">
        <f t="shared" ca="1" si="134"/>
        <v>127</v>
      </c>
      <c r="J378" s="47">
        <f t="shared" ca="1" si="135"/>
        <v>134</v>
      </c>
      <c r="K378" s="25">
        <f t="shared" ca="1" si="122"/>
        <v>0.48659003831417624</v>
      </c>
      <c r="L378" s="44">
        <f t="shared" ca="1" si="136"/>
        <v>12248</v>
      </c>
      <c r="M378" s="23"/>
      <c r="N378" s="47" t="str">
        <f t="shared" si="137"/>
        <v/>
      </c>
      <c r="O378" s="58"/>
      <c r="P378" s="27" t="str">
        <f t="shared" ca="1" si="138"/>
        <v/>
      </c>
      <c r="R378" s="47"/>
      <c r="S378" s="47"/>
      <c r="T378" s="47"/>
      <c r="U378" s="47"/>
      <c r="V378" s="47"/>
      <c r="W378" s="47"/>
      <c r="X378" s="57"/>
      <c r="Y378" s="49" t="str">
        <f t="shared" si="123"/>
        <v/>
      </c>
      <c r="Z378" s="49" t="str">
        <f t="shared" si="124"/>
        <v/>
      </c>
      <c r="AA378" s="47"/>
      <c r="AC378" s="35"/>
      <c r="AD378">
        <f t="shared" ca="1" si="125"/>
        <v>0</v>
      </c>
      <c r="AE378">
        <f t="shared" ca="1" si="126"/>
        <v>0</v>
      </c>
      <c r="AF378">
        <f t="shared" ca="1" si="127"/>
        <v>1</v>
      </c>
      <c r="AG378">
        <f t="shared" ca="1" si="128"/>
        <v>0</v>
      </c>
      <c r="AH378">
        <f t="shared" ca="1" si="139"/>
        <v>3</v>
      </c>
      <c r="AI378">
        <f t="shared" ca="1" si="140"/>
        <v>86</v>
      </c>
      <c r="AJ378">
        <f t="shared" ca="1" si="141"/>
        <v>36</v>
      </c>
      <c r="AK378" t="str">
        <f t="shared" ca="1" si="142"/>
        <v>&gt;1000</v>
      </c>
      <c r="AL378">
        <f t="shared" ca="1" si="143"/>
        <v>44</v>
      </c>
    </row>
    <row r="379" spans="1:38" x14ac:dyDescent="0.3">
      <c r="A379" s="13" t="str">
        <f ca="1">IF(B379="","",COUNT($B$32:B379))</f>
        <v/>
      </c>
      <c r="B379" s="47" t="str">
        <f t="shared" ca="1" si="129"/>
        <v/>
      </c>
      <c r="C379" s="24" t="str">
        <f t="shared" ca="1" si="130"/>
        <v>G</v>
      </c>
      <c r="D379" s="47">
        <f t="shared" ca="1" si="131"/>
        <v>3772</v>
      </c>
      <c r="E379" s="47">
        <f t="shared" ca="1" si="132"/>
        <v>0</v>
      </c>
      <c r="F379" s="13">
        <f t="shared" ca="1" si="133"/>
        <v>0</v>
      </c>
      <c r="G379" s="13">
        <f t="shared" ca="1" si="120"/>
        <v>3772</v>
      </c>
      <c r="H379" s="40" t="str">
        <f t="shared" ca="1" si="121"/>
        <v>Mythic I</v>
      </c>
      <c r="I379" s="47">
        <f t="shared" ca="1" si="134"/>
        <v>127</v>
      </c>
      <c r="J379" s="47">
        <f t="shared" ca="1" si="135"/>
        <v>134</v>
      </c>
      <c r="K379" s="25">
        <f t="shared" ca="1" si="122"/>
        <v>0.48659003831417624</v>
      </c>
      <c r="L379" s="44">
        <f t="shared" ca="1" si="136"/>
        <v>12248</v>
      </c>
      <c r="M379" s="23"/>
      <c r="N379" s="47" t="str">
        <f t="shared" si="137"/>
        <v/>
      </c>
      <c r="O379" s="58"/>
      <c r="P379" s="27">
        <f t="shared" ca="1" si="138"/>
        <v>44229</v>
      </c>
      <c r="R379" s="47"/>
      <c r="S379" s="47"/>
      <c r="T379" s="47"/>
      <c r="U379" s="47"/>
      <c r="V379" s="47"/>
      <c r="W379" s="47"/>
      <c r="X379" s="57"/>
      <c r="Y379" s="49" t="str">
        <f t="shared" si="123"/>
        <v/>
      </c>
      <c r="Z379" s="49" t="str">
        <f t="shared" si="124"/>
        <v/>
      </c>
      <c r="AA379" s="47"/>
      <c r="AC379" s="35"/>
      <c r="AD379">
        <f t="shared" ca="1" si="125"/>
        <v>0</v>
      </c>
      <c r="AE379">
        <f t="shared" ca="1" si="126"/>
        <v>1</v>
      </c>
      <c r="AF379">
        <f t="shared" ca="1" si="127"/>
        <v>1</v>
      </c>
      <c r="AG379">
        <f t="shared" ca="1" si="128"/>
        <v>0</v>
      </c>
      <c r="AH379">
        <f t="shared" ca="1" si="139"/>
        <v>0</v>
      </c>
      <c r="AI379">
        <f t="shared" ca="1" si="140"/>
        <v>87</v>
      </c>
      <c r="AJ379">
        <f t="shared" ca="1" si="141"/>
        <v>36</v>
      </c>
      <c r="AK379" t="str">
        <f t="shared" ca="1" si="142"/>
        <v>&gt;1000</v>
      </c>
      <c r="AL379">
        <f t="shared" ca="1" si="143"/>
        <v>44</v>
      </c>
    </row>
    <row r="380" spans="1:38" x14ac:dyDescent="0.3">
      <c r="A380" s="13">
        <f ca="1">IF(B380="","",COUNT($B$32:B380))</f>
        <v>262</v>
      </c>
      <c r="B380" s="47">
        <f t="shared" ca="1" si="129"/>
        <v>1</v>
      </c>
      <c r="C380" s="24" t="str">
        <f t="shared" ca="1" si="130"/>
        <v>L</v>
      </c>
      <c r="D380" s="47">
        <f t="shared" ca="1" si="131"/>
        <v>3772</v>
      </c>
      <c r="E380" s="47">
        <f t="shared" ca="1" si="132"/>
        <v>0</v>
      </c>
      <c r="F380" s="13">
        <f t="shared" ca="1" si="133"/>
        <v>-68</v>
      </c>
      <c r="G380" s="13">
        <f t="shared" ca="1" si="120"/>
        <v>3704</v>
      </c>
      <c r="H380" s="40" t="str">
        <f t="shared" ca="1" si="121"/>
        <v>Mythic I</v>
      </c>
      <c r="I380" s="47">
        <f t="shared" ca="1" si="134"/>
        <v>127</v>
      </c>
      <c r="J380" s="47">
        <f t="shared" ca="1" si="135"/>
        <v>135</v>
      </c>
      <c r="K380" s="25">
        <f t="shared" ca="1" si="122"/>
        <v>0.48473282442748089</v>
      </c>
      <c r="L380" s="44">
        <f t="shared" ca="1" si="136"/>
        <v>12248</v>
      </c>
      <c r="M380" s="23"/>
      <c r="N380" s="47" t="str">
        <f t="shared" si="137"/>
        <v/>
      </c>
      <c r="O380" s="58"/>
      <c r="P380" s="27" t="str">
        <f t="shared" ca="1" si="138"/>
        <v/>
      </c>
      <c r="R380" s="47"/>
      <c r="S380" s="47"/>
      <c r="T380" s="47"/>
      <c r="U380" s="47"/>
      <c r="V380" s="47"/>
      <c r="W380" s="47"/>
      <c r="X380" s="57"/>
      <c r="Y380" s="49" t="str">
        <f t="shared" si="123"/>
        <v/>
      </c>
      <c r="Z380" s="49" t="str">
        <f t="shared" si="124"/>
        <v/>
      </c>
      <c r="AA380" s="47"/>
      <c r="AC380" s="35"/>
      <c r="AD380">
        <f t="shared" ca="1" si="125"/>
        <v>0</v>
      </c>
      <c r="AE380">
        <f t="shared" ca="1" si="126"/>
        <v>0</v>
      </c>
      <c r="AF380">
        <f t="shared" ca="1" si="127"/>
        <v>1</v>
      </c>
      <c r="AG380">
        <f t="shared" ca="1" si="128"/>
        <v>0</v>
      </c>
      <c r="AH380">
        <f t="shared" ca="1" si="139"/>
        <v>1</v>
      </c>
      <c r="AI380">
        <f t="shared" ca="1" si="140"/>
        <v>87</v>
      </c>
      <c r="AJ380">
        <f t="shared" ca="1" si="141"/>
        <v>36</v>
      </c>
      <c r="AK380" t="str">
        <f t="shared" ca="1" si="142"/>
        <v>&gt;1000</v>
      </c>
      <c r="AL380">
        <f t="shared" ca="1" si="143"/>
        <v>44</v>
      </c>
    </row>
    <row r="381" spans="1:38" x14ac:dyDescent="0.3">
      <c r="A381" s="13">
        <f ca="1">IF(B381="","",COUNT($B$32:B381))</f>
        <v>263</v>
      </c>
      <c r="B381" s="47">
        <f t="shared" ca="1" si="129"/>
        <v>2</v>
      </c>
      <c r="C381" s="24" t="str">
        <f t="shared" ca="1" si="130"/>
        <v>L</v>
      </c>
      <c r="D381" s="47">
        <f t="shared" ca="1" si="131"/>
        <v>3704</v>
      </c>
      <c r="E381" s="47">
        <f t="shared" ca="1" si="132"/>
        <v>0</v>
      </c>
      <c r="F381" s="13">
        <f t="shared" ca="1" si="133"/>
        <v>-68</v>
      </c>
      <c r="G381" s="13">
        <f t="shared" ca="1" si="120"/>
        <v>3636</v>
      </c>
      <c r="H381" s="40" t="str">
        <f t="shared" ca="1" si="121"/>
        <v>Mythic I</v>
      </c>
      <c r="I381" s="47">
        <f t="shared" ca="1" si="134"/>
        <v>127</v>
      </c>
      <c r="J381" s="47">
        <f t="shared" ca="1" si="135"/>
        <v>136</v>
      </c>
      <c r="K381" s="25">
        <f t="shared" ca="1" si="122"/>
        <v>0.4828897338403042</v>
      </c>
      <c r="L381" s="44">
        <f t="shared" ca="1" si="136"/>
        <v>12248</v>
      </c>
      <c r="M381" s="23"/>
      <c r="N381" s="47" t="str">
        <f t="shared" si="137"/>
        <v/>
      </c>
      <c r="O381" s="58"/>
      <c r="P381" s="27" t="str">
        <f t="shared" ca="1" si="138"/>
        <v/>
      </c>
      <c r="R381" s="47"/>
      <c r="S381" s="47"/>
      <c r="T381" s="47"/>
      <c r="U381" s="47"/>
      <c r="V381" s="47"/>
      <c r="W381" s="47"/>
      <c r="X381" s="57"/>
      <c r="Y381" s="49" t="str">
        <f t="shared" si="123"/>
        <v/>
      </c>
      <c r="Z381" s="49" t="str">
        <f t="shared" si="124"/>
        <v/>
      </c>
      <c r="AA381" s="47"/>
      <c r="AC381" s="35"/>
      <c r="AD381">
        <f t="shared" ca="1" si="125"/>
        <v>0</v>
      </c>
      <c r="AE381">
        <f t="shared" ca="1" si="126"/>
        <v>0</v>
      </c>
      <c r="AF381">
        <f t="shared" ca="1" si="127"/>
        <v>1</v>
      </c>
      <c r="AG381">
        <f t="shared" ca="1" si="128"/>
        <v>0</v>
      </c>
      <c r="AH381">
        <f t="shared" ca="1" si="139"/>
        <v>2</v>
      </c>
      <c r="AI381">
        <f t="shared" ca="1" si="140"/>
        <v>87</v>
      </c>
      <c r="AJ381">
        <f t="shared" ca="1" si="141"/>
        <v>36</v>
      </c>
      <c r="AK381" t="str">
        <f t="shared" ca="1" si="142"/>
        <v>&gt;1000</v>
      </c>
      <c r="AL381">
        <f t="shared" ca="1" si="143"/>
        <v>44</v>
      </c>
    </row>
    <row r="382" spans="1:38" x14ac:dyDescent="0.3">
      <c r="A382" s="13">
        <f ca="1">IF(B382="","",COUNT($B$32:B382))</f>
        <v>264</v>
      </c>
      <c r="B382" s="47">
        <f t="shared" ca="1" si="129"/>
        <v>3</v>
      </c>
      <c r="C382" s="24" t="str">
        <f t="shared" ca="1" si="130"/>
        <v>W</v>
      </c>
      <c r="D382" s="47">
        <f t="shared" ca="1" si="131"/>
        <v>3636</v>
      </c>
      <c r="E382" s="47">
        <f t="shared" ca="1" si="132"/>
        <v>0</v>
      </c>
      <c r="F382" s="13">
        <f t="shared" ca="1" si="133"/>
        <v>40</v>
      </c>
      <c r="G382" s="13">
        <f t="shared" ca="1" si="120"/>
        <v>3676</v>
      </c>
      <c r="H382" s="40" t="str">
        <f t="shared" ca="1" si="121"/>
        <v>Mythic I</v>
      </c>
      <c r="I382" s="47">
        <f t="shared" ca="1" si="134"/>
        <v>128</v>
      </c>
      <c r="J382" s="47">
        <f t="shared" ca="1" si="135"/>
        <v>136</v>
      </c>
      <c r="K382" s="25">
        <f t="shared" ca="1" si="122"/>
        <v>0.48484848484848486</v>
      </c>
      <c r="L382" s="44">
        <f t="shared" ca="1" si="136"/>
        <v>12288</v>
      </c>
      <c r="M382" s="23"/>
      <c r="N382" s="47" t="str">
        <f t="shared" si="137"/>
        <v/>
      </c>
      <c r="O382" s="58"/>
      <c r="P382" s="27" t="str">
        <f t="shared" ca="1" si="138"/>
        <v/>
      </c>
      <c r="R382" s="47"/>
      <c r="S382" s="47"/>
      <c r="T382" s="47"/>
      <c r="U382" s="47"/>
      <c r="V382" s="47"/>
      <c r="W382" s="47"/>
      <c r="X382" s="57"/>
      <c r="Y382" s="49" t="str">
        <f t="shared" si="123"/>
        <v/>
      </c>
      <c r="Z382" s="49" t="str">
        <f t="shared" si="124"/>
        <v/>
      </c>
      <c r="AA382" s="47"/>
      <c r="AC382" s="35"/>
      <c r="AD382">
        <f t="shared" ca="1" si="125"/>
        <v>0</v>
      </c>
      <c r="AE382">
        <f t="shared" ca="1" si="126"/>
        <v>0</v>
      </c>
      <c r="AF382">
        <f t="shared" ca="1" si="127"/>
        <v>1</v>
      </c>
      <c r="AG382">
        <f t="shared" ca="1" si="128"/>
        <v>0</v>
      </c>
      <c r="AH382">
        <f t="shared" ca="1" si="139"/>
        <v>3</v>
      </c>
      <c r="AI382">
        <f t="shared" ca="1" si="140"/>
        <v>87</v>
      </c>
      <c r="AJ382">
        <f t="shared" ca="1" si="141"/>
        <v>36</v>
      </c>
      <c r="AK382" t="str">
        <f t="shared" ca="1" si="142"/>
        <v>&gt;1000</v>
      </c>
      <c r="AL382">
        <f t="shared" ca="1" si="143"/>
        <v>44</v>
      </c>
    </row>
    <row r="383" spans="1:38" x14ac:dyDescent="0.3">
      <c r="A383" s="13" t="str">
        <f ca="1">IF(B383="","",COUNT($B$32:B383))</f>
        <v/>
      </c>
      <c r="B383" s="47" t="str">
        <f t="shared" ca="1" si="129"/>
        <v/>
      </c>
      <c r="C383" s="24" t="str">
        <f t="shared" ca="1" si="130"/>
        <v>G</v>
      </c>
      <c r="D383" s="47">
        <f t="shared" ca="1" si="131"/>
        <v>3676</v>
      </c>
      <c r="E383" s="47">
        <f t="shared" ca="1" si="132"/>
        <v>1</v>
      </c>
      <c r="F383" s="13">
        <f t="shared" ca="1" si="133"/>
        <v>0</v>
      </c>
      <c r="G383" s="13">
        <f t="shared" ca="1" si="120"/>
        <v>3676</v>
      </c>
      <c r="H383" s="40" t="str">
        <f t="shared" ca="1" si="121"/>
        <v>Mythic I</v>
      </c>
      <c r="I383" s="47">
        <f t="shared" ca="1" si="134"/>
        <v>128</v>
      </c>
      <c r="J383" s="47">
        <f t="shared" ca="1" si="135"/>
        <v>136</v>
      </c>
      <c r="K383" s="25">
        <f t="shared" ca="1" si="122"/>
        <v>0.48484848484848486</v>
      </c>
      <c r="L383" s="44">
        <f t="shared" ca="1" si="136"/>
        <v>12288</v>
      </c>
      <c r="M383" s="23"/>
      <c r="N383" s="47" t="str">
        <f t="shared" si="137"/>
        <v/>
      </c>
      <c r="O383" s="58"/>
      <c r="P383" s="27">
        <f t="shared" ca="1" si="138"/>
        <v>44236</v>
      </c>
      <c r="R383" s="47"/>
      <c r="S383" s="47"/>
      <c r="T383" s="47"/>
      <c r="U383" s="47"/>
      <c r="V383" s="47"/>
      <c r="W383" s="47"/>
      <c r="X383" s="57"/>
      <c r="Y383" s="49" t="str">
        <f t="shared" si="123"/>
        <v/>
      </c>
      <c r="Z383" s="49" t="str">
        <f t="shared" si="124"/>
        <v/>
      </c>
      <c r="AA383" s="47"/>
      <c r="AC383" s="35"/>
      <c r="AD383">
        <f t="shared" ca="1" si="125"/>
        <v>0</v>
      </c>
      <c r="AE383">
        <f t="shared" ca="1" si="126"/>
        <v>1</v>
      </c>
      <c r="AF383">
        <f t="shared" ca="1" si="127"/>
        <v>1</v>
      </c>
      <c r="AG383">
        <f t="shared" ca="1" si="128"/>
        <v>0</v>
      </c>
      <c r="AH383">
        <f t="shared" ca="1" si="139"/>
        <v>0</v>
      </c>
      <c r="AI383">
        <f t="shared" ca="1" si="140"/>
        <v>88</v>
      </c>
      <c r="AJ383">
        <f t="shared" ca="1" si="141"/>
        <v>36</v>
      </c>
      <c r="AK383" t="str">
        <f t="shared" ca="1" si="142"/>
        <v>&gt;1000</v>
      </c>
      <c r="AL383">
        <f t="shared" ca="1" si="143"/>
        <v>44</v>
      </c>
    </row>
    <row r="384" spans="1:38" x14ac:dyDescent="0.3">
      <c r="A384" s="13">
        <f ca="1">IF(B384="","",COUNT($B$32:B384))</f>
        <v>265</v>
      </c>
      <c r="B384" s="47">
        <f t="shared" ca="1" si="129"/>
        <v>1</v>
      </c>
      <c r="C384" s="24" t="str">
        <f t="shared" ca="1" si="130"/>
        <v>W</v>
      </c>
      <c r="D384" s="47">
        <f t="shared" ca="1" si="131"/>
        <v>3676</v>
      </c>
      <c r="E384" s="47">
        <f t="shared" ca="1" si="132"/>
        <v>1</v>
      </c>
      <c r="F384" s="13">
        <f t="shared" ca="1" si="133"/>
        <v>60</v>
      </c>
      <c r="G384" s="13">
        <f t="shared" ca="1" si="120"/>
        <v>3736</v>
      </c>
      <c r="H384" s="40" t="str">
        <f t="shared" ca="1" si="121"/>
        <v>Mythic I</v>
      </c>
      <c r="I384" s="47">
        <f t="shared" ca="1" si="134"/>
        <v>129</v>
      </c>
      <c r="J384" s="47">
        <f t="shared" ca="1" si="135"/>
        <v>136</v>
      </c>
      <c r="K384" s="25">
        <f t="shared" ca="1" si="122"/>
        <v>0.48679245283018868</v>
      </c>
      <c r="L384" s="44">
        <f t="shared" ca="1" si="136"/>
        <v>12348</v>
      </c>
      <c r="M384" s="23"/>
      <c r="N384" s="47" t="str">
        <f t="shared" si="137"/>
        <v/>
      </c>
      <c r="O384" s="58"/>
      <c r="P384" s="27" t="str">
        <f t="shared" ca="1" si="138"/>
        <v/>
      </c>
      <c r="R384" s="47"/>
      <c r="S384" s="47"/>
      <c r="T384" s="47"/>
      <c r="U384" s="47"/>
      <c r="V384" s="47"/>
      <c r="W384" s="47"/>
      <c r="X384" s="57"/>
      <c r="Y384" s="49" t="str">
        <f t="shared" si="123"/>
        <v/>
      </c>
      <c r="Z384" s="49" t="str">
        <f t="shared" si="124"/>
        <v/>
      </c>
      <c r="AA384" s="47"/>
      <c r="AC384" s="35"/>
      <c r="AD384">
        <f t="shared" ca="1" si="125"/>
        <v>0</v>
      </c>
      <c r="AE384">
        <f t="shared" ca="1" si="126"/>
        <v>0</v>
      </c>
      <c r="AF384">
        <f t="shared" ca="1" si="127"/>
        <v>1</v>
      </c>
      <c r="AG384">
        <f t="shared" ca="1" si="128"/>
        <v>0</v>
      </c>
      <c r="AH384">
        <f t="shared" ca="1" si="139"/>
        <v>1</v>
      </c>
      <c r="AI384">
        <f t="shared" ca="1" si="140"/>
        <v>88</v>
      </c>
      <c r="AJ384">
        <f t="shared" ca="1" si="141"/>
        <v>36</v>
      </c>
      <c r="AK384" t="str">
        <f t="shared" ca="1" si="142"/>
        <v>&gt;1000</v>
      </c>
      <c r="AL384">
        <f t="shared" ca="1" si="143"/>
        <v>44</v>
      </c>
    </row>
    <row r="385" spans="1:38" x14ac:dyDescent="0.3">
      <c r="A385" s="13">
        <f ca="1">IF(B385="","",COUNT($B$32:B385))</f>
        <v>266</v>
      </c>
      <c r="B385" s="47">
        <f t="shared" ca="1" si="129"/>
        <v>2</v>
      </c>
      <c r="C385" s="24" t="str">
        <f t="shared" ca="1" si="130"/>
        <v>W</v>
      </c>
      <c r="D385" s="47">
        <f t="shared" ca="1" si="131"/>
        <v>3736</v>
      </c>
      <c r="E385" s="47">
        <f t="shared" ca="1" si="132"/>
        <v>2</v>
      </c>
      <c r="F385" s="13">
        <f t="shared" ca="1" si="133"/>
        <v>80</v>
      </c>
      <c r="G385" s="13">
        <f t="shared" ca="1" si="120"/>
        <v>3816</v>
      </c>
      <c r="H385" s="40" t="str">
        <f t="shared" ca="1" si="121"/>
        <v>Mythic I</v>
      </c>
      <c r="I385" s="47">
        <f t="shared" ca="1" si="134"/>
        <v>130</v>
      </c>
      <c r="J385" s="47">
        <f t="shared" ca="1" si="135"/>
        <v>136</v>
      </c>
      <c r="K385" s="25">
        <f t="shared" ca="1" si="122"/>
        <v>0.48872180451127817</v>
      </c>
      <c r="L385" s="44">
        <f t="shared" ca="1" si="136"/>
        <v>12428</v>
      </c>
      <c r="M385" s="23"/>
      <c r="N385" s="47" t="str">
        <f t="shared" si="137"/>
        <v/>
      </c>
      <c r="O385" s="58"/>
      <c r="P385" s="27" t="str">
        <f t="shared" ca="1" si="138"/>
        <v/>
      </c>
      <c r="R385" s="47"/>
      <c r="S385" s="47"/>
      <c r="T385" s="47"/>
      <c r="U385" s="47"/>
      <c r="V385" s="47"/>
      <c r="W385" s="47"/>
      <c r="X385" s="57"/>
      <c r="Y385" s="49" t="str">
        <f t="shared" si="123"/>
        <v/>
      </c>
      <c r="Z385" s="49" t="str">
        <f t="shared" si="124"/>
        <v/>
      </c>
      <c r="AA385" s="47"/>
      <c r="AC385" s="35"/>
      <c r="AD385">
        <f t="shared" ca="1" si="125"/>
        <v>0</v>
      </c>
      <c r="AE385">
        <f t="shared" ca="1" si="126"/>
        <v>0</v>
      </c>
      <c r="AF385">
        <f t="shared" ca="1" si="127"/>
        <v>1</v>
      </c>
      <c r="AG385">
        <f t="shared" ca="1" si="128"/>
        <v>0</v>
      </c>
      <c r="AH385">
        <f t="shared" ca="1" si="139"/>
        <v>2</v>
      </c>
      <c r="AI385">
        <f t="shared" ca="1" si="140"/>
        <v>88</v>
      </c>
      <c r="AJ385">
        <f t="shared" ca="1" si="141"/>
        <v>36</v>
      </c>
      <c r="AK385" t="str">
        <f t="shared" ca="1" si="142"/>
        <v>&gt;1000</v>
      </c>
      <c r="AL385">
        <f t="shared" ca="1" si="143"/>
        <v>44</v>
      </c>
    </row>
    <row r="386" spans="1:38" x14ac:dyDescent="0.3">
      <c r="A386" s="13">
        <f ca="1">IF(B386="","",COUNT($B$32:B386))</f>
        <v>267</v>
      </c>
      <c r="B386" s="47">
        <f t="shared" ca="1" si="129"/>
        <v>3</v>
      </c>
      <c r="C386" s="24" t="str">
        <f t="shared" ca="1" si="130"/>
        <v>W</v>
      </c>
      <c r="D386" s="47">
        <f t="shared" ca="1" si="131"/>
        <v>3816</v>
      </c>
      <c r="E386" s="47">
        <f t="shared" ca="1" si="132"/>
        <v>3</v>
      </c>
      <c r="F386" s="13">
        <f t="shared" ca="1" si="133"/>
        <v>108</v>
      </c>
      <c r="G386" s="13">
        <f t="shared" ca="1" si="120"/>
        <v>3924</v>
      </c>
      <c r="H386" s="40" t="str">
        <f t="shared" ca="1" si="121"/>
        <v>Mythic I</v>
      </c>
      <c r="I386" s="47">
        <f t="shared" ca="1" si="134"/>
        <v>131</v>
      </c>
      <c r="J386" s="47">
        <f t="shared" ca="1" si="135"/>
        <v>136</v>
      </c>
      <c r="K386" s="25">
        <f t="shared" ca="1" si="122"/>
        <v>0.49063670411985016</v>
      </c>
      <c r="L386" s="44">
        <f t="shared" ca="1" si="136"/>
        <v>12536</v>
      </c>
      <c r="M386" s="23"/>
      <c r="N386" s="47" t="str">
        <f t="shared" si="137"/>
        <v/>
      </c>
      <c r="O386" s="58"/>
      <c r="P386" s="27" t="str">
        <f t="shared" ca="1" si="138"/>
        <v/>
      </c>
      <c r="R386" s="47"/>
      <c r="S386" s="47"/>
      <c r="T386" s="47"/>
      <c r="U386" s="47"/>
      <c r="V386" s="47"/>
      <c r="W386" s="47"/>
      <c r="X386" s="57"/>
      <c r="Y386" s="49" t="str">
        <f t="shared" si="123"/>
        <v/>
      </c>
      <c r="Z386" s="49" t="str">
        <f t="shared" si="124"/>
        <v/>
      </c>
      <c r="AA386" s="47"/>
      <c r="AC386" s="35"/>
      <c r="AD386">
        <f t="shared" ca="1" si="125"/>
        <v>0</v>
      </c>
      <c r="AE386">
        <f t="shared" ca="1" si="126"/>
        <v>0</v>
      </c>
      <c r="AF386">
        <f t="shared" ca="1" si="127"/>
        <v>1</v>
      </c>
      <c r="AG386">
        <f t="shared" ca="1" si="128"/>
        <v>0</v>
      </c>
      <c r="AH386">
        <f t="shared" ca="1" si="139"/>
        <v>3</v>
      </c>
      <c r="AI386">
        <f t="shared" ca="1" si="140"/>
        <v>88</v>
      </c>
      <c r="AJ386">
        <f t="shared" ca="1" si="141"/>
        <v>36</v>
      </c>
      <c r="AK386" t="str">
        <f t="shared" ca="1" si="142"/>
        <v>&gt;1000</v>
      </c>
      <c r="AL386">
        <f t="shared" ca="1" si="143"/>
        <v>44</v>
      </c>
    </row>
    <row r="387" spans="1:38" x14ac:dyDescent="0.3">
      <c r="A387" s="13" t="str">
        <f ca="1">IF(B387="","",COUNT($B$32:B387))</f>
        <v/>
      </c>
      <c r="B387" s="47" t="str">
        <f t="shared" ca="1" si="129"/>
        <v/>
      </c>
      <c r="C387" s="24" t="str">
        <f t="shared" ca="1" si="130"/>
        <v>G</v>
      </c>
      <c r="D387" s="47">
        <f t="shared" ca="1" si="131"/>
        <v>3924</v>
      </c>
      <c r="E387" s="47">
        <f t="shared" ca="1" si="132"/>
        <v>4</v>
      </c>
      <c r="F387" s="13">
        <f t="shared" ca="1" si="133"/>
        <v>0</v>
      </c>
      <c r="G387" s="13">
        <f t="shared" ca="1" si="120"/>
        <v>3924</v>
      </c>
      <c r="H387" s="40" t="str">
        <f t="shared" ca="1" si="121"/>
        <v>Mythic I</v>
      </c>
      <c r="I387" s="47">
        <f t="shared" ca="1" si="134"/>
        <v>131</v>
      </c>
      <c r="J387" s="47">
        <f t="shared" ca="1" si="135"/>
        <v>136</v>
      </c>
      <c r="K387" s="25">
        <f t="shared" ca="1" si="122"/>
        <v>0.49063670411985016</v>
      </c>
      <c r="L387" s="44">
        <f t="shared" ca="1" si="136"/>
        <v>12536</v>
      </c>
      <c r="M387" s="23"/>
      <c r="N387" s="47" t="str">
        <f t="shared" si="137"/>
        <v/>
      </c>
      <c r="O387" s="58"/>
      <c r="P387" s="27">
        <f t="shared" ca="1" si="138"/>
        <v>44243</v>
      </c>
      <c r="R387" s="47"/>
      <c r="S387" s="47"/>
      <c r="T387" s="47"/>
      <c r="U387" s="47"/>
      <c r="V387" s="47"/>
      <c r="W387" s="47"/>
      <c r="X387" s="57"/>
      <c r="Y387" s="49" t="str">
        <f t="shared" si="123"/>
        <v/>
      </c>
      <c r="Z387" s="49" t="str">
        <f t="shared" si="124"/>
        <v/>
      </c>
      <c r="AA387" s="47"/>
      <c r="AC387" s="35"/>
      <c r="AD387">
        <f t="shared" ca="1" si="125"/>
        <v>0</v>
      </c>
      <c r="AE387">
        <f t="shared" ca="1" si="126"/>
        <v>1</v>
      </c>
      <c r="AF387">
        <f t="shared" ca="1" si="127"/>
        <v>1</v>
      </c>
      <c r="AG387">
        <f t="shared" ca="1" si="128"/>
        <v>0</v>
      </c>
      <c r="AH387">
        <f t="shared" ca="1" si="139"/>
        <v>0</v>
      </c>
      <c r="AI387">
        <f t="shared" ca="1" si="140"/>
        <v>89</v>
      </c>
      <c r="AJ387">
        <f t="shared" ca="1" si="141"/>
        <v>36</v>
      </c>
      <c r="AK387" t="str">
        <f t="shared" ca="1" si="142"/>
        <v>&gt;1000</v>
      </c>
      <c r="AL387">
        <f t="shared" ca="1" si="143"/>
        <v>44</v>
      </c>
    </row>
    <row r="388" spans="1:38" x14ac:dyDescent="0.3">
      <c r="A388" s="13">
        <f ca="1">IF(B388="","",COUNT($B$32:B388))</f>
        <v>268</v>
      </c>
      <c r="B388" s="47">
        <f t="shared" ca="1" si="129"/>
        <v>1</v>
      </c>
      <c r="C388" s="24" t="str">
        <f t="shared" ca="1" si="130"/>
        <v>L</v>
      </c>
      <c r="D388" s="47">
        <f t="shared" ca="1" si="131"/>
        <v>3924</v>
      </c>
      <c r="E388" s="47">
        <f t="shared" ca="1" si="132"/>
        <v>4</v>
      </c>
      <c r="F388" s="13">
        <f t="shared" ca="1" si="133"/>
        <v>-68</v>
      </c>
      <c r="G388" s="13">
        <f t="shared" ca="1" si="120"/>
        <v>3856</v>
      </c>
      <c r="H388" s="40" t="str">
        <f t="shared" ca="1" si="121"/>
        <v>Mythic I</v>
      </c>
      <c r="I388" s="47">
        <f t="shared" ca="1" si="134"/>
        <v>131</v>
      </c>
      <c r="J388" s="47">
        <f t="shared" ca="1" si="135"/>
        <v>137</v>
      </c>
      <c r="K388" s="25">
        <f t="shared" ca="1" si="122"/>
        <v>0.48880597014925375</v>
      </c>
      <c r="L388" s="44">
        <f t="shared" ca="1" si="136"/>
        <v>12536</v>
      </c>
      <c r="M388" s="23"/>
      <c r="N388" s="47" t="str">
        <f t="shared" si="137"/>
        <v/>
      </c>
      <c r="O388" s="58"/>
      <c r="P388" s="27" t="str">
        <f t="shared" ca="1" si="138"/>
        <v/>
      </c>
      <c r="R388" s="47"/>
      <c r="S388" s="47"/>
      <c r="T388" s="47"/>
      <c r="U388" s="47"/>
      <c r="V388" s="47"/>
      <c r="W388" s="47"/>
      <c r="X388" s="57"/>
      <c r="Y388" s="49" t="str">
        <f t="shared" si="123"/>
        <v/>
      </c>
      <c r="Z388" s="49" t="str">
        <f t="shared" si="124"/>
        <v/>
      </c>
      <c r="AA388" s="47"/>
      <c r="AC388" s="35"/>
      <c r="AD388">
        <f t="shared" ca="1" si="125"/>
        <v>0</v>
      </c>
      <c r="AE388">
        <f t="shared" ca="1" si="126"/>
        <v>0</v>
      </c>
      <c r="AF388">
        <f t="shared" ca="1" si="127"/>
        <v>1</v>
      </c>
      <c r="AG388">
        <f t="shared" ca="1" si="128"/>
        <v>0</v>
      </c>
      <c r="AH388">
        <f t="shared" ca="1" si="139"/>
        <v>1</v>
      </c>
      <c r="AI388">
        <f t="shared" ca="1" si="140"/>
        <v>89</v>
      </c>
      <c r="AJ388">
        <f t="shared" ca="1" si="141"/>
        <v>36</v>
      </c>
      <c r="AK388" t="str">
        <f t="shared" ca="1" si="142"/>
        <v>&gt;1000</v>
      </c>
      <c r="AL388">
        <f t="shared" ca="1" si="143"/>
        <v>44</v>
      </c>
    </row>
    <row r="389" spans="1:38" x14ac:dyDescent="0.3">
      <c r="A389" s="13">
        <f ca="1">IF(B389="","",COUNT($B$32:B389))</f>
        <v>269</v>
      </c>
      <c r="B389" s="47">
        <f t="shared" ca="1" si="129"/>
        <v>2</v>
      </c>
      <c r="C389" s="24" t="str">
        <f t="shared" ca="1" si="130"/>
        <v>L</v>
      </c>
      <c r="D389" s="47">
        <f t="shared" ca="1" si="131"/>
        <v>3856</v>
      </c>
      <c r="E389" s="47">
        <f t="shared" ca="1" si="132"/>
        <v>0</v>
      </c>
      <c r="F389" s="13">
        <f t="shared" ca="1" si="133"/>
        <v>-68</v>
      </c>
      <c r="G389" s="13">
        <f t="shared" ca="1" si="120"/>
        <v>3788</v>
      </c>
      <c r="H389" s="40" t="str">
        <f t="shared" ca="1" si="121"/>
        <v>Mythic I</v>
      </c>
      <c r="I389" s="47">
        <f t="shared" ca="1" si="134"/>
        <v>131</v>
      </c>
      <c r="J389" s="47">
        <f t="shared" ca="1" si="135"/>
        <v>138</v>
      </c>
      <c r="K389" s="25">
        <f t="shared" ca="1" si="122"/>
        <v>0.48698884758364314</v>
      </c>
      <c r="L389" s="44">
        <f t="shared" ca="1" si="136"/>
        <v>12536</v>
      </c>
      <c r="M389" s="23"/>
      <c r="N389" s="47" t="str">
        <f t="shared" si="137"/>
        <v/>
      </c>
      <c r="O389" s="58"/>
      <c r="P389" s="27" t="str">
        <f t="shared" ca="1" si="138"/>
        <v/>
      </c>
      <c r="R389" s="47"/>
      <c r="S389" s="47"/>
      <c r="T389" s="47"/>
      <c r="U389" s="47"/>
      <c r="V389" s="47"/>
      <c r="W389" s="47"/>
      <c r="X389" s="57"/>
      <c r="Y389" s="49" t="str">
        <f t="shared" si="123"/>
        <v/>
      </c>
      <c r="Z389" s="49" t="str">
        <f t="shared" si="124"/>
        <v/>
      </c>
      <c r="AA389" s="47"/>
      <c r="AC389" s="35"/>
      <c r="AD389">
        <f t="shared" ca="1" si="125"/>
        <v>0</v>
      </c>
      <c r="AE389">
        <f t="shared" ca="1" si="126"/>
        <v>0</v>
      </c>
      <c r="AF389">
        <f t="shared" ca="1" si="127"/>
        <v>1</v>
      </c>
      <c r="AG389">
        <f t="shared" ca="1" si="128"/>
        <v>0</v>
      </c>
      <c r="AH389">
        <f t="shared" ca="1" si="139"/>
        <v>2</v>
      </c>
      <c r="AI389">
        <f t="shared" ca="1" si="140"/>
        <v>89</v>
      </c>
      <c r="AJ389">
        <f t="shared" ca="1" si="141"/>
        <v>36</v>
      </c>
      <c r="AK389" t="str">
        <f t="shared" ca="1" si="142"/>
        <v>&gt;1000</v>
      </c>
      <c r="AL389">
        <f t="shared" ca="1" si="143"/>
        <v>44</v>
      </c>
    </row>
    <row r="390" spans="1:38" x14ac:dyDescent="0.3">
      <c r="A390" s="13">
        <f ca="1">IF(B390="","",COUNT($B$32:B390))</f>
        <v>270</v>
      </c>
      <c r="B390" s="47">
        <f t="shared" ca="1" si="129"/>
        <v>3</v>
      </c>
      <c r="C390" s="24" t="str">
        <f t="shared" ca="1" si="130"/>
        <v>W</v>
      </c>
      <c r="D390" s="47">
        <f t="shared" ca="1" si="131"/>
        <v>3788</v>
      </c>
      <c r="E390" s="47">
        <f t="shared" ca="1" si="132"/>
        <v>0</v>
      </c>
      <c r="F390" s="13">
        <f t="shared" ca="1" si="133"/>
        <v>40</v>
      </c>
      <c r="G390" s="13">
        <f t="shared" ca="1" si="120"/>
        <v>3828</v>
      </c>
      <c r="H390" s="40" t="str">
        <f t="shared" ca="1" si="121"/>
        <v>Mythic I</v>
      </c>
      <c r="I390" s="47">
        <f t="shared" ca="1" si="134"/>
        <v>132</v>
      </c>
      <c r="J390" s="47">
        <f t="shared" ca="1" si="135"/>
        <v>138</v>
      </c>
      <c r="K390" s="25">
        <f t="shared" ca="1" si="122"/>
        <v>0.48888888888888887</v>
      </c>
      <c r="L390" s="44">
        <f t="shared" ca="1" si="136"/>
        <v>12576</v>
      </c>
      <c r="M390" s="23"/>
      <c r="N390" s="47" t="str">
        <f t="shared" si="137"/>
        <v/>
      </c>
      <c r="O390" s="58"/>
      <c r="P390" s="27" t="str">
        <f t="shared" ca="1" si="138"/>
        <v/>
      </c>
      <c r="R390" s="47"/>
      <c r="S390" s="47"/>
      <c r="T390" s="47"/>
      <c r="U390" s="47"/>
      <c r="V390" s="47"/>
      <c r="W390" s="47"/>
      <c r="X390" s="57"/>
      <c r="Y390" s="49" t="str">
        <f t="shared" si="123"/>
        <v/>
      </c>
      <c r="Z390" s="49" t="str">
        <f t="shared" si="124"/>
        <v/>
      </c>
      <c r="AA390" s="47"/>
      <c r="AC390" s="35"/>
      <c r="AD390">
        <f t="shared" ca="1" si="125"/>
        <v>0</v>
      </c>
      <c r="AE390">
        <f t="shared" ca="1" si="126"/>
        <v>0</v>
      </c>
      <c r="AF390">
        <f t="shared" ca="1" si="127"/>
        <v>1</v>
      </c>
      <c r="AG390">
        <f t="shared" ca="1" si="128"/>
        <v>0</v>
      </c>
      <c r="AH390">
        <f t="shared" ca="1" si="139"/>
        <v>3</v>
      </c>
      <c r="AI390">
        <f t="shared" ca="1" si="140"/>
        <v>89</v>
      </c>
      <c r="AJ390">
        <f t="shared" ca="1" si="141"/>
        <v>36</v>
      </c>
      <c r="AK390" t="str">
        <f t="shared" ca="1" si="142"/>
        <v>&gt;1000</v>
      </c>
      <c r="AL390">
        <f t="shared" ca="1" si="143"/>
        <v>44</v>
      </c>
    </row>
    <row r="391" spans="1:38" x14ac:dyDescent="0.3">
      <c r="A391" s="13" t="str">
        <f ca="1">IF(B391="","",COUNT($B$32:B391))</f>
        <v/>
      </c>
      <c r="B391" s="47" t="str">
        <f t="shared" ca="1" si="129"/>
        <v/>
      </c>
      <c r="C391" s="24" t="str">
        <f t="shared" ca="1" si="130"/>
        <v>G</v>
      </c>
      <c r="D391" s="47">
        <f t="shared" ca="1" si="131"/>
        <v>3828</v>
      </c>
      <c r="E391" s="47">
        <f t="shared" ca="1" si="132"/>
        <v>1</v>
      </c>
      <c r="F391" s="13">
        <f t="shared" ca="1" si="133"/>
        <v>0</v>
      </c>
      <c r="G391" s="13">
        <f t="shared" ca="1" si="120"/>
        <v>3828</v>
      </c>
      <c r="H391" s="40" t="str">
        <f t="shared" ca="1" si="121"/>
        <v>Mythic I</v>
      </c>
      <c r="I391" s="47">
        <f t="shared" ca="1" si="134"/>
        <v>132</v>
      </c>
      <c r="J391" s="47">
        <f t="shared" ca="1" si="135"/>
        <v>138</v>
      </c>
      <c r="K391" s="25">
        <f t="shared" ca="1" si="122"/>
        <v>0.48888888888888887</v>
      </c>
      <c r="L391" s="44">
        <f t="shared" ca="1" si="136"/>
        <v>12576</v>
      </c>
      <c r="M391" s="23"/>
      <c r="N391" s="47" t="str">
        <f t="shared" si="137"/>
        <v/>
      </c>
      <c r="O391" s="58"/>
      <c r="P391" s="27">
        <f t="shared" ca="1" si="138"/>
        <v>44250</v>
      </c>
      <c r="R391" s="47"/>
      <c r="S391" s="47"/>
      <c r="T391" s="47"/>
      <c r="U391" s="47"/>
      <c r="V391" s="47"/>
      <c r="W391" s="47"/>
      <c r="X391" s="57"/>
      <c r="Y391" s="49" t="str">
        <f t="shared" si="123"/>
        <v/>
      </c>
      <c r="Z391" s="49" t="str">
        <f t="shared" si="124"/>
        <v/>
      </c>
      <c r="AA391" s="47"/>
      <c r="AC391" s="35"/>
      <c r="AD391">
        <f t="shared" ca="1" si="125"/>
        <v>0</v>
      </c>
      <c r="AE391">
        <f t="shared" ca="1" si="126"/>
        <v>1</v>
      </c>
      <c r="AF391">
        <f t="shared" ca="1" si="127"/>
        <v>1</v>
      </c>
      <c r="AG391">
        <f t="shared" ca="1" si="128"/>
        <v>0</v>
      </c>
      <c r="AH391">
        <f t="shared" ca="1" si="139"/>
        <v>0</v>
      </c>
      <c r="AI391">
        <f t="shared" ca="1" si="140"/>
        <v>90</v>
      </c>
      <c r="AJ391">
        <f t="shared" ca="1" si="141"/>
        <v>36</v>
      </c>
      <c r="AK391" t="str">
        <f t="shared" ca="1" si="142"/>
        <v>&gt;1000</v>
      </c>
      <c r="AL391">
        <f t="shared" ca="1" si="143"/>
        <v>44</v>
      </c>
    </row>
    <row r="392" spans="1:38" x14ac:dyDescent="0.3">
      <c r="A392" s="13">
        <f ca="1">IF(B392="","",COUNT($B$32:B392))</f>
        <v>271</v>
      </c>
      <c r="B392" s="47">
        <f t="shared" ca="1" si="129"/>
        <v>1</v>
      </c>
      <c r="C392" s="24" t="str">
        <f t="shared" ca="1" si="130"/>
        <v>W</v>
      </c>
      <c r="D392" s="47">
        <f t="shared" ca="1" si="131"/>
        <v>3828</v>
      </c>
      <c r="E392" s="47">
        <f t="shared" ca="1" si="132"/>
        <v>1</v>
      </c>
      <c r="F392" s="13">
        <f t="shared" ca="1" si="133"/>
        <v>60</v>
      </c>
      <c r="G392" s="13">
        <f t="shared" ca="1" si="120"/>
        <v>3888</v>
      </c>
      <c r="H392" s="40" t="str">
        <f t="shared" ca="1" si="121"/>
        <v>Mythic I</v>
      </c>
      <c r="I392" s="47">
        <f t="shared" ca="1" si="134"/>
        <v>133</v>
      </c>
      <c r="J392" s="47">
        <f t="shared" ca="1" si="135"/>
        <v>138</v>
      </c>
      <c r="K392" s="25">
        <f t="shared" ca="1" si="122"/>
        <v>0.4907749077490775</v>
      </c>
      <c r="L392" s="44">
        <f t="shared" ca="1" si="136"/>
        <v>12636</v>
      </c>
      <c r="M392" s="23"/>
      <c r="N392" s="47" t="str">
        <f t="shared" si="137"/>
        <v/>
      </c>
      <c r="O392" s="58"/>
      <c r="P392" s="27" t="str">
        <f t="shared" ca="1" si="138"/>
        <v/>
      </c>
      <c r="R392" s="47"/>
      <c r="S392" s="47"/>
      <c r="T392" s="47"/>
      <c r="U392" s="47"/>
      <c r="V392" s="47"/>
      <c r="W392" s="47"/>
      <c r="X392" s="57"/>
      <c r="Y392" s="49" t="str">
        <f t="shared" si="123"/>
        <v/>
      </c>
      <c r="Z392" s="49" t="str">
        <f t="shared" si="124"/>
        <v/>
      </c>
      <c r="AA392" s="47"/>
      <c r="AC392" s="35"/>
      <c r="AD392">
        <f t="shared" ca="1" si="125"/>
        <v>0</v>
      </c>
      <c r="AE392">
        <f t="shared" ca="1" si="126"/>
        <v>0</v>
      </c>
      <c r="AF392">
        <f t="shared" ca="1" si="127"/>
        <v>1</v>
      </c>
      <c r="AG392">
        <f t="shared" ca="1" si="128"/>
        <v>0</v>
      </c>
      <c r="AH392">
        <f t="shared" ca="1" si="139"/>
        <v>1</v>
      </c>
      <c r="AI392">
        <f t="shared" ca="1" si="140"/>
        <v>90</v>
      </c>
      <c r="AJ392">
        <f t="shared" ca="1" si="141"/>
        <v>36</v>
      </c>
      <c r="AK392" t="str">
        <f t="shared" ca="1" si="142"/>
        <v>&gt;1000</v>
      </c>
      <c r="AL392">
        <f t="shared" ca="1" si="143"/>
        <v>44</v>
      </c>
    </row>
    <row r="393" spans="1:38" x14ac:dyDescent="0.3">
      <c r="A393" s="13">
        <f ca="1">IF(B393="","",COUNT($B$32:B393))</f>
        <v>272</v>
      </c>
      <c r="B393" s="47">
        <f t="shared" ca="1" si="129"/>
        <v>2</v>
      </c>
      <c r="C393" s="24" t="str">
        <f t="shared" ca="1" si="130"/>
        <v>L</v>
      </c>
      <c r="D393" s="47">
        <f t="shared" ca="1" si="131"/>
        <v>3888</v>
      </c>
      <c r="E393" s="47">
        <f t="shared" ca="1" si="132"/>
        <v>2</v>
      </c>
      <c r="F393" s="13">
        <f t="shared" ca="1" si="133"/>
        <v>-68</v>
      </c>
      <c r="G393" s="13">
        <f t="shared" ca="1" si="120"/>
        <v>3820</v>
      </c>
      <c r="H393" s="40" t="str">
        <f t="shared" ca="1" si="121"/>
        <v>Mythic I</v>
      </c>
      <c r="I393" s="47">
        <f t="shared" ca="1" si="134"/>
        <v>133</v>
      </c>
      <c r="J393" s="47">
        <f t="shared" ca="1" si="135"/>
        <v>139</v>
      </c>
      <c r="K393" s="25">
        <f t="shared" ca="1" si="122"/>
        <v>0.4889705882352941</v>
      </c>
      <c r="L393" s="44">
        <f t="shared" ca="1" si="136"/>
        <v>12636</v>
      </c>
      <c r="M393" s="23"/>
      <c r="N393" s="47" t="str">
        <f t="shared" si="137"/>
        <v/>
      </c>
      <c r="O393" s="58"/>
      <c r="P393" s="27" t="str">
        <f t="shared" ca="1" si="138"/>
        <v/>
      </c>
      <c r="R393" s="47"/>
      <c r="S393" s="47"/>
      <c r="T393" s="47"/>
      <c r="U393" s="47"/>
      <c r="V393" s="47"/>
      <c r="W393" s="47"/>
      <c r="X393" s="57"/>
      <c r="Y393" s="49" t="str">
        <f t="shared" si="123"/>
        <v/>
      </c>
      <c r="Z393" s="49" t="str">
        <f t="shared" si="124"/>
        <v/>
      </c>
      <c r="AA393" s="47"/>
      <c r="AC393" s="35"/>
      <c r="AD393">
        <f t="shared" ca="1" si="125"/>
        <v>0</v>
      </c>
      <c r="AE393">
        <f t="shared" ca="1" si="126"/>
        <v>0</v>
      </c>
      <c r="AF393">
        <f t="shared" ca="1" si="127"/>
        <v>1</v>
      </c>
      <c r="AG393">
        <f t="shared" ca="1" si="128"/>
        <v>0</v>
      </c>
      <c r="AH393">
        <f t="shared" ca="1" si="139"/>
        <v>2</v>
      </c>
      <c r="AI393">
        <f t="shared" ca="1" si="140"/>
        <v>90</v>
      </c>
      <c r="AJ393">
        <f t="shared" ca="1" si="141"/>
        <v>36</v>
      </c>
      <c r="AK393" t="str">
        <f t="shared" ca="1" si="142"/>
        <v>&gt;1000</v>
      </c>
      <c r="AL393">
        <f t="shared" ca="1" si="143"/>
        <v>44</v>
      </c>
    </row>
    <row r="394" spans="1:38" x14ac:dyDescent="0.3">
      <c r="A394" s="13">
        <f ca="1">IF(B394="","",COUNT($B$32:B394))</f>
        <v>273</v>
      </c>
      <c r="B394" s="47">
        <f t="shared" ca="1" si="129"/>
        <v>3</v>
      </c>
      <c r="C394" s="24" t="str">
        <f t="shared" ca="1" si="130"/>
        <v>W</v>
      </c>
      <c r="D394" s="47">
        <f t="shared" ca="1" si="131"/>
        <v>3820</v>
      </c>
      <c r="E394" s="47">
        <f t="shared" ca="1" si="132"/>
        <v>0</v>
      </c>
      <c r="F394" s="13">
        <f t="shared" ca="1" si="133"/>
        <v>40</v>
      </c>
      <c r="G394" s="13">
        <f t="shared" ca="1" si="120"/>
        <v>3860</v>
      </c>
      <c r="H394" s="40" t="str">
        <f t="shared" ca="1" si="121"/>
        <v>Mythic I</v>
      </c>
      <c r="I394" s="47">
        <f t="shared" ca="1" si="134"/>
        <v>134</v>
      </c>
      <c r="J394" s="47">
        <f t="shared" ca="1" si="135"/>
        <v>139</v>
      </c>
      <c r="K394" s="25">
        <f t="shared" ca="1" si="122"/>
        <v>0.49084249084249082</v>
      </c>
      <c r="L394" s="44">
        <f t="shared" ca="1" si="136"/>
        <v>12676</v>
      </c>
      <c r="M394" s="23"/>
      <c r="N394" s="47" t="str">
        <f t="shared" si="137"/>
        <v/>
      </c>
      <c r="O394" s="58"/>
      <c r="P394" s="27" t="str">
        <f t="shared" ca="1" si="138"/>
        <v/>
      </c>
      <c r="R394" s="47"/>
      <c r="S394" s="47"/>
      <c r="T394" s="47"/>
      <c r="U394" s="47"/>
      <c r="V394" s="47"/>
      <c r="W394" s="47"/>
      <c r="X394" s="57"/>
      <c r="Y394" s="49" t="str">
        <f t="shared" si="123"/>
        <v/>
      </c>
      <c r="Z394" s="49" t="str">
        <f t="shared" si="124"/>
        <v/>
      </c>
      <c r="AA394" s="47"/>
      <c r="AC394" s="35"/>
      <c r="AD394">
        <f t="shared" ca="1" si="125"/>
        <v>0</v>
      </c>
      <c r="AE394">
        <f t="shared" ca="1" si="126"/>
        <v>0</v>
      </c>
      <c r="AF394">
        <f t="shared" ca="1" si="127"/>
        <v>1</v>
      </c>
      <c r="AG394">
        <f t="shared" ca="1" si="128"/>
        <v>0</v>
      </c>
      <c r="AH394">
        <f t="shared" ca="1" si="139"/>
        <v>3</v>
      </c>
      <c r="AI394">
        <f t="shared" ca="1" si="140"/>
        <v>90</v>
      </c>
      <c r="AJ394">
        <f t="shared" ca="1" si="141"/>
        <v>36</v>
      </c>
      <c r="AK394" t="str">
        <f t="shared" ca="1" si="142"/>
        <v>&gt;1000</v>
      </c>
      <c r="AL394">
        <f t="shared" ca="1" si="143"/>
        <v>44</v>
      </c>
    </row>
    <row r="395" spans="1:38" x14ac:dyDescent="0.3">
      <c r="A395" s="13" t="str">
        <f ca="1">IF(B395="","",COUNT($B$32:B395))</f>
        <v/>
      </c>
      <c r="B395" s="47" t="str">
        <f t="shared" ca="1" si="129"/>
        <v/>
      </c>
      <c r="C395" s="24" t="str">
        <f t="shared" ca="1" si="130"/>
        <v>G</v>
      </c>
      <c r="D395" s="47">
        <f t="shared" ca="1" si="131"/>
        <v>3860</v>
      </c>
      <c r="E395" s="47">
        <f t="shared" ca="1" si="132"/>
        <v>1</v>
      </c>
      <c r="F395" s="13">
        <f t="shared" ca="1" si="133"/>
        <v>0</v>
      </c>
      <c r="G395" s="13">
        <f t="shared" ca="1" si="120"/>
        <v>3860</v>
      </c>
      <c r="H395" s="40" t="str">
        <f t="shared" ca="1" si="121"/>
        <v>Mythic I</v>
      </c>
      <c r="I395" s="47">
        <f t="shared" ca="1" si="134"/>
        <v>134</v>
      </c>
      <c r="J395" s="47">
        <f t="shared" ca="1" si="135"/>
        <v>139</v>
      </c>
      <c r="K395" s="25">
        <f t="shared" ca="1" si="122"/>
        <v>0.49084249084249082</v>
      </c>
      <c r="L395" s="44">
        <f t="shared" ca="1" si="136"/>
        <v>12676</v>
      </c>
      <c r="M395" s="23"/>
      <c r="N395" s="47" t="str">
        <f t="shared" si="137"/>
        <v/>
      </c>
      <c r="O395" s="58"/>
      <c r="P395" s="27">
        <f t="shared" ca="1" si="138"/>
        <v>44257</v>
      </c>
      <c r="R395" s="47"/>
      <c r="S395" s="47"/>
      <c r="T395" s="47"/>
      <c r="U395" s="47"/>
      <c r="V395" s="47"/>
      <c r="W395" s="47"/>
      <c r="X395" s="57"/>
      <c r="Y395" s="49" t="str">
        <f t="shared" si="123"/>
        <v/>
      </c>
      <c r="Z395" s="49" t="str">
        <f t="shared" si="124"/>
        <v/>
      </c>
      <c r="AA395" s="47"/>
      <c r="AC395" s="35"/>
      <c r="AD395">
        <f t="shared" ca="1" si="125"/>
        <v>0</v>
      </c>
      <c r="AE395">
        <f t="shared" ca="1" si="126"/>
        <v>1</v>
      </c>
      <c r="AF395">
        <f t="shared" ca="1" si="127"/>
        <v>1</v>
      </c>
      <c r="AG395">
        <f t="shared" ca="1" si="128"/>
        <v>0</v>
      </c>
      <c r="AH395">
        <f t="shared" ca="1" si="139"/>
        <v>0</v>
      </c>
      <c r="AI395">
        <f t="shared" ca="1" si="140"/>
        <v>91</v>
      </c>
      <c r="AJ395">
        <f t="shared" ca="1" si="141"/>
        <v>36</v>
      </c>
      <c r="AK395" t="str">
        <f t="shared" ca="1" si="142"/>
        <v>&gt;1000</v>
      </c>
      <c r="AL395">
        <f t="shared" ca="1" si="143"/>
        <v>44</v>
      </c>
    </row>
    <row r="396" spans="1:38" x14ac:dyDescent="0.3">
      <c r="A396" s="13">
        <f ca="1">IF(B396="","",COUNT($B$32:B396))</f>
        <v>274</v>
      </c>
      <c r="B396" s="47">
        <f t="shared" ca="1" si="129"/>
        <v>1</v>
      </c>
      <c r="C396" s="24" t="str">
        <f t="shared" ca="1" si="130"/>
        <v>W</v>
      </c>
      <c r="D396" s="47">
        <f t="shared" ca="1" si="131"/>
        <v>3860</v>
      </c>
      <c r="E396" s="47">
        <f t="shared" ca="1" si="132"/>
        <v>1</v>
      </c>
      <c r="F396" s="13">
        <f t="shared" ca="1" si="133"/>
        <v>60</v>
      </c>
      <c r="G396" s="13">
        <f t="shared" ca="1" si="120"/>
        <v>3920</v>
      </c>
      <c r="H396" s="40" t="str">
        <f t="shared" ca="1" si="121"/>
        <v>Mythic I</v>
      </c>
      <c r="I396" s="47">
        <f t="shared" ca="1" si="134"/>
        <v>135</v>
      </c>
      <c r="J396" s="47">
        <f t="shared" ca="1" si="135"/>
        <v>139</v>
      </c>
      <c r="K396" s="25">
        <f t="shared" ca="1" si="122"/>
        <v>0.49270072992700731</v>
      </c>
      <c r="L396" s="44">
        <f t="shared" ca="1" si="136"/>
        <v>12736</v>
      </c>
      <c r="M396" s="23"/>
      <c r="N396" s="47" t="str">
        <f t="shared" si="137"/>
        <v/>
      </c>
      <c r="O396" s="58"/>
      <c r="P396" s="27" t="str">
        <f t="shared" ca="1" si="138"/>
        <v/>
      </c>
      <c r="R396" s="47"/>
      <c r="S396" s="47"/>
      <c r="T396" s="47"/>
      <c r="U396" s="47"/>
      <c r="V396" s="47"/>
      <c r="W396" s="47"/>
      <c r="X396" s="57"/>
      <c r="Y396" s="49" t="str">
        <f t="shared" si="123"/>
        <v/>
      </c>
      <c r="Z396" s="49" t="str">
        <f t="shared" si="124"/>
        <v/>
      </c>
      <c r="AA396" s="47"/>
      <c r="AC396" s="35"/>
      <c r="AD396">
        <f t="shared" ca="1" si="125"/>
        <v>0</v>
      </c>
      <c r="AE396">
        <f t="shared" ca="1" si="126"/>
        <v>0</v>
      </c>
      <c r="AF396">
        <f t="shared" ca="1" si="127"/>
        <v>1</v>
      </c>
      <c r="AG396">
        <f t="shared" ca="1" si="128"/>
        <v>0</v>
      </c>
      <c r="AH396">
        <f t="shared" ca="1" si="139"/>
        <v>1</v>
      </c>
      <c r="AI396">
        <f t="shared" ca="1" si="140"/>
        <v>91</v>
      </c>
      <c r="AJ396">
        <f t="shared" ca="1" si="141"/>
        <v>36</v>
      </c>
      <c r="AK396" t="str">
        <f t="shared" ca="1" si="142"/>
        <v>&gt;1000</v>
      </c>
      <c r="AL396">
        <f t="shared" ca="1" si="143"/>
        <v>44</v>
      </c>
    </row>
    <row r="397" spans="1:38" x14ac:dyDescent="0.3">
      <c r="A397" s="13">
        <f ca="1">IF(B397="","",COUNT($B$32:B397))</f>
        <v>275</v>
      </c>
      <c r="B397" s="47">
        <f t="shared" ca="1" si="129"/>
        <v>2</v>
      </c>
      <c r="C397" s="24" t="str">
        <f t="shared" ca="1" si="130"/>
        <v>L</v>
      </c>
      <c r="D397" s="47">
        <f t="shared" ca="1" si="131"/>
        <v>3920</v>
      </c>
      <c r="E397" s="47">
        <f t="shared" ca="1" si="132"/>
        <v>2</v>
      </c>
      <c r="F397" s="13">
        <f t="shared" ca="1" si="133"/>
        <v>-68</v>
      </c>
      <c r="G397" s="13">
        <f t="shared" ca="1" si="120"/>
        <v>3852</v>
      </c>
      <c r="H397" s="40" t="str">
        <f t="shared" ca="1" si="121"/>
        <v>Mythic I</v>
      </c>
      <c r="I397" s="47">
        <f t="shared" ca="1" si="134"/>
        <v>135</v>
      </c>
      <c r="J397" s="47">
        <f t="shared" ca="1" si="135"/>
        <v>140</v>
      </c>
      <c r="K397" s="25">
        <f t="shared" ca="1" si="122"/>
        <v>0.49090909090909091</v>
      </c>
      <c r="L397" s="44">
        <f t="shared" ca="1" si="136"/>
        <v>12736</v>
      </c>
      <c r="M397" s="23"/>
      <c r="N397" s="47" t="str">
        <f t="shared" si="137"/>
        <v/>
      </c>
      <c r="O397" s="58"/>
      <c r="P397" s="27" t="str">
        <f t="shared" ca="1" si="138"/>
        <v/>
      </c>
      <c r="R397" s="47"/>
      <c r="S397" s="47"/>
      <c r="T397" s="47"/>
      <c r="U397" s="47"/>
      <c r="V397" s="47"/>
      <c r="W397" s="47"/>
      <c r="X397" s="57"/>
      <c r="Y397" s="49" t="str">
        <f t="shared" si="123"/>
        <v/>
      </c>
      <c r="Z397" s="49" t="str">
        <f t="shared" si="124"/>
        <v/>
      </c>
      <c r="AA397" s="47"/>
      <c r="AC397" s="35"/>
      <c r="AD397">
        <f t="shared" ca="1" si="125"/>
        <v>0</v>
      </c>
      <c r="AE397">
        <f t="shared" ca="1" si="126"/>
        <v>0</v>
      </c>
      <c r="AF397">
        <f t="shared" ca="1" si="127"/>
        <v>1</v>
      </c>
      <c r="AG397">
        <f t="shared" ca="1" si="128"/>
        <v>0</v>
      </c>
      <c r="AH397">
        <f t="shared" ca="1" si="139"/>
        <v>2</v>
      </c>
      <c r="AI397">
        <f t="shared" ca="1" si="140"/>
        <v>91</v>
      </c>
      <c r="AJ397">
        <f t="shared" ca="1" si="141"/>
        <v>36</v>
      </c>
      <c r="AK397" t="str">
        <f t="shared" ca="1" si="142"/>
        <v>&gt;1000</v>
      </c>
      <c r="AL397">
        <f t="shared" ca="1" si="143"/>
        <v>44</v>
      </c>
    </row>
    <row r="398" spans="1:38" x14ac:dyDescent="0.3">
      <c r="A398" s="13">
        <f ca="1">IF(B398="","",COUNT($B$32:B398))</f>
        <v>276</v>
      </c>
      <c r="B398" s="47">
        <f t="shared" ca="1" si="129"/>
        <v>3</v>
      </c>
      <c r="C398" s="24" t="str">
        <f t="shared" ca="1" si="130"/>
        <v>L</v>
      </c>
      <c r="D398" s="47">
        <f t="shared" ca="1" si="131"/>
        <v>3852</v>
      </c>
      <c r="E398" s="47">
        <f t="shared" ca="1" si="132"/>
        <v>0</v>
      </c>
      <c r="F398" s="13">
        <f t="shared" ca="1" si="133"/>
        <v>-68</v>
      </c>
      <c r="G398" s="13">
        <f t="shared" ca="1" si="120"/>
        <v>3784</v>
      </c>
      <c r="H398" s="40" t="str">
        <f t="shared" ca="1" si="121"/>
        <v>Mythic I</v>
      </c>
      <c r="I398" s="47">
        <f t="shared" ca="1" si="134"/>
        <v>135</v>
      </c>
      <c r="J398" s="47">
        <f t="shared" ca="1" si="135"/>
        <v>141</v>
      </c>
      <c r="K398" s="25">
        <f t="shared" ca="1" si="122"/>
        <v>0.4891304347826087</v>
      </c>
      <c r="L398" s="44">
        <f t="shared" ca="1" si="136"/>
        <v>12736</v>
      </c>
      <c r="M398" s="23"/>
      <c r="N398" s="47" t="str">
        <f t="shared" si="137"/>
        <v/>
      </c>
      <c r="O398" s="58"/>
      <c r="P398" s="27" t="str">
        <f t="shared" ca="1" si="138"/>
        <v/>
      </c>
      <c r="R398" s="47"/>
      <c r="S398" s="47"/>
      <c r="T398" s="47"/>
      <c r="U398" s="47"/>
      <c r="V398" s="47"/>
      <c r="W398" s="47"/>
      <c r="X398" s="57"/>
      <c r="Y398" s="49" t="str">
        <f t="shared" si="123"/>
        <v/>
      </c>
      <c r="Z398" s="49" t="str">
        <f t="shared" si="124"/>
        <v/>
      </c>
      <c r="AA398" s="47"/>
      <c r="AC398" s="35"/>
      <c r="AD398">
        <f t="shared" ca="1" si="125"/>
        <v>0</v>
      </c>
      <c r="AE398">
        <f t="shared" ca="1" si="126"/>
        <v>0</v>
      </c>
      <c r="AF398">
        <f t="shared" ca="1" si="127"/>
        <v>1</v>
      </c>
      <c r="AG398">
        <f t="shared" ca="1" si="128"/>
        <v>0</v>
      </c>
      <c r="AH398">
        <f t="shared" ca="1" si="139"/>
        <v>3</v>
      </c>
      <c r="AI398">
        <f t="shared" ca="1" si="140"/>
        <v>91</v>
      </c>
      <c r="AJ398">
        <f t="shared" ca="1" si="141"/>
        <v>36</v>
      </c>
      <c r="AK398" t="str">
        <f t="shared" ca="1" si="142"/>
        <v>&gt;1000</v>
      </c>
      <c r="AL398">
        <f t="shared" ca="1" si="143"/>
        <v>44</v>
      </c>
    </row>
    <row r="399" spans="1:38" x14ac:dyDescent="0.3">
      <c r="A399" s="13" t="str">
        <f ca="1">IF(B399="","",COUNT($B$32:B399))</f>
        <v/>
      </c>
      <c r="B399" s="47" t="str">
        <f t="shared" ca="1" si="129"/>
        <v/>
      </c>
      <c r="C399" s="24" t="str">
        <f t="shared" ca="1" si="130"/>
        <v>G</v>
      </c>
      <c r="D399" s="47">
        <f t="shared" ca="1" si="131"/>
        <v>3784</v>
      </c>
      <c r="E399" s="47">
        <f t="shared" ca="1" si="132"/>
        <v>0</v>
      </c>
      <c r="F399" s="13">
        <f t="shared" ca="1" si="133"/>
        <v>0</v>
      </c>
      <c r="G399" s="13">
        <f t="shared" ca="1" si="120"/>
        <v>3784</v>
      </c>
      <c r="H399" s="40" t="str">
        <f t="shared" ca="1" si="121"/>
        <v>Mythic I</v>
      </c>
      <c r="I399" s="47">
        <f t="shared" ca="1" si="134"/>
        <v>135</v>
      </c>
      <c r="J399" s="47">
        <f t="shared" ca="1" si="135"/>
        <v>141</v>
      </c>
      <c r="K399" s="25">
        <f t="shared" ca="1" si="122"/>
        <v>0.4891304347826087</v>
      </c>
      <c r="L399" s="44">
        <f t="shared" ca="1" si="136"/>
        <v>12736</v>
      </c>
      <c r="M399" s="23"/>
      <c r="N399" s="47" t="str">
        <f t="shared" si="137"/>
        <v/>
      </c>
      <c r="O399" s="58"/>
      <c r="P399" s="27">
        <f t="shared" ca="1" si="138"/>
        <v>44264</v>
      </c>
      <c r="R399" s="47"/>
      <c r="S399" s="47"/>
      <c r="T399" s="47"/>
      <c r="U399" s="47"/>
      <c r="V399" s="47"/>
      <c r="W399" s="47"/>
      <c r="X399" s="57"/>
      <c r="Y399" s="49" t="str">
        <f t="shared" si="123"/>
        <v/>
      </c>
      <c r="Z399" s="49" t="str">
        <f t="shared" si="124"/>
        <v/>
      </c>
      <c r="AA399" s="47"/>
      <c r="AC399" s="35"/>
      <c r="AD399">
        <f t="shared" ca="1" si="125"/>
        <v>0</v>
      </c>
      <c r="AE399">
        <f t="shared" ca="1" si="126"/>
        <v>1</v>
      </c>
      <c r="AF399">
        <f t="shared" ca="1" si="127"/>
        <v>1</v>
      </c>
      <c r="AG399">
        <f t="shared" ca="1" si="128"/>
        <v>0</v>
      </c>
      <c r="AH399">
        <f t="shared" ca="1" si="139"/>
        <v>0</v>
      </c>
      <c r="AI399">
        <f t="shared" ca="1" si="140"/>
        <v>92</v>
      </c>
      <c r="AJ399">
        <f t="shared" ca="1" si="141"/>
        <v>36</v>
      </c>
      <c r="AK399" t="str">
        <f t="shared" ca="1" si="142"/>
        <v>&gt;1000</v>
      </c>
      <c r="AL399">
        <f t="shared" ca="1" si="143"/>
        <v>44</v>
      </c>
    </row>
    <row r="400" spans="1:38" x14ac:dyDescent="0.3">
      <c r="A400" s="13">
        <f ca="1">IF(B400="","",COUNT($B$32:B400))</f>
        <v>277</v>
      </c>
      <c r="B400" s="47">
        <f t="shared" ca="1" si="129"/>
        <v>1</v>
      </c>
      <c r="C400" s="24" t="str">
        <f t="shared" ca="1" si="130"/>
        <v>L</v>
      </c>
      <c r="D400" s="47">
        <f t="shared" ca="1" si="131"/>
        <v>3784</v>
      </c>
      <c r="E400" s="47">
        <f t="shared" ca="1" si="132"/>
        <v>0</v>
      </c>
      <c r="F400" s="13">
        <f t="shared" ca="1" si="133"/>
        <v>-68</v>
      </c>
      <c r="G400" s="13">
        <f t="shared" ca="1" si="120"/>
        <v>3716</v>
      </c>
      <c r="H400" s="40" t="str">
        <f t="shared" ca="1" si="121"/>
        <v>Mythic I</v>
      </c>
      <c r="I400" s="47">
        <f t="shared" ca="1" si="134"/>
        <v>135</v>
      </c>
      <c r="J400" s="47">
        <f t="shared" ca="1" si="135"/>
        <v>142</v>
      </c>
      <c r="K400" s="25">
        <f t="shared" ca="1" si="122"/>
        <v>0.48736462093862815</v>
      </c>
      <c r="L400" s="44">
        <f t="shared" ca="1" si="136"/>
        <v>12736</v>
      </c>
      <c r="M400" s="23"/>
      <c r="N400" s="47" t="str">
        <f t="shared" si="137"/>
        <v/>
      </c>
      <c r="O400" s="58"/>
      <c r="P400" s="27" t="str">
        <f t="shared" ca="1" si="138"/>
        <v/>
      </c>
      <c r="R400" s="47"/>
      <c r="S400" s="47"/>
      <c r="T400" s="47"/>
      <c r="U400" s="47"/>
      <c r="V400" s="47"/>
      <c r="W400" s="47"/>
      <c r="X400" s="57"/>
      <c r="Y400" s="49" t="str">
        <f t="shared" si="123"/>
        <v/>
      </c>
      <c r="Z400" s="49" t="str">
        <f t="shared" si="124"/>
        <v/>
      </c>
      <c r="AA400" s="47"/>
      <c r="AC400" s="35"/>
      <c r="AD400">
        <f t="shared" ca="1" si="125"/>
        <v>0</v>
      </c>
      <c r="AE400">
        <f t="shared" ca="1" si="126"/>
        <v>0</v>
      </c>
      <c r="AF400">
        <f t="shared" ca="1" si="127"/>
        <v>1</v>
      </c>
      <c r="AG400">
        <f t="shared" ca="1" si="128"/>
        <v>0</v>
      </c>
      <c r="AH400">
        <f t="shared" ca="1" si="139"/>
        <v>1</v>
      </c>
      <c r="AI400">
        <f t="shared" ca="1" si="140"/>
        <v>92</v>
      </c>
      <c r="AJ400">
        <f t="shared" ca="1" si="141"/>
        <v>36</v>
      </c>
      <c r="AK400" t="str">
        <f t="shared" ca="1" si="142"/>
        <v>&gt;1000</v>
      </c>
      <c r="AL400">
        <f t="shared" ca="1" si="143"/>
        <v>44</v>
      </c>
    </row>
    <row r="401" spans="1:38" x14ac:dyDescent="0.3">
      <c r="A401" s="13">
        <f ca="1">IF(B401="","",COUNT($B$32:B401))</f>
        <v>278</v>
      </c>
      <c r="B401" s="47">
        <f t="shared" ca="1" si="129"/>
        <v>2</v>
      </c>
      <c r="C401" s="24" t="str">
        <f t="shared" ca="1" si="130"/>
        <v>W</v>
      </c>
      <c r="D401" s="47">
        <f t="shared" ca="1" si="131"/>
        <v>3716</v>
      </c>
      <c r="E401" s="47">
        <f t="shared" ca="1" si="132"/>
        <v>0</v>
      </c>
      <c r="F401" s="13">
        <f t="shared" ca="1" si="133"/>
        <v>40</v>
      </c>
      <c r="G401" s="13">
        <f t="shared" ca="1" si="120"/>
        <v>3756</v>
      </c>
      <c r="H401" s="40" t="str">
        <f t="shared" ca="1" si="121"/>
        <v>Mythic I</v>
      </c>
      <c r="I401" s="47">
        <f t="shared" ca="1" si="134"/>
        <v>136</v>
      </c>
      <c r="J401" s="47">
        <f t="shared" ca="1" si="135"/>
        <v>142</v>
      </c>
      <c r="K401" s="25">
        <f t="shared" ca="1" si="122"/>
        <v>0.48920863309352519</v>
      </c>
      <c r="L401" s="44">
        <f t="shared" ca="1" si="136"/>
        <v>12776</v>
      </c>
      <c r="M401" s="23"/>
      <c r="N401" s="47" t="str">
        <f t="shared" si="137"/>
        <v/>
      </c>
      <c r="O401" s="58"/>
      <c r="P401" s="27" t="str">
        <f t="shared" ca="1" si="138"/>
        <v/>
      </c>
      <c r="R401" s="47"/>
      <c r="S401" s="47"/>
      <c r="T401" s="47"/>
      <c r="U401" s="47"/>
      <c r="V401" s="47"/>
      <c r="W401" s="47"/>
      <c r="X401" s="57"/>
      <c r="Y401" s="49" t="str">
        <f t="shared" si="123"/>
        <v/>
      </c>
      <c r="Z401" s="49" t="str">
        <f t="shared" si="124"/>
        <v/>
      </c>
      <c r="AA401" s="47"/>
      <c r="AC401" s="35"/>
      <c r="AD401">
        <f t="shared" ca="1" si="125"/>
        <v>0</v>
      </c>
      <c r="AE401">
        <f t="shared" ca="1" si="126"/>
        <v>0</v>
      </c>
      <c r="AF401">
        <f t="shared" ca="1" si="127"/>
        <v>1</v>
      </c>
      <c r="AG401">
        <f t="shared" ca="1" si="128"/>
        <v>0</v>
      </c>
      <c r="AH401">
        <f t="shared" ca="1" si="139"/>
        <v>2</v>
      </c>
      <c r="AI401">
        <f t="shared" ca="1" si="140"/>
        <v>92</v>
      </c>
      <c r="AJ401">
        <f t="shared" ca="1" si="141"/>
        <v>36</v>
      </c>
      <c r="AK401" t="str">
        <f t="shared" ca="1" si="142"/>
        <v>&gt;1000</v>
      </c>
      <c r="AL401">
        <f t="shared" ca="1" si="143"/>
        <v>44</v>
      </c>
    </row>
    <row r="402" spans="1:38" x14ac:dyDescent="0.3">
      <c r="A402" s="13">
        <f ca="1">IF(B402="","",COUNT($B$32:B402))</f>
        <v>279</v>
      </c>
      <c r="B402" s="47">
        <f t="shared" ca="1" si="129"/>
        <v>3</v>
      </c>
      <c r="C402" s="24" t="str">
        <f t="shared" ca="1" si="130"/>
        <v>L</v>
      </c>
      <c r="D402" s="47">
        <f t="shared" ca="1" si="131"/>
        <v>3756</v>
      </c>
      <c r="E402" s="47">
        <f t="shared" ca="1" si="132"/>
        <v>1</v>
      </c>
      <c r="F402" s="13">
        <f t="shared" ca="1" si="133"/>
        <v>-68</v>
      </c>
      <c r="G402" s="13">
        <f t="shared" ca="1" si="120"/>
        <v>3688</v>
      </c>
      <c r="H402" s="40" t="str">
        <f t="shared" ca="1" si="121"/>
        <v>Mythic I</v>
      </c>
      <c r="I402" s="47">
        <f t="shared" ca="1" si="134"/>
        <v>136</v>
      </c>
      <c r="J402" s="47">
        <f t="shared" ca="1" si="135"/>
        <v>143</v>
      </c>
      <c r="K402" s="25">
        <f t="shared" ca="1" si="122"/>
        <v>0.48745519713261648</v>
      </c>
      <c r="L402" s="44">
        <f t="shared" ca="1" si="136"/>
        <v>12776</v>
      </c>
      <c r="M402" s="23"/>
      <c r="N402" s="47" t="str">
        <f t="shared" si="137"/>
        <v/>
      </c>
      <c r="O402" s="58"/>
      <c r="P402" s="27" t="str">
        <f t="shared" ca="1" si="138"/>
        <v/>
      </c>
      <c r="R402" s="47"/>
      <c r="S402" s="47"/>
      <c r="T402" s="47"/>
      <c r="U402" s="47"/>
      <c r="V402" s="47"/>
      <c r="W402" s="47"/>
      <c r="X402" s="57"/>
      <c r="Y402" s="49" t="str">
        <f t="shared" si="123"/>
        <v/>
      </c>
      <c r="Z402" s="49" t="str">
        <f t="shared" si="124"/>
        <v/>
      </c>
      <c r="AA402" s="47"/>
      <c r="AC402" s="35"/>
      <c r="AD402">
        <f t="shared" ca="1" si="125"/>
        <v>0</v>
      </c>
      <c r="AE402">
        <f t="shared" ca="1" si="126"/>
        <v>0</v>
      </c>
      <c r="AF402">
        <f t="shared" ca="1" si="127"/>
        <v>1</v>
      </c>
      <c r="AG402">
        <f t="shared" ca="1" si="128"/>
        <v>0</v>
      </c>
      <c r="AH402">
        <f t="shared" ca="1" si="139"/>
        <v>3</v>
      </c>
      <c r="AI402">
        <f t="shared" ca="1" si="140"/>
        <v>92</v>
      </c>
      <c r="AJ402">
        <f t="shared" ca="1" si="141"/>
        <v>36</v>
      </c>
      <c r="AK402" t="str">
        <f t="shared" ca="1" si="142"/>
        <v>&gt;1000</v>
      </c>
      <c r="AL402">
        <f t="shared" ca="1" si="143"/>
        <v>44</v>
      </c>
    </row>
    <row r="403" spans="1:38" x14ac:dyDescent="0.3">
      <c r="A403" s="13" t="str">
        <f ca="1">IF(B403="","",COUNT($B$32:B403))</f>
        <v/>
      </c>
      <c r="B403" s="47" t="str">
        <f t="shared" ca="1" si="129"/>
        <v/>
      </c>
      <c r="C403" s="24" t="str">
        <f t="shared" ca="1" si="130"/>
        <v>G</v>
      </c>
      <c r="D403" s="47">
        <f t="shared" ca="1" si="131"/>
        <v>3688</v>
      </c>
      <c r="E403" s="47">
        <f t="shared" ca="1" si="132"/>
        <v>0</v>
      </c>
      <c r="F403" s="13">
        <f t="shared" ca="1" si="133"/>
        <v>0</v>
      </c>
      <c r="G403" s="13">
        <f t="shared" ca="1" si="120"/>
        <v>3688</v>
      </c>
      <c r="H403" s="40" t="str">
        <f t="shared" ca="1" si="121"/>
        <v>Mythic I</v>
      </c>
      <c r="I403" s="47">
        <f t="shared" ca="1" si="134"/>
        <v>136</v>
      </c>
      <c r="J403" s="47">
        <f t="shared" ca="1" si="135"/>
        <v>143</v>
      </c>
      <c r="K403" s="25">
        <f t="shared" ca="1" si="122"/>
        <v>0.48745519713261648</v>
      </c>
      <c r="L403" s="44">
        <f t="shared" ca="1" si="136"/>
        <v>12776</v>
      </c>
      <c r="M403" s="23"/>
      <c r="N403" s="47" t="str">
        <f t="shared" si="137"/>
        <v/>
      </c>
      <c r="O403" s="58"/>
      <c r="P403" s="27">
        <f t="shared" ca="1" si="138"/>
        <v>44271</v>
      </c>
      <c r="R403" s="47"/>
      <c r="S403" s="47"/>
      <c r="T403" s="47"/>
      <c r="U403" s="47"/>
      <c r="V403" s="47"/>
      <c r="W403" s="47"/>
      <c r="X403" s="57"/>
      <c r="Y403" s="49" t="str">
        <f t="shared" si="123"/>
        <v/>
      </c>
      <c r="Z403" s="49" t="str">
        <f t="shared" si="124"/>
        <v/>
      </c>
      <c r="AA403" s="47"/>
      <c r="AC403" s="35"/>
      <c r="AD403">
        <f t="shared" ca="1" si="125"/>
        <v>0</v>
      </c>
      <c r="AE403">
        <f t="shared" ca="1" si="126"/>
        <v>1</v>
      </c>
      <c r="AF403">
        <f t="shared" ca="1" si="127"/>
        <v>1</v>
      </c>
      <c r="AG403">
        <f t="shared" ca="1" si="128"/>
        <v>0</v>
      </c>
      <c r="AH403">
        <f t="shared" ca="1" si="139"/>
        <v>0</v>
      </c>
      <c r="AI403">
        <f t="shared" ca="1" si="140"/>
        <v>93</v>
      </c>
      <c r="AJ403">
        <f t="shared" ca="1" si="141"/>
        <v>36</v>
      </c>
      <c r="AK403" t="str">
        <f t="shared" ca="1" si="142"/>
        <v>&gt;1000</v>
      </c>
      <c r="AL403">
        <f t="shared" ca="1" si="143"/>
        <v>44</v>
      </c>
    </row>
    <row r="404" spans="1:38" x14ac:dyDescent="0.3">
      <c r="A404" s="13">
        <f ca="1">IF(B404="","",COUNT($B$32:B404))</f>
        <v>280</v>
      </c>
      <c r="B404" s="47">
        <f t="shared" ca="1" si="129"/>
        <v>1</v>
      </c>
      <c r="C404" s="24" t="str">
        <f t="shared" ca="1" si="130"/>
        <v>W</v>
      </c>
      <c r="D404" s="47">
        <f t="shared" ca="1" si="131"/>
        <v>3688</v>
      </c>
      <c r="E404" s="47">
        <f t="shared" ca="1" si="132"/>
        <v>0</v>
      </c>
      <c r="F404" s="13">
        <f t="shared" ca="1" si="133"/>
        <v>40</v>
      </c>
      <c r="G404" s="13">
        <f t="shared" ca="1" si="120"/>
        <v>3728</v>
      </c>
      <c r="H404" s="40" t="str">
        <f t="shared" ca="1" si="121"/>
        <v>Mythic I</v>
      </c>
      <c r="I404" s="47">
        <f t="shared" ca="1" si="134"/>
        <v>137</v>
      </c>
      <c r="J404" s="47">
        <f t="shared" ca="1" si="135"/>
        <v>143</v>
      </c>
      <c r="K404" s="25">
        <f t="shared" ca="1" si="122"/>
        <v>0.48928571428571427</v>
      </c>
      <c r="L404" s="44">
        <f t="shared" ca="1" si="136"/>
        <v>12816</v>
      </c>
      <c r="M404" s="23"/>
      <c r="N404" s="47" t="str">
        <f t="shared" si="137"/>
        <v/>
      </c>
      <c r="O404" s="58"/>
      <c r="P404" s="27" t="str">
        <f t="shared" ca="1" si="138"/>
        <v/>
      </c>
      <c r="R404" s="47"/>
      <c r="S404" s="47"/>
      <c r="T404" s="47"/>
      <c r="U404" s="47"/>
      <c r="V404" s="47"/>
      <c r="W404" s="47"/>
      <c r="X404" s="57"/>
      <c r="Y404" s="49" t="str">
        <f t="shared" si="123"/>
        <v/>
      </c>
      <c r="Z404" s="49" t="str">
        <f t="shared" si="124"/>
        <v/>
      </c>
      <c r="AA404" s="47"/>
      <c r="AC404" s="35"/>
      <c r="AD404">
        <f t="shared" ca="1" si="125"/>
        <v>0</v>
      </c>
      <c r="AE404">
        <f t="shared" ca="1" si="126"/>
        <v>0</v>
      </c>
      <c r="AF404">
        <f t="shared" ca="1" si="127"/>
        <v>1</v>
      </c>
      <c r="AG404">
        <f t="shared" ca="1" si="128"/>
        <v>0</v>
      </c>
      <c r="AH404">
        <f t="shared" ca="1" si="139"/>
        <v>1</v>
      </c>
      <c r="AI404">
        <f t="shared" ca="1" si="140"/>
        <v>93</v>
      </c>
      <c r="AJ404">
        <f t="shared" ca="1" si="141"/>
        <v>36</v>
      </c>
      <c r="AK404" t="str">
        <f t="shared" ca="1" si="142"/>
        <v>&gt;1000</v>
      </c>
      <c r="AL404">
        <f t="shared" ca="1" si="143"/>
        <v>44</v>
      </c>
    </row>
    <row r="405" spans="1:38" x14ac:dyDescent="0.3">
      <c r="A405" s="13">
        <f ca="1">IF(B405="","",COUNT($B$32:B405))</f>
        <v>281</v>
      </c>
      <c r="B405" s="47">
        <f t="shared" ca="1" si="129"/>
        <v>2</v>
      </c>
      <c r="C405" s="24" t="str">
        <f t="shared" ca="1" si="130"/>
        <v>L</v>
      </c>
      <c r="D405" s="47">
        <f t="shared" ca="1" si="131"/>
        <v>3728</v>
      </c>
      <c r="E405" s="47">
        <f t="shared" ca="1" si="132"/>
        <v>1</v>
      </c>
      <c r="F405" s="13">
        <f t="shared" ca="1" si="133"/>
        <v>-68</v>
      </c>
      <c r="G405" s="13">
        <f t="shared" ca="1" si="120"/>
        <v>3660</v>
      </c>
      <c r="H405" s="40" t="str">
        <f t="shared" ca="1" si="121"/>
        <v>Mythic I</v>
      </c>
      <c r="I405" s="47">
        <f t="shared" ca="1" si="134"/>
        <v>137</v>
      </c>
      <c r="J405" s="47">
        <f t="shared" ca="1" si="135"/>
        <v>144</v>
      </c>
      <c r="K405" s="25">
        <f t="shared" ca="1" si="122"/>
        <v>0.48754448398576511</v>
      </c>
      <c r="L405" s="44">
        <f t="shared" ca="1" si="136"/>
        <v>12816</v>
      </c>
      <c r="M405" s="23"/>
      <c r="N405" s="47" t="str">
        <f t="shared" si="137"/>
        <v/>
      </c>
      <c r="O405" s="58"/>
      <c r="P405" s="27" t="str">
        <f t="shared" ca="1" si="138"/>
        <v/>
      </c>
      <c r="R405" s="47"/>
      <c r="S405" s="47"/>
      <c r="T405" s="47"/>
      <c r="U405" s="47"/>
      <c r="V405" s="47"/>
      <c r="W405" s="47"/>
      <c r="X405" s="57"/>
      <c r="Y405" s="49" t="str">
        <f t="shared" si="123"/>
        <v/>
      </c>
      <c r="Z405" s="49" t="str">
        <f t="shared" si="124"/>
        <v/>
      </c>
      <c r="AA405" s="47"/>
      <c r="AC405" s="35"/>
      <c r="AD405">
        <f t="shared" ca="1" si="125"/>
        <v>0</v>
      </c>
      <c r="AE405">
        <f t="shared" ca="1" si="126"/>
        <v>0</v>
      </c>
      <c r="AF405">
        <f t="shared" ca="1" si="127"/>
        <v>1</v>
      </c>
      <c r="AG405">
        <f t="shared" ca="1" si="128"/>
        <v>0</v>
      </c>
      <c r="AH405">
        <f t="shared" ca="1" si="139"/>
        <v>2</v>
      </c>
      <c r="AI405">
        <f t="shared" ca="1" si="140"/>
        <v>93</v>
      </c>
      <c r="AJ405">
        <f t="shared" ca="1" si="141"/>
        <v>36</v>
      </c>
      <c r="AK405" t="str">
        <f t="shared" ca="1" si="142"/>
        <v>&gt;1000</v>
      </c>
      <c r="AL405">
        <f t="shared" ca="1" si="143"/>
        <v>44</v>
      </c>
    </row>
    <row r="406" spans="1:38" x14ac:dyDescent="0.3">
      <c r="A406" s="13">
        <f ca="1">IF(B406="","",COUNT($B$32:B406))</f>
        <v>282</v>
      </c>
      <c r="B406" s="47">
        <f t="shared" ca="1" si="129"/>
        <v>3</v>
      </c>
      <c r="C406" s="24" t="str">
        <f t="shared" ca="1" si="130"/>
        <v>L</v>
      </c>
      <c r="D406" s="47">
        <f t="shared" ca="1" si="131"/>
        <v>3660</v>
      </c>
      <c r="E406" s="47">
        <f t="shared" ca="1" si="132"/>
        <v>0</v>
      </c>
      <c r="F406" s="13">
        <f t="shared" ca="1" si="133"/>
        <v>-68</v>
      </c>
      <c r="G406" s="13">
        <f t="shared" ca="1" si="120"/>
        <v>3592</v>
      </c>
      <c r="H406" s="40" t="str">
        <f t="shared" ca="1" si="121"/>
        <v>Mythic I</v>
      </c>
      <c r="I406" s="47">
        <f t="shared" ca="1" si="134"/>
        <v>137</v>
      </c>
      <c r="J406" s="47">
        <f t="shared" ca="1" si="135"/>
        <v>145</v>
      </c>
      <c r="K406" s="25">
        <f t="shared" ca="1" si="122"/>
        <v>0.48581560283687941</v>
      </c>
      <c r="L406" s="44">
        <f t="shared" ca="1" si="136"/>
        <v>12816</v>
      </c>
      <c r="M406" s="23"/>
      <c r="N406" s="47" t="str">
        <f t="shared" si="137"/>
        <v/>
      </c>
      <c r="O406" s="58"/>
      <c r="P406" s="27" t="str">
        <f t="shared" ca="1" si="138"/>
        <v/>
      </c>
      <c r="R406" s="47"/>
      <c r="S406" s="47"/>
      <c r="T406" s="47"/>
      <c r="U406" s="47"/>
      <c r="V406" s="47"/>
      <c r="W406" s="47"/>
      <c r="X406" s="57"/>
      <c r="Y406" s="49" t="str">
        <f t="shared" si="123"/>
        <v/>
      </c>
      <c r="Z406" s="49" t="str">
        <f t="shared" si="124"/>
        <v/>
      </c>
      <c r="AA406" s="47"/>
      <c r="AC406" s="35"/>
      <c r="AD406">
        <f t="shared" ca="1" si="125"/>
        <v>0</v>
      </c>
      <c r="AE406">
        <f t="shared" ca="1" si="126"/>
        <v>0</v>
      </c>
      <c r="AF406">
        <f t="shared" ca="1" si="127"/>
        <v>1</v>
      </c>
      <c r="AG406">
        <f t="shared" ca="1" si="128"/>
        <v>0</v>
      </c>
      <c r="AH406">
        <f t="shared" ca="1" si="139"/>
        <v>3</v>
      </c>
      <c r="AI406">
        <f t="shared" ca="1" si="140"/>
        <v>93</v>
      </c>
      <c r="AJ406">
        <f t="shared" ca="1" si="141"/>
        <v>36</v>
      </c>
      <c r="AK406" t="str">
        <f t="shared" ca="1" si="142"/>
        <v>&gt;1000</v>
      </c>
      <c r="AL406">
        <f t="shared" ca="1" si="143"/>
        <v>44</v>
      </c>
    </row>
    <row r="407" spans="1:38" x14ac:dyDescent="0.3">
      <c r="A407" s="13" t="str">
        <f ca="1">IF(B407="","",COUNT($B$32:B407))</f>
        <v/>
      </c>
      <c r="B407" s="47" t="str">
        <f t="shared" ca="1" si="129"/>
        <v/>
      </c>
      <c r="C407" s="24" t="str">
        <f t="shared" ca="1" si="130"/>
        <v>G</v>
      </c>
      <c r="D407" s="47">
        <f t="shared" ca="1" si="131"/>
        <v>3592</v>
      </c>
      <c r="E407" s="47">
        <f t="shared" ca="1" si="132"/>
        <v>0</v>
      </c>
      <c r="F407" s="13">
        <f t="shared" ca="1" si="133"/>
        <v>0</v>
      </c>
      <c r="G407" s="13">
        <f t="shared" ca="1" si="120"/>
        <v>3592</v>
      </c>
      <c r="H407" s="40" t="str">
        <f t="shared" ca="1" si="121"/>
        <v>Mythic I</v>
      </c>
      <c r="I407" s="47">
        <f t="shared" ca="1" si="134"/>
        <v>137</v>
      </c>
      <c r="J407" s="47">
        <f t="shared" ca="1" si="135"/>
        <v>145</v>
      </c>
      <c r="K407" s="25">
        <f t="shared" ca="1" si="122"/>
        <v>0.48581560283687941</v>
      </c>
      <c r="L407" s="44">
        <f t="shared" ca="1" si="136"/>
        <v>12816</v>
      </c>
      <c r="M407" s="23"/>
      <c r="N407" s="47" t="str">
        <f t="shared" si="137"/>
        <v/>
      </c>
      <c r="O407" s="58"/>
      <c r="P407" s="27">
        <f t="shared" ca="1" si="138"/>
        <v>44278</v>
      </c>
      <c r="R407" s="47"/>
      <c r="S407" s="47"/>
      <c r="T407" s="47"/>
      <c r="U407" s="47"/>
      <c r="V407" s="47"/>
      <c r="W407" s="47"/>
      <c r="X407" s="57"/>
      <c r="Y407" s="49" t="str">
        <f t="shared" si="123"/>
        <v/>
      </c>
      <c r="Z407" s="49" t="str">
        <f t="shared" si="124"/>
        <v/>
      </c>
      <c r="AA407" s="47"/>
      <c r="AC407" s="35"/>
      <c r="AD407">
        <f t="shared" ca="1" si="125"/>
        <v>0</v>
      </c>
      <c r="AE407">
        <f t="shared" ca="1" si="126"/>
        <v>1</v>
      </c>
      <c r="AF407">
        <f t="shared" ca="1" si="127"/>
        <v>1</v>
      </c>
      <c r="AG407">
        <f t="shared" ca="1" si="128"/>
        <v>0</v>
      </c>
      <c r="AH407">
        <f t="shared" ca="1" si="139"/>
        <v>0</v>
      </c>
      <c r="AI407">
        <f t="shared" ca="1" si="140"/>
        <v>94</v>
      </c>
      <c r="AJ407">
        <f t="shared" ca="1" si="141"/>
        <v>36</v>
      </c>
      <c r="AK407" t="str">
        <f t="shared" ca="1" si="142"/>
        <v>&gt;1000</v>
      </c>
      <c r="AL407">
        <f t="shared" ca="1" si="143"/>
        <v>44</v>
      </c>
    </row>
    <row r="408" spans="1:38" x14ac:dyDescent="0.3">
      <c r="A408" s="13">
        <f ca="1">IF(B408="","",COUNT($B$32:B408))</f>
        <v>283</v>
      </c>
      <c r="B408" s="47">
        <f t="shared" ca="1" si="129"/>
        <v>1</v>
      </c>
      <c r="C408" s="24" t="str">
        <f t="shared" ca="1" si="130"/>
        <v>L</v>
      </c>
      <c r="D408" s="47">
        <f t="shared" ca="1" si="131"/>
        <v>3592</v>
      </c>
      <c r="E408" s="47">
        <f t="shared" ca="1" si="132"/>
        <v>0</v>
      </c>
      <c r="F408" s="13">
        <f t="shared" ca="1" si="133"/>
        <v>-68</v>
      </c>
      <c r="G408" s="13">
        <f t="shared" ca="1" si="120"/>
        <v>3524</v>
      </c>
      <c r="H408" s="40" t="str">
        <f t="shared" ca="1" si="121"/>
        <v>Mythic I</v>
      </c>
      <c r="I408" s="47">
        <f t="shared" ca="1" si="134"/>
        <v>137</v>
      </c>
      <c r="J408" s="47">
        <f t="shared" ca="1" si="135"/>
        <v>146</v>
      </c>
      <c r="K408" s="25">
        <f t="shared" ca="1" si="122"/>
        <v>0.48409893992932862</v>
      </c>
      <c r="L408" s="44">
        <f t="shared" ca="1" si="136"/>
        <v>12816</v>
      </c>
      <c r="M408" s="23"/>
      <c r="N408" s="47" t="str">
        <f t="shared" si="137"/>
        <v/>
      </c>
      <c r="O408" s="58"/>
      <c r="P408" s="27" t="str">
        <f t="shared" ca="1" si="138"/>
        <v/>
      </c>
      <c r="R408" s="47"/>
      <c r="S408" s="47"/>
      <c r="T408" s="47"/>
      <c r="U408" s="47"/>
      <c r="V408" s="47"/>
      <c r="W408" s="47"/>
      <c r="X408" s="57"/>
      <c r="Y408" s="49" t="str">
        <f t="shared" si="123"/>
        <v/>
      </c>
      <c r="Z408" s="49" t="str">
        <f t="shared" si="124"/>
        <v/>
      </c>
      <c r="AA408" s="47"/>
      <c r="AC408" s="35"/>
      <c r="AD408">
        <f t="shared" ca="1" si="125"/>
        <v>0</v>
      </c>
      <c r="AE408">
        <f t="shared" ca="1" si="126"/>
        <v>0</v>
      </c>
      <c r="AF408">
        <f t="shared" ca="1" si="127"/>
        <v>1</v>
      </c>
      <c r="AG408">
        <f t="shared" ca="1" si="128"/>
        <v>0</v>
      </c>
      <c r="AH408">
        <f t="shared" ca="1" si="139"/>
        <v>1</v>
      </c>
      <c r="AI408">
        <f t="shared" ca="1" si="140"/>
        <v>94</v>
      </c>
      <c r="AJ408">
        <f t="shared" ca="1" si="141"/>
        <v>36</v>
      </c>
      <c r="AK408" t="str">
        <f t="shared" ca="1" si="142"/>
        <v>&gt;1000</v>
      </c>
      <c r="AL408">
        <f t="shared" ca="1" si="143"/>
        <v>44</v>
      </c>
    </row>
    <row r="409" spans="1:38" x14ac:dyDescent="0.3">
      <c r="A409" s="13">
        <f ca="1">IF(B409="","",COUNT($B$32:B409))</f>
        <v>284</v>
      </c>
      <c r="B409" s="47">
        <f t="shared" ca="1" si="129"/>
        <v>2</v>
      </c>
      <c r="C409" s="24" t="str">
        <f t="shared" ca="1" si="130"/>
        <v>W</v>
      </c>
      <c r="D409" s="47">
        <f t="shared" ca="1" si="131"/>
        <v>3524</v>
      </c>
      <c r="E409" s="47">
        <f t="shared" ca="1" si="132"/>
        <v>0</v>
      </c>
      <c r="F409" s="13">
        <f t="shared" ca="1" si="133"/>
        <v>40</v>
      </c>
      <c r="G409" s="13">
        <f t="shared" ca="1" si="120"/>
        <v>3564</v>
      </c>
      <c r="H409" s="40" t="str">
        <f t="shared" ca="1" si="121"/>
        <v>Mythic I</v>
      </c>
      <c r="I409" s="47">
        <f t="shared" ca="1" si="134"/>
        <v>138</v>
      </c>
      <c r="J409" s="47">
        <f t="shared" ca="1" si="135"/>
        <v>146</v>
      </c>
      <c r="K409" s="25">
        <f t="shared" ca="1" si="122"/>
        <v>0.4859154929577465</v>
      </c>
      <c r="L409" s="44">
        <f t="shared" ca="1" si="136"/>
        <v>12856</v>
      </c>
      <c r="M409" s="23"/>
      <c r="N409" s="47" t="str">
        <f t="shared" si="137"/>
        <v/>
      </c>
      <c r="O409" s="58"/>
      <c r="P409" s="27" t="str">
        <f t="shared" ca="1" si="138"/>
        <v/>
      </c>
      <c r="R409" s="47"/>
      <c r="S409" s="47"/>
      <c r="T409" s="47"/>
      <c r="U409" s="47"/>
      <c r="V409" s="47"/>
      <c r="W409" s="47"/>
      <c r="X409" s="57"/>
      <c r="Y409" s="49" t="str">
        <f t="shared" si="123"/>
        <v/>
      </c>
      <c r="Z409" s="49" t="str">
        <f t="shared" si="124"/>
        <v/>
      </c>
      <c r="AA409" s="47"/>
      <c r="AC409" s="35"/>
      <c r="AD409">
        <f t="shared" ca="1" si="125"/>
        <v>0</v>
      </c>
      <c r="AE409">
        <f t="shared" ca="1" si="126"/>
        <v>0</v>
      </c>
      <c r="AF409">
        <f t="shared" ca="1" si="127"/>
        <v>1</v>
      </c>
      <c r="AG409">
        <f t="shared" ca="1" si="128"/>
        <v>0</v>
      </c>
      <c r="AH409">
        <f t="shared" ca="1" si="139"/>
        <v>2</v>
      </c>
      <c r="AI409">
        <f t="shared" ca="1" si="140"/>
        <v>94</v>
      </c>
      <c r="AJ409">
        <f t="shared" ca="1" si="141"/>
        <v>36</v>
      </c>
      <c r="AK409" t="str">
        <f t="shared" ca="1" si="142"/>
        <v>&gt;1000</v>
      </c>
      <c r="AL409">
        <f t="shared" ca="1" si="143"/>
        <v>44</v>
      </c>
    </row>
    <row r="410" spans="1:38" x14ac:dyDescent="0.3">
      <c r="A410" s="13">
        <f ca="1">IF(B410="","",COUNT($B$32:B410))</f>
        <v>285</v>
      </c>
      <c r="B410" s="47">
        <f t="shared" ca="1" si="129"/>
        <v>3</v>
      </c>
      <c r="C410" s="24" t="str">
        <f t="shared" ca="1" si="130"/>
        <v>W</v>
      </c>
      <c r="D410" s="47">
        <f t="shared" ca="1" si="131"/>
        <v>3564</v>
      </c>
      <c r="E410" s="47">
        <f t="shared" ca="1" si="132"/>
        <v>1</v>
      </c>
      <c r="F410" s="13">
        <f t="shared" ca="1" si="133"/>
        <v>60</v>
      </c>
      <c r="G410" s="13">
        <f t="shared" ca="1" si="120"/>
        <v>3624</v>
      </c>
      <c r="H410" s="40" t="str">
        <f t="shared" ca="1" si="121"/>
        <v>Mythic I</v>
      </c>
      <c r="I410" s="47">
        <f t="shared" ca="1" si="134"/>
        <v>139</v>
      </c>
      <c r="J410" s="47">
        <f t="shared" ca="1" si="135"/>
        <v>146</v>
      </c>
      <c r="K410" s="25">
        <f t="shared" ca="1" si="122"/>
        <v>0.48771929824561405</v>
      </c>
      <c r="L410" s="44">
        <f t="shared" ca="1" si="136"/>
        <v>12916</v>
      </c>
      <c r="M410" s="23"/>
      <c r="N410" s="47" t="str">
        <f t="shared" si="137"/>
        <v/>
      </c>
      <c r="O410" s="58"/>
      <c r="P410" s="27" t="str">
        <f t="shared" ca="1" si="138"/>
        <v/>
      </c>
      <c r="R410" s="47"/>
      <c r="S410" s="47"/>
      <c r="T410" s="47"/>
      <c r="U410" s="47"/>
      <c r="V410" s="47"/>
      <c r="W410" s="47"/>
      <c r="X410" s="57"/>
      <c r="Y410" s="49" t="str">
        <f t="shared" si="123"/>
        <v/>
      </c>
      <c r="Z410" s="49" t="str">
        <f t="shared" si="124"/>
        <v/>
      </c>
      <c r="AA410" s="47"/>
      <c r="AC410" s="35"/>
      <c r="AD410">
        <f t="shared" ca="1" si="125"/>
        <v>0</v>
      </c>
      <c r="AE410">
        <f t="shared" ca="1" si="126"/>
        <v>0</v>
      </c>
      <c r="AF410">
        <f t="shared" ca="1" si="127"/>
        <v>1</v>
      </c>
      <c r="AG410">
        <f t="shared" ca="1" si="128"/>
        <v>0</v>
      </c>
      <c r="AH410">
        <f t="shared" ca="1" si="139"/>
        <v>3</v>
      </c>
      <c r="AI410">
        <f t="shared" ca="1" si="140"/>
        <v>94</v>
      </c>
      <c r="AJ410">
        <f t="shared" ca="1" si="141"/>
        <v>36</v>
      </c>
      <c r="AK410" t="str">
        <f t="shared" ca="1" si="142"/>
        <v>&gt;1000</v>
      </c>
      <c r="AL410">
        <f t="shared" ca="1" si="143"/>
        <v>44</v>
      </c>
    </row>
    <row r="411" spans="1:38" x14ac:dyDescent="0.3">
      <c r="A411" s="13" t="str">
        <f ca="1">IF(B411="","",COUNT($B$32:B411))</f>
        <v/>
      </c>
      <c r="B411" s="47" t="str">
        <f t="shared" ca="1" si="129"/>
        <v/>
      </c>
      <c r="C411" s="24" t="str">
        <f t="shared" ca="1" si="130"/>
        <v>G</v>
      </c>
      <c r="D411" s="47">
        <f t="shared" ca="1" si="131"/>
        <v>3624</v>
      </c>
      <c r="E411" s="47">
        <f t="shared" ca="1" si="132"/>
        <v>2</v>
      </c>
      <c r="F411" s="13">
        <f t="shared" ca="1" si="133"/>
        <v>0</v>
      </c>
      <c r="G411" s="13">
        <f t="shared" ca="1" si="120"/>
        <v>3624</v>
      </c>
      <c r="H411" s="40" t="str">
        <f t="shared" ca="1" si="121"/>
        <v>Mythic I</v>
      </c>
      <c r="I411" s="47">
        <f t="shared" ca="1" si="134"/>
        <v>139</v>
      </c>
      <c r="J411" s="47">
        <f t="shared" ca="1" si="135"/>
        <v>146</v>
      </c>
      <c r="K411" s="25">
        <f t="shared" ca="1" si="122"/>
        <v>0.48771929824561405</v>
      </c>
      <c r="L411" s="44">
        <f t="shared" ca="1" si="136"/>
        <v>12916</v>
      </c>
      <c r="M411" s="23"/>
      <c r="N411" s="47" t="str">
        <f t="shared" si="137"/>
        <v/>
      </c>
      <c r="O411" s="58"/>
      <c r="P411" s="27">
        <f t="shared" ca="1" si="138"/>
        <v>44285</v>
      </c>
      <c r="R411" s="47"/>
      <c r="S411" s="47"/>
      <c r="T411" s="47"/>
      <c r="U411" s="47"/>
      <c r="V411" s="47"/>
      <c r="W411" s="47"/>
      <c r="X411" s="57"/>
      <c r="Y411" s="49" t="str">
        <f t="shared" si="123"/>
        <v/>
      </c>
      <c r="Z411" s="49" t="str">
        <f t="shared" si="124"/>
        <v/>
      </c>
      <c r="AA411" s="47"/>
      <c r="AC411" s="35"/>
      <c r="AD411">
        <f t="shared" ca="1" si="125"/>
        <v>0</v>
      </c>
      <c r="AE411">
        <f t="shared" ca="1" si="126"/>
        <v>1</v>
      </c>
      <c r="AF411">
        <f t="shared" ca="1" si="127"/>
        <v>1</v>
      </c>
      <c r="AG411">
        <f t="shared" ca="1" si="128"/>
        <v>0</v>
      </c>
      <c r="AH411">
        <f t="shared" ca="1" si="139"/>
        <v>0</v>
      </c>
      <c r="AI411">
        <f t="shared" ca="1" si="140"/>
        <v>95</v>
      </c>
      <c r="AJ411">
        <f t="shared" ca="1" si="141"/>
        <v>36</v>
      </c>
      <c r="AK411" t="str">
        <f t="shared" ca="1" si="142"/>
        <v>&gt;1000</v>
      </c>
      <c r="AL411">
        <f t="shared" ca="1" si="143"/>
        <v>44</v>
      </c>
    </row>
    <row r="412" spans="1:38" x14ac:dyDescent="0.3">
      <c r="A412" s="13">
        <f ca="1">IF(B412="","",COUNT($B$32:B412))</f>
        <v>286</v>
      </c>
      <c r="B412" s="47">
        <f t="shared" ca="1" si="129"/>
        <v>1</v>
      </c>
      <c r="C412" s="24" t="str">
        <f t="shared" ca="1" si="130"/>
        <v>L</v>
      </c>
      <c r="D412" s="47">
        <f t="shared" ca="1" si="131"/>
        <v>3624</v>
      </c>
      <c r="E412" s="47">
        <f t="shared" ca="1" si="132"/>
        <v>2</v>
      </c>
      <c r="F412" s="13">
        <f t="shared" ca="1" si="133"/>
        <v>-68</v>
      </c>
      <c r="G412" s="13">
        <f t="shared" ca="1" si="120"/>
        <v>3556</v>
      </c>
      <c r="H412" s="40" t="str">
        <f t="shared" ca="1" si="121"/>
        <v>Mythic I</v>
      </c>
      <c r="I412" s="47">
        <f t="shared" ca="1" si="134"/>
        <v>139</v>
      </c>
      <c r="J412" s="47">
        <f t="shared" ca="1" si="135"/>
        <v>147</v>
      </c>
      <c r="K412" s="25">
        <f t="shared" ca="1" si="122"/>
        <v>0.48601398601398599</v>
      </c>
      <c r="L412" s="44">
        <f t="shared" ca="1" si="136"/>
        <v>12916</v>
      </c>
      <c r="M412" s="23"/>
      <c r="N412" s="47" t="str">
        <f t="shared" si="137"/>
        <v/>
      </c>
      <c r="O412" s="58"/>
      <c r="P412" s="27" t="str">
        <f t="shared" ca="1" si="138"/>
        <v/>
      </c>
      <c r="R412" s="47"/>
      <c r="S412" s="47"/>
      <c r="T412" s="47"/>
      <c r="U412" s="47"/>
      <c r="V412" s="47"/>
      <c r="W412" s="47"/>
      <c r="X412" s="57"/>
      <c r="Y412" s="49" t="str">
        <f t="shared" si="123"/>
        <v/>
      </c>
      <c r="Z412" s="49" t="str">
        <f t="shared" si="124"/>
        <v/>
      </c>
      <c r="AA412" s="47"/>
      <c r="AC412" s="35"/>
      <c r="AD412">
        <f t="shared" ca="1" si="125"/>
        <v>0</v>
      </c>
      <c r="AE412">
        <f t="shared" ca="1" si="126"/>
        <v>0</v>
      </c>
      <c r="AF412">
        <f t="shared" ca="1" si="127"/>
        <v>1</v>
      </c>
      <c r="AG412">
        <f t="shared" ca="1" si="128"/>
        <v>0</v>
      </c>
      <c r="AH412">
        <f t="shared" ca="1" si="139"/>
        <v>1</v>
      </c>
      <c r="AI412">
        <f t="shared" ca="1" si="140"/>
        <v>95</v>
      </c>
      <c r="AJ412">
        <f t="shared" ca="1" si="141"/>
        <v>36</v>
      </c>
      <c r="AK412" t="str">
        <f t="shared" ca="1" si="142"/>
        <v>&gt;1000</v>
      </c>
      <c r="AL412">
        <f t="shared" ca="1" si="143"/>
        <v>44</v>
      </c>
    </row>
    <row r="413" spans="1:38" x14ac:dyDescent="0.3">
      <c r="A413" s="13">
        <f ca="1">IF(B413="","",COUNT($B$32:B413))</f>
        <v>287</v>
      </c>
      <c r="B413" s="47">
        <f t="shared" ca="1" si="129"/>
        <v>2</v>
      </c>
      <c r="C413" s="24" t="str">
        <f t="shared" ca="1" si="130"/>
        <v>L</v>
      </c>
      <c r="D413" s="47">
        <f t="shared" ca="1" si="131"/>
        <v>3556</v>
      </c>
      <c r="E413" s="47">
        <f t="shared" ca="1" si="132"/>
        <v>0</v>
      </c>
      <c r="F413" s="13">
        <f t="shared" ca="1" si="133"/>
        <v>-68</v>
      </c>
      <c r="G413" s="13">
        <f t="shared" ca="1" si="120"/>
        <v>3488</v>
      </c>
      <c r="H413" s="40" t="str">
        <f t="shared" ca="1" si="121"/>
        <v>Fabled III</v>
      </c>
      <c r="I413" s="47">
        <f t="shared" ca="1" si="134"/>
        <v>139</v>
      </c>
      <c r="J413" s="47">
        <f t="shared" ca="1" si="135"/>
        <v>148</v>
      </c>
      <c r="K413" s="25">
        <f t="shared" ca="1" si="122"/>
        <v>0.48432055749128922</v>
      </c>
      <c r="L413" s="44">
        <f t="shared" ca="1" si="136"/>
        <v>12916</v>
      </c>
      <c r="M413" s="23"/>
      <c r="N413" s="47" t="str">
        <f t="shared" si="137"/>
        <v/>
      </c>
      <c r="O413" s="58"/>
      <c r="P413" s="27" t="str">
        <f t="shared" ca="1" si="138"/>
        <v/>
      </c>
      <c r="R413" s="47"/>
      <c r="S413" s="47"/>
      <c r="T413" s="47"/>
      <c r="U413" s="47"/>
      <c r="V413" s="47"/>
      <c r="W413" s="47"/>
      <c r="X413" s="57"/>
      <c r="Y413" s="49" t="str">
        <f t="shared" si="123"/>
        <v/>
      </c>
      <c r="Z413" s="49" t="str">
        <f t="shared" si="124"/>
        <v/>
      </c>
      <c r="AA413" s="47"/>
      <c r="AC413" s="35"/>
      <c r="AD413">
        <f t="shared" ca="1" si="125"/>
        <v>0</v>
      </c>
      <c r="AE413">
        <f t="shared" ca="1" si="126"/>
        <v>0</v>
      </c>
      <c r="AF413">
        <f t="shared" ca="1" si="127"/>
        <v>1</v>
      </c>
      <c r="AG413">
        <f t="shared" ca="1" si="128"/>
        <v>0</v>
      </c>
      <c r="AH413">
        <f t="shared" ca="1" si="139"/>
        <v>2</v>
      </c>
      <c r="AI413">
        <f t="shared" ca="1" si="140"/>
        <v>95</v>
      </c>
      <c r="AJ413">
        <f t="shared" ca="1" si="141"/>
        <v>36</v>
      </c>
      <c r="AK413" t="str">
        <f t="shared" ca="1" si="142"/>
        <v>&gt;1000</v>
      </c>
      <c r="AL413">
        <f t="shared" ca="1" si="143"/>
        <v>44</v>
      </c>
    </row>
    <row r="414" spans="1:38" x14ac:dyDescent="0.3">
      <c r="A414" s="13">
        <f ca="1">IF(B414="","",COUNT($B$32:B414))</f>
        <v>288</v>
      </c>
      <c r="B414" s="47">
        <f t="shared" ca="1" si="129"/>
        <v>3</v>
      </c>
      <c r="C414" s="24" t="str">
        <f t="shared" ca="1" si="130"/>
        <v>W</v>
      </c>
      <c r="D414" s="47">
        <f t="shared" ca="1" si="131"/>
        <v>3488</v>
      </c>
      <c r="E414" s="47">
        <f t="shared" ca="1" si="132"/>
        <v>0</v>
      </c>
      <c r="F414" s="13">
        <f t="shared" ca="1" si="133"/>
        <v>40</v>
      </c>
      <c r="G414" s="13">
        <f t="shared" ca="1" si="120"/>
        <v>3528</v>
      </c>
      <c r="H414" s="40" t="str">
        <f t="shared" ca="1" si="121"/>
        <v>Mythic I</v>
      </c>
      <c r="I414" s="47">
        <f t="shared" ca="1" si="134"/>
        <v>140</v>
      </c>
      <c r="J414" s="47">
        <f t="shared" ca="1" si="135"/>
        <v>148</v>
      </c>
      <c r="K414" s="25">
        <f t="shared" ca="1" si="122"/>
        <v>0.4861111111111111</v>
      </c>
      <c r="L414" s="44">
        <f t="shared" ca="1" si="136"/>
        <v>12956</v>
      </c>
      <c r="M414" s="23"/>
      <c r="N414" s="47" t="str">
        <f t="shared" si="137"/>
        <v/>
      </c>
      <c r="O414" s="58"/>
      <c r="P414" s="27" t="str">
        <f t="shared" ca="1" si="138"/>
        <v/>
      </c>
      <c r="R414" s="47"/>
      <c r="S414" s="47"/>
      <c r="T414" s="47"/>
      <c r="U414" s="47"/>
      <c r="V414" s="47"/>
      <c r="W414" s="47"/>
      <c r="X414" s="57"/>
      <c r="Y414" s="49" t="str">
        <f t="shared" si="123"/>
        <v/>
      </c>
      <c r="Z414" s="49" t="str">
        <f t="shared" si="124"/>
        <v/>
      </c>
      <c r="AA414" s="47"/>
      <c r="AC414" s="35"/>
      <c r="AD414">
        <f t="shared" ca="1" si="125"/>
        <v>0</v>
      </c>
      <c r="AE414">
        <f t="shared" ca="1" si="126"/>
        <v>0</v>
      </c>
      <c r="AF414">
        <f t="shared" ca="1" si="127"/>
        <v>1</v>
      </c>
      <c r="AG414">
        <f t="shared" ca="1" si="128"/>
        <v>0</v>
      </c>
      <c r="AH414">
        <f t="shared" ca="1" si="139"/>
        <v>3</v>
      </c>
      <c r="AI414">
        <f t="shared" ca="1" si="140"/>
        <v>95</v>
      </c>
      <c r="AJ414">
        <f t="shared" ca="1" si="141"/>
        <v>36</v>
      </c>
      <c r="AK414" t="str">
        <f t="shared" ca="1" si="142"/>
        <v>&gt;1000</v>
      </c>
      <c r="AL414">
        <f t="shared" ca="1" si="143"/>
        <v>44</v>
      </c>
    </row>
    <row r="415" spans="1:38" x14ac:dyDescent="0.3">
      <c r="A415" s="13" t="str">
        <f ca="1">IF(B415="","",COUNT($B$32:B415))</f>
        <v/>
      </c>
      <c r="B415" s="47" t="str">
        <f t="shared" ca="1" si="129"/>
        <v/>
      </c>
      <c r="C415" s="24" t="str">
        <f t="shared" ca="1" si="130"/>
        <v>G</v>
      </c>
      <c r="D415" s="47">
        <f t="shared" ca="1" si="131"/>
        <v>3528</v>
      </c>
      <c r="E415" s="47">
        <f t="shared" ca="1" si="132"/>
        <v>1</v>
      </c>
      <c r="F415" s="13">
        <f t="shared" ca="1" si="133"/>
        <v>0</v>
      </c>
      <c r="G415" s="13">
        <f t="shared" ca="1" si="120"/>
        <v>3528</v>
      </c>
      <c r="H415" s="40" t="str">
        <f t="shared" ca="1" si="121"/>
        <v>Mythic I</v>
      </c>
      <c r="I415" s="47">
        <f t="shared" ca="1" si="134"/>
        <v>140</v>
      </c>
      <c r="J415" s="47">
        <f t="shared" ca="1" si="135"/>
        <v>148</v>
      </c>
      <c r="K415" s="25">
        <f t="shared" ca="1" si="122"/>
        <v>0.4861111111111111</v>
      </c>
      <c r="L415" s="44">
        <f t="shared" ca="1" si="136"/>
        <v>12956</v>
      </c>
      <c r="M415" s="23"/>
      <c r="N415" s="47" t="str">
        <f t="shared" si="137"/>
        <v/>
      </c>
      <c r="O415" s="58"/>
      <c r="P415" s="27">
        <f t="shared" ca="1" si="138"/>
        <v>44292</v>
      </c>
      <c r="R415" s="47"/>
      <c r="S415" s="47"/>
      <c r="T415" s="47"/>
      <c r="U415" s="47"/>
      <c r="V415" s="47"/>
      <c r="W415" s="47"/>
      <c r="X415" s="57"/>
      <c r="Y415" s="49" t="str">
        <f t="shared" si="123"/>
        <v/>
      </c>
      <c r="Z415" s="49" t="str">
        <f t="shared" si="124"/>
        <v/>
      </c>
      <c r="AA415" s="47"/>
      <c r="AC415" s="35"/>
      <c r="AD415">
        <f t="shared" ca="1" si="125"/>
        <v>0</v>
      </c>
      <c r="AE415">
        <f t="shared" ca="1" si="126"/>
        <v>1</v>
      </c>
      <c r="AF415">
        <f t="shared" ca="1" si="127"/>
        <v>1</v>
      </c>
      <c r="AG415">
        <f t="shared" ca="1" si="128"/>
        <v>0</v>
      </c>
      <c r="AH415">
        <f t="shared" ca="1" si="139"/>
        <v>0</v>
      </c>
      <c r="AI415">
        <f t="shared" ca="1" si="140"/>
        <v>96</v>
      </c>
      <c r="AJ415">
        <f t="shared" ca="1" si="141"/>
        <v>36</v>
      </c>
      <c r="AK415" t="str">
        <f t="shared" ca="1" si="142"/>
        <v>&gt;1000</v>
      </c>
      <c r="AL415">
        <f t="shared" ca="1" si="143"/>
        <v>44</v>
      </c>
    </row>
    <row r="416" spans="1:38" x14ac:dyDescent="0.3">
      <c r="A416" s="13">
        <f ca="1">IF(B416="","",COUNT($B$32:B416))</f>
        <v>289</v>
      </c>
      <c r="B416" s="47">
        <f t="shared" ca="1" si="129"/>
        <v>1</v>
      </c>
      <c r="C416" s="24" t="str">
        <f t="shared" ca="1" si="130"/>
        <v>W</v>
      </c>
      <c r="D416" s="47">
        <f t="shared" ca="1" si="131"/>
        <v>3528</v>
      </c>
      <c r="E416" s="47">
        <f t="shared" ca="1" si="132"/>
        <v>1</v>
      </c>
      <c r="F416" s="13">
        <f t="shared" ca="1" si="133"/>
        <v>60</v>
      </c>
      <c r="G416" s="13">
        <f t="shared" ref="G416:G479" ca="1" si="144">_xlfn.IFS(F416+D416&lt;0,0,F416+D416&gt;5500,5500,TRUE,F416+D416)</f>
        <v>3588</v>
      </c>
      <c r="H416" s="40" t="str">
        <f t="shared" ref="H416:H479" ca="1" si="145">LOOKUP(G416,$D$2:$D$17,$A$2:$A$17)</f>
        <v>Mythic I</v>
      </c>
      <c r="I416" s="47">
        <f t="shared" ca="1" si="134"/>
        <v>141</v>
      </c>
      <c r="J416" s="47">
        <f t="shared" ca="1" si="135"/>
        <v>148</v>
      </c>
      <c r="K416" s="25">
        <f t="shared" ref="K416:K479" ca="1" si="146">I416/(J416+I416)</f>
        <v>0.48788927335640137</v>
      </c>
      <c r="L416" s="44">
        <f t="shared" ca="1" si="136"/>
        <v>13016</v>
      </c>
      <c r="M416" s="23"/>
      <c r="N416" s="47" t="str">
        <f t="shared" si="137"/>
        <v/>
      </c>
      <c r="O416" s="58"/>
      <c r="P416" s="27" t="str">
        <f t="shared" ca="1" si="138"/>
        <v/>
      </c>
      <c r="R416" s="47"/>
      <c r="S416" s="47"/>
      <c r="T416" s="47"/>
      <c r="U416" s="47"/>
      <c r="V416" s="47"/>
      <c r="W416" s="47"/>
      <c r="X416" s="57"/>
      <c r="Y416" s="49" t="str">
        <f t="shared" ref="Y416:Y479" si="147">_xlfn.IFS(R416 = "","",V416&gt;0,T416/V416,TRUE,T416/1)</f>
        <v/>
      </c>
      <c r="Z416" s="49" t="str">
        <f t="shared" ref="Z416:Z479" si="148">_xlfn.IFS(R416 = "","",V416&gt;0,(T416+U416)/V416,TRUE,(T416+U416)/1)</f>
        <v/>
      </c>
      <c r="AA416" s="47"/>
      <c r="AC416" s="35"/>
      <c r="AD416">
        <f t="shared" ref="AD416:AD479" ca="1" si="149">IF(G416&gt;=2100,0,IF(C416="G",1,0))</f>
        <v>0</v>
      </c>
      <c r="AE416">
        <f t="shared" ref="AE416:AE479" ca="1" si="150">IF(G416&gt;=5500,0,IF(C416="G",1,0))</f>
        <v>0</v>
      </c>
      <c r="AF416">
        <f t="shared" ref="AF416:AF479" ca="1" si="151">IF(G416&gt;=2100,1,0)</f>
        <v>1</v>
      </c>
      <c r="AG416">
        <f t="shared" ref="AG416:AG479" ca="1" si="152">IF(G416&gt;=5500,1,0)</f>
        <v>0</v>
      </c>
      <c r="AH416">
        <f t="shared" ca="1" si="139"/>
        <v>1</v>
      </c>
      <c r="AI416">
        <f t="shared" ca="1" si="140"/>
        <v>96</v>
      </c>
      <c r="AJ416">
        <f t="shared" ca="1" si="141"/>
        <v>36</v>
      </c>
      <c r="AK416" t="str">
        <f t="shared" ca="1" si="142"/>
        <v>&gt;1000</v>
      </c>
      <c r="AL416">
        <f t="shared" ca="1" si="143"/>
        <v>44</v>
      </c>
    </row>
    <row r="417" spans="1:38" x14ac:dyDescent="0.3">
      <c r="A417" s="13">
        <f ca="1">IF(B417="","",COUNT($B$32:B417))</f>
        <v>290</v>
      </c>
      <c r="B417" s="47">
        <f t="shared" ref="B417:B480" ca="1" si="153">IF(C417&lt;&gt;"G",SUM(B416,1),"")</f>
        <v>2</v>
      </c>
      <c r="C417" s="24" t="str">
        <f t="shared" ref="C417:C480" ca="1" si="154">IF(O417="",IF(AH416&gt;=$E$22,"G",IF(RAND()&lt;$F$22,"W","L")),O417)</f>
        <v>L</v>
      </c>
      <c r="D417" s="47">
        <f t="shared" ref="D417:D480" ca="1" si="155">IF(M417="",IF(G416&lt;5500,G416,5500),M417)</f>
        <v>3588</v>
      </c>
      <c r="E417" s="47">
        <f t="shared" ref="E417:E480" ca="1" si="156">_xlfn.IFS(C416="W",E416+1,C416="L",0,C416="G",E416)</f>
        <v>2</v>
      </c>
      <c r="F417" s="13">
        <f t="shared" ref="F417:F480" ca="1" si="157">_xlfn.IFS(C417="W",_xlfn.IFS(E417=0,LOOKUP(D417,$D$2:$D$17,$F$2:$F$17),E417=1,LOOKUP(D417,$D$2:$D$17,$G$2:$G$17),E417=2,LOOKUP(D417,$D$2:$D$17,$H$2:$H$17),E417=3,LOOKUP(D417,$D$2:$D$17,$I$2:$I$17),E417&gt;=4,LOOKUP(D417,$D$2:$D$17,$J$2:$J$17)),C417="L",LOOKUP(D417,$D$2:$D$17,$E$2:$E$17),C417="G",IF(OR(B416&lt;3,B416=""),0,LOOKUP(D417,$D$2:$D$17,$K$2:$K$17)))</f>
        <v>-68</v>
      </c>
      <c r="G417" s="13">
        <f t="shared" ca="1" si="144"/>
        <v>3520</v>
      </c>
      <c r="H417" s="40" t="str">
        <f t="shared" ca="1" si="145"/>
        <v>Mythic I</v>
      </c>
      <c r="I417" s="47">
        <f t="shared" ref="I417:I480" ca="1" si="158">IF(C417="W",1+I416,I416)</f>
        <v>141</v>
      </c>
      <c r="J417" s="47">
        <f t="shared" ref="J417:J480" ca="1" si="159">IF(C417="L",1+J416,J416)</f>
        <v>149</v>
      </c>
      <c r="K417" s="25">
        <f t="shared" ca="1" si="146"/>
        <v>0.48620689655172411</v>
      </c>
      <c r="L417" s="44">
        <f t="shared" ref="L417:L480" ca="1" si="160">IF(F417&gt;0,F417+L416,L416)</f>
        <v>13016</v>
      </c>
      <c r="M417" s="23"/>
      <c r="N417" s="47" t="str">
        <f t="shared" ref="N417:N480" si="161">IF(M417="","",M417-G416)</f>
        <v/>
      </c>
      <c r="O417" s="58"/>
      <c r="P417" s="27" t="str">
        <f t="shared" ref="P417:P480" ca="1" si="162">IF(AI417&gt;AI416,$G$22+(7*AI417),"")</f>
        <v/>
      </c>
      <c r="R417" s="47"/>
      <c r="S417" s="47"/>
      <c r="T417" s="47"/>
      <c r="U417" s="47"/>
      <c r="V417" s="47"/>
      <c r="W417" s="47"/>
      <c r="X417" s="57"/>
      <c r="Y417" s="49" t="str">
        <f t="shared" si="147"/>
        <v/>
      </c>
      <c r="Z417" s="49" t="str">
        <f t="shared" si="148"/>
        <v/>
      </c>
      <c r="AA417" s="47"/>
      <c r="AC417" s="35"/>
      <c r="AD417">
        <f t="shared" ca="1" si="149"/>
        <v>0</v>
      </c>
      <c r="AE417">
        <f t="shared" ca="1" si="150"/>
        <v>0</v>
      </c>
      <c r="AF417">
        <f t="shared" ca="1" si="151"/>
        <v>1</v>
      </c>
      <c r="AG417">
        <f t="shared" ca="1" si="152"/>
        <v>0</v>
      </c>
      <c r="AH417">
        <f t="shared" ref="AH417:AH480" ca="1" si="163">IF(C417="G",0,AH416+1)</f>
        <v>2</v>
      </c>
      <c r="AI417">
        <f t="shared" ref="AI417:AI480" ca="1" si="164">IF(C417="G",AI416+1,AI416)</f>
        <v>96</v>
      </c>
      <c r="AJ417">
        <f t="shared" ref="AJ417:AJ480" ca="1" si="165">IF(AJ416="&gt;1000",IF(AF417&gt;0,IF(A417&lt;&gt;"",A417,A416),"&gt;1000"),AJ416)</f>
        <v>36</v>
      </c>
      <c r="AK417" t="str">
        <f t="shared" ref="AK417:AK480" ca="1" si="166">IF(AK416="&gt;1000",IF(AG417&gt;0,IF(A417&lt;&gt;"",A417,A416),"&gt;1000"),AK416)</f>
        <v>&gt;1000</v>
      </c>
      <c r="AL417">
        <f t="shared" ref="AL417:AL480" ca="1" si="167">IF(AL416="&gt;1000",IF(L417&gt;=3500,IF(A417&lt;&gt;"",A417,A416),"&gt;1000"),AL416)</f>
        <v>44</v>
      </c>
    </row>
    <row r="418" spans="1:38" x14ac:dyDescent="0.3">
      <c r="A418" s="13">
        <f ca="1">IF(B418="","",COUNT($B$32:B418))</f>
        <v>291</v>
      </c>
      <c r="B418" s="47">
        <f t="shared" ca="1" si="153"/>
        <v>3</v>
      </c>
      <c r="C418" s="24" t="str">
        <f t="shared" ca="1" si="154"/>
        <v>L</v>
      </c>
      <c r="D418" s="47">
        <f t="shared" ca="1" si="155"/>
        <v>3520</v>
      </c>
      <c r="E418" s="47">
        <f t="shared" ca="1" si="156"/>
        <v>0</v>
      </c>
      <c r="F418" s="13">
        <f t="shared" ca="1" si="157"/>
        <v>-68</v>
      </c>
      <c r="G418" s="13">
        <f t="shared" ca="1" si="144"/>
        <v>3452</v>
      </c>
      <c r="H418" s="40" t="str">
        <f t="shared" ca="1" si="145"/>
        <v>Fabled III</v>
      </c>
      <c r="I418" s="47">
        <f t="shared" ca="1" si="158"/>
        <v>141</v>
      </c>
      <c r="J418" s="47">
        <f t="shared" ca="1" si="159"/>
        <v>150</v>
      </c>
      <c r="K418" s="25">
        <f t="shared" ca="1" si="146"/>
        <v>0.4845360824742268</v>
      </c>
      <c r="L418" s="44">
        <f t="shared" ca="1" si="160"/>
        <v>13016</v>
      </c>
      <c r="M418" s="23"/>
      <c r="N418" s="47" t="str">
        <f t="shared" si="161"/>
        <v/>
      </c>
      <c r="O418" s="58"/>
      <c r="P418" s="27" t="str">
        <f t="shared" ca="1" si="162"/>
        <v/>
      </c>
      <c r="R418" s="47"/>
      <c r="S418" s="47"/>
      <c r="T418" s="47"/>
      <c r="U418" s="47"/>
      <c r="V418" s="47"/>
      <c r="W418" s="47"/>
      <c r="X418" s="57"/>
      <c r="Y418" s="49" t="str">
        <f t="shared" si="147"/>
        <v/>
      </c>
      <c r="Z418" s="49" t="str">
        <f t="shared" si="148"/>
        <v/>
      </c>
      <c r="AA418" s="47"/>
      <c r="AC418" s="35"/>
      <c r="AD418">
        <f t="shared" ca="1" si="149"/>
        <v>0</v>
      </c>
      <c r="AE418">
        <f t="shared" ca="1" si="150"/>
        <v>0</v>
      </c>
      <c r="AF418">
        <f t="shared" ca="1" si="151"/>
        <v>1</v>
      </c>
      <c r="AG418">
        <f t="shared" ca="1" si="152"/>
        <v>0</v>
      </c>
      <c r="AH418">
        <f t="shared" ca="1" si="163"/>
        <v>3</v>
      </c>
      <c r="AI418">
        <f t="shared" ca="1" si="164"/>
        <v>96</v>
      </c>
      <c r="AJ418">
        <f t="shared" ca="1" si="165"/>
        <v>36</v>
      </c>
      <c r="AK418" t="str">
        <f t="shared" ca="1" si="166"/>
        <v>&gt;1000</v>
      </c>
      <c r="AL418">
        <f t="shared" ca="1" si="167"/>
        <v>44</v>
      </c>
    </row>
    <row r="419" spans="1:38" x14ac:dyDescent="0.3">
      <c r="A419" s="13" t="str">
        <f ca="1">IF(B419="","",COUNT($B$32:B419))</f>
        <v/>
      </c>
      <c r="B419" s="47" t="str">
        <f t="shared" ca="1" si="153"/>
        <v/>
      </c>
      <c r="C419" s="24" t="str">
        <f t="shared" ca="1" si="154"/>
        <v>G</v>
      </c>
      <c r="D419" s="47">
        <f t="shared" ca="1" si="155"/>
        <v>3452</v>
      </c>
      <c r="E419" s="47">
        <f t="shared" ca="1" si="156"/>
        <v>0</v>
      </c>
      <c r="F419" s="13">
        <f t="shared" ca="1" si="157"/>
        <v>80</v>
      </c>
      <c r="G419" s="13">
        <f t="shared" ca="1" si="144"/>
        <v>3532</v>
      </c>
      <c r="H419" s="40" t="str">
        <f t="shared" ca="1" si="145"/>
        <v>Mythic I</v>
      </c>
      <c r="I419" s="47">
        <f t="shared" ca="1" si="158"/>
        <v>141</v>
      </c>
      <c r="J419" s="47">
        <f t="shared" ca="1" si="159"/>
        <v>150</v>
      </c>
      <c r="K419" s="25">
        <f t="shared" ca="1" si="146"/>
        <v>0.4845360824742268</v>
      </c>
      <c r="L419" s="44">
        <f t="shared" ca="1" si="160"/>
        <v>13096</v>
      </c>
      <c r="M419" s="23"/>
      <c r="N419" s="47" t="str">
        <f t="shared" si="161"/>
        <v/>
      </c>
      <c r="O419" s="58"/>
      <c r="P419" s="27">
        <f t="shared" ca="1" si="162"/>
        <v>44299</v>
      </c>
      <c r="R419" s="47"/>
      <c r="S419" s="47"/>
      <c r="T419" s="47"/>
      <c r="U419" s="47"/>
      <c r="V419" s="47"/>
      <c r="W419" s="47"/>
      <c r="X419" s="57"/>
      <c r="Y419" s="49" t="str">
        <f t="shared" si="147"/>
        <v/>
      </c>
      <c r="Z419" s="49" t="str">
        <f t="shared" si="148"/>
        <v/>
      </c>
      <c r="AA419" s="47"/>
      <c r="AC419" s="35"/>
      <c r="AD419">
        <f t="shared" ca="1" si="149"/>
        <v>0</v>
      </c>
      <c r="AE419">
        <f t="shared" ca="1" si="150"/>
        <v>1</v>
      </c>
      <c r="AF419">
        <f t="shared" ca="1" si="151"/>
        <v>1</v>
      </c>
      <c r="AG419">
        <f t="shared" ca="1" si="152"/>
        <v>0</v>
      </c>
      <c r="AH419">
        <f t="shared" ca="1" si="163"/>
        <v>0</v>
      </c>
      <c r="AI419">
        <f t="shared" ca="1" si="164"/>
        <v>97</v>
      </c>
      <c r="AJ419">
        <f t="shared" ca="1" si="165"/>
        <v>36</v>
      </c>
      <c r="AK419" t="str">
        <f t="shared" ca="1" si="166"/>
        <v>&gt;1000</v>
      </c>
      <c r="AL419">
        <f t="shared" ca="1" si="167"/>
        <v>44</v>
      </c>
    </row>
    <row r="420" spans="1:38" x14ac:dyDescent="0.3">
      <c r="A420" s="13">
        <f ca="1">IF(B420="","",COUNT($B$32:B420))</f>
        <v>292</v>
      </c>
      <c r="B420" s="47">
        <f t="shared" ca="1" si="153"/>
        <v>1</v>
      </c>
      <c r="C420" s="24" t="str">
        <f t="shared" ca="1" si="154"/>
        <v>W</v>
      </c>
      <c r="D420" s="47">
        <f t="shared" ca="1" si="155"/>
        <v>3532</v>
      </c>
      <c r="E420" s="47">
        <f t="shared" ca="1" si="156"/>
        <v>0</v>
      </c>
      <c r="F420" s="13">
        <f t="shared" ca="1" si="157"/>
        <v>40</v>
      </c>
      <c r="G420" s="13">
        <f t="shared" ca="1" si="144"/>
        <v>3572</v>
      </c>
      <c r="H420" s="40" t="str">
        <f t="shared" ca="1" si="145"/>
        <v>Mythic I</v>
      </c>
      <c r="I420" s="47">
        <f t="shared" ca="1" si="158"/>
        <v>142</v>
      </c>
      <c r="J420" s="47">
        <f t="shared" ca="1" si="159"/>
        <v>150</v>
      </c>
      <c r="K420" s="25">
        <f t="shared" ca="1" si="146"/>
        <v>0.4863013698630137</v>
      </c>
      <c r="L420" s="44">
        <f t="shared" ca="1" si="160"/>
        <v>13136</v>
      </c>
      <c r="M420" s="23"/>
      <c r="N420" s="47" t="str">
        <f t="shared" si="161"/>
        <v/>
      </c>
      <c r="O420" s="58"/>
      <c r="P420" s="27" t="str">
        <f t="shared" ca="1" si="162"/>
        <v/>
      </c>
      <c r="R420" s="47"/>
      <c r="S420" s="47"/>
      <c r="T420" s="47"/>
      <c r="U420" s="47"/>
      <c r="V420" s="47"/>
      <c r="W420" s="47"/>
      <c r="X420" s="57"/>
      <c r="Y420" s="49" t="str">
        <f t="shared" si="147"/>
        <v/>
      </c>
      <c r="Z420" s="49" t="str">
        <f t="shared" si="148"/>
        <v/>
      </c>
      <c r="AA420" s="47"/>
      <c r="AC420" s="35"/>
      <c r="AD420">
        <f t="shared" ca="1" si="149"/>
        <v>0</v>
      </c>
      <c r="AE420">
        <f t="shared" ca="1" si="150"/>
        <v>0</v>
      </c>
      <c r="AF420">
        <f t="shared" ca="1" si="151"/>
        <v>1</v>
      </c>
      <c r="AG420">
        <f t="shared" ca="1" si="152"/>
        <v>0</v>
      </c>
      <c r="AH420">
        <f t="shared" ca="1" si="163"/>
        <v>1</v>
      </c>
      <c r="AI420">
        <f t="shared" ca="1" si="164"/>
        <v>97</v>
      </c>
      <c r="AJ420">
        <f t="shared" ca="1" si="165"/>
        <v>36</v>
      </c>
      <c r="AK420" t="str">
        <f t="shared" ca="1" si="166"/>
        <v>&gt;1000</v>
      </c>
      <c r="AL420">
        <f t="shared" ca="1" si="167"/>
        <v>44</v>
      </c>
    </row>
    <row r="421" spans="1:38" x14ac:dyDescent="0.3">
      <c r="A421" s="13">
        <f ca="1">IF(B421="","",COUNT($B$32:B421))</f>
        <v>293</v>
      </c>
      <c r="B421" s="47">
        <f t="shared" ca="1" si="153"/>
        <v>2</v>
      </c>
      <c r="C421" s="24" t="str">
        <f t="shared" ca="1" si="154"/>
        <v>W</v>
      </c>
      <c r="D421" s="47">
        <f t="shared" ca="1" si="155"/>
        <v>3572</v>
      </c>
      <c r="E421" s="47">
        <f t="shared" ca="1" si="156"/>
        <v>1</v>
      </c>
      <c r="F421" s="13">
        <f t="shared" ca="1" si="157"/>
        <v>60</v>
      </c>
      <c r="G421" s="13">
        <f t="shared" ca="1" si="144"/>
        <v>3632</v>
      </c>
      <c r="H421" s="40" t="str">
        <f t="shared" ca="1" si="145"/>
        <v>Mythic I</v>
      </c>
      <c r="I421" s="47">
        <f t="shared" ca="1" si="158"/>
        <v>143</v>
      </c>
      <c r="J421" s="47">
        <f t="shared" ca="1" si="159"/>
        <v>150</v>
      </c>
      <c r="K421" s="25">
        <f t="shared" ca="1" si="146"/>
        <v>0.48805460750853241</v>
      </c>
      <c r="L421" s="44">
        <f t="shared" ca="1" si="160"/>
        <v>13196</v>
      </c>
      <c r="M421" s="23"/>
      <c r="N421" s="47" t="str">
        <f t="shared" si="161"/>
        <v/>
      </c>
      <c r="O421" s="58"/>
      <c r="P421" s="27" t="str">
        <f t="shared" ca="1" si="162"/>
        <v/>
      </c>
      <c r="R421" s="47"/>
      <c r="S421" s="47"/>
      <c r="T421" s="47"/>
      <c r="U421" s="47"/>
      <c r="V421" s="47"/>
      <c r="W421" s="47"/>
      <c r="X421" s="57"/>
      <c r="Y421" s="49" t="str">
        <f t="shared" si="147"/>
        <v/>
      </c>
      <c r="Z421" s="49" t="str">
        <f t="shared" si="148"/>
        <v/>
      </c>
      <c r="AA421" s="47"/>
      <c r="AC421" s="35"/>
      <c r="AD421">
        <f t="shared" ca="1" si="149"/>
        <v>0</v>
      </c>
      <c r="AE421">
        <f t="shared" ca="1" si="150"/>
        <v>0</v>
      </c>
      <c r="AF421">
        <f t="shared" ca="1" si="151"/>
        <v>1</v>
      </c>
      <c r="AG421">
        <f t="shared" ca="1" si="152"/>
        <v>0</v>
      </c>
      <c r="AH421">
        <f t="shared" ca="1" si="163"/>
        <v>2</v>
      </c>
      <c r="AI421">
        <f t="shared" ca="1" si="164"/>
        <v>97</v>
      </c>
      <c r="AJ421">
        <f t="shared" ca="1" si="165"/>
        <v>36</v>
      </c>
      <c r="AK421" t="str">
        <f t="shared" ca="1" si="166"/>
        <v>&gt;1000</v>
      </c>
      <c r="AL421">
        <f t="shared" ca="1" si="167"/>
        <v>44</v>
      </c>
    </row>
    <row r="422" spans="1:38" x14ac:dyDescent="0.3">
      <c r="A422" s="13">
        <f ca="1">IF(B422="","",COUNT($B$32:B422))</f>
        <v>294</v>
      </c>
      <c r="B422" s="47">
        <f t="shared" ca="1" si="153"/>
        <v>3</v>
      </c>
      <c r="C422" s="24" t="str">
        <f t="shared" ca="1" si="154"/>
        <v>L</v>
      </c>
      <c r="D422" s="47">
        <f t="shared" ca="1" si="155"/>
        <v>3632</v>
      </c>
      <c r="E422" s="47">
        <f t="shared" ca="1" si="156"/>
        <v>2</v>
      </c>
      <c r="F422" s="13">
        <f t="shared" ca="1" si="157"/>
        <v>-68</v>
      </c>
      <c r="G422" s="13">
        <f t="shared" ca="1" si="144"/>
        <v>3564</v>
      </c>
      <c r="H422" s="40" t="str">
        <f t="shared" ca="1" si="145"/>
        <v>Mythic I</v>
      </c>
      <c r="I422" s="47">
        <f t="shared" ca="1" si="158"/>
        <v>143</v>
      </c>
      <c r="J422" s="47">
        <f t="shared" ca="1" si="159"/>
        <v>151</v>
      </c>
      <c r="K422" s="25">
        <f t="shared" ca="1" si="146"/>
        <v>0.48639455782312924</v>
      </c>
      <c r="L422" s="44">
        <f t="shared" ca="1" si="160"/>
        <v>13196</v>
      </c>
      <c r="M422" s="23"/>
      <c r="N422" s="47" t="str">
        <f t="shared" si="161"/>
        <v/>
      </c>
      <c r="O422" s="58"/>
      <c r="P422" s="27" t="str">
        <f t="shared" ca="1" si="162"/>
        <v/>
      </c>
      <c r="R422" s="47"/>
      <c r="S422" s="47"/>
      <c r="T422" s="47"/>
      <c r="U422" s="47"/>
      <c r="V422" s="47"/>
      <c r="W422" s="47"/>
      <c r="X422" s="57"/>
      <c r="Y422" s="49" t="str">
        <f t="shared" si="147"/>
        <v/>
      </c>
      <c r="Z422" s="49" t="str">
        <f t="shared" si="148"/>
        <v/>
      </c>
      <c r="AA422" s="47"/>
      <c r="AC422" s="35"/>
      <c r="AD422">
        <f t="shared" ca="1" si="149"/>
        <v>0</v>
      </c>
      <c r="AE422">
        <f t="shared" ca="1" si="150"/>
        <v>0</v>
      </c>
      <c r="AF422">
        <f t="shared" ca="1" si="151"/>
        <v>1</v>
      </c>
      <c r="AG422">
        <f t="shared" ca="1" si="152"/>
        <v>0</v>
      </c>
      <c r="AH422">
        <f t="shared" ca="1" si="163"/>
        <v>3</v>
      </c>
      <c r="AI422">
        <f t="shared" ca="1" si="164"/>
        <v>97</v>
      </c>
      <c r="AJ422">
        <f t="shared" ca="1" si="165"/>
        <v>36</v>
      </c>
      <c r="AK422" t="str">
        <f t="shared" ca="1" si="166"/>
        <v>&gt;1000</v>
      </c>
      <c r="AL422">
        <f t="shared" ca="1" si="167"/>
        <v>44</v>
      </c>
    </row>
    <row r="423" spans="1:38" x14ac:dyDescent="0.3">
      <c r="A423" s="13" t="str">
        <f ca="1">IF(B423="","",COUNT($B$32:B423))</f>
        <v/>
      </c>
      <c r="B423" s="47" t="str">
        <f t="shared" ca="1" si="153"/>
        <v/>
      </c>
      <c r="C423" s="24" t="str">
        <f t="shared" ca="1" si="154"/>
        <v>G</v>
      </c>
      <c r="D423" s="47">
        <f t="shared" ca="1" si="155"/>
        <v>3564</v>
      </c>
      <c r="E423" s="47">
        <f t="shared" ca="1" si="156"/>
        <v>0</v>
      </c>
      <c r="F423" s="13">
        <f t="shared" ca="1" si="157"/>
        <v>0</v>
      </c>
      <c r="G423" s="13">
        <f t="shared" ca="1" si="144"/>
        <v>3564</v>
      </c>
      <c r="H423" s="40" t="str">
        <f t="shared" ca="1" si="145"/>
        <v>Mythic I</v>
      </c>
      <c r="I423" s="47">
        <f t="shared" ca="1" si="158"/>
        <v>143</v>
      </c>
      <c r="J423" s="47">
        <f t="shared" ca="1" si="159"/>
        <v>151</v>
      </c>
      <c r="K423" s="25">
        <f t="shared" ca="1" si="146"/>
        <v>0.48639455782312924</v>
      </c>
      <c r="L423" s="44">
        <f t="shared" ca="1" si="160"/>
        <v>13196</v>
      </c>
      <c r="M423" s="23"/>
      <c r="N423" s="47" t="str">
        <f t="shared" si="161"/>
        <v/>
      </c>
      <c r="O423" s="58"/>
      <c r="P423" s="27">
        <f t="shared" ca="1" si="162"/>
        <v>44306</v>
      </c>
      <c r="R423" s="47"/>
      <c r="S423" s="47"/>
      <c r="T423" s="47"/>
      <c r="U423" s="47"/>
      <c r="V423" s="47"/>
      <c r="W423" s="47"/>
      <c r="X423" s="57"/>
      <c r="Y423" s="49" t="str">
        <f t="shared" si="147"/>
        <v/>
      </c>
      <c r="Z423" s="49" t="str">
        <f t="shared" si="148"/>
        <v/>
      </c>
      <c r="AA423" s="47"/>
      <c r="AC423" s="35"/>
      <c r="AD423">
        <f t="shared" ca="1" si="149"/>
        <v>0</v>
      </c>
      <c r="AE423">
        <f t="shared" ca="1" si="150"/>
        <v>1</v>
      </c>
      <c r="AF423">
        <f t="shared" ca="1" si="151"/>
        <v>1</v>
      </c>
      <c r="AG423">
        <f t="shared" ca="1" si="152"/>
        <v>0</v>
      </c>
      <c r="AH423">
        <f t="shared" ca="1" si="163"/>
        <v>0</v>
      </c>
      <c r="AI423">
        <f t="shared" ca="1" si="164"/>
        <v>98</v>
      </c>
      <c r="AJ423">
        <f t="shared" ca="1" si="165"/>
        <v>36</v>
      </c>
      <c r="AK423" t="str">
        <f t="shared" ca="1" si="166"/>
        <v>&gt;1000</v>
      </c>
      <c r="AL423">
        <f t="shared" ca="1" si="167"/>
        <v>44</v>
      </c>
    </row>
    <row r="424" spans="1:38" x14ac:dyDescent="0.3">
      <c r="A424" s="13">
        <f ca="1">IF(B424="","",COUNT($B$32:B424))</f>
        <v>295</v>
      </c>
      <c r="B424" s="47">
        <f t="shared" ca="1" si="153"/>
        <v>1</v>
      </c>
      <c r="C424" s="24" t="str">
        <f t="shared" ca="1" si="154"/>
        <v>W</v>
      </c>
      <c r="D424" s="47">
        <f t="shared" ca="1" si="155"/>
        <v>3564</v>
      </c>
      <c r="E424" s="47">
        <f t="shared" ca="1" si="156"/>
        <v>0</v>
      </c>
      <c r="F424" s="13">
        <f t="shared" ca="1" si="157"/>
        <v>40</v>
      </c>
      <c r="G424" s="13">
        <f t="shared" ca="1" si="144"/>
        <v>3604</v>
      </c>
      <c r="H424" s="40" t="str">
        <f t="shared" ca="1" si="145"/>
        <v>Mythic I</v>
      </c>
      <c r="I424" s="47">
        <f t="shared" ca="1" si="158"/>
        <v>144</v>
      </c>
      <c r="J424" s="47">
        <f t="shared" ca="1" si="159"/>
        <v>151</v>
      </c>
      <c r="K424" s="25">
        <f t="shared" ca="1" si="146"/>
        <v>0.488135593220339</v>
      </c>
      <c r="L424" s="44">
        <f t="shared" ca="1" si="160"/>
        <v>13236</v>
      </c>
      <c r="M424" s="23"/>
      <c r="N424" s="47" t="str">
        <f t="shared" si="161"/>
        <v/>
      </c>
      <c r="O424" s="58"/>
      <c r="P424" s="27" t="str">
        <f t="shared" ca="1" si="162"/>
        <v/>
      </c>
      <c r="R424" s="47"/>
      <c r="S424" s="47"/>
      <c r="T424" s="47"/>
      <c r="U424" s="47"/>
      <c r="V424" s="47"/>
      <c r="W424" s="47"/>
      <c r="X424" s="57"/>
      <c r="Y424" s="49" t="str">
        <f t="shared" si="147"/>
        <v/>
      </c>
      <c r="Z424" s="49" t="str">
        <f t="shared" si="148"/>
        <v/>
      </c>
      <c r="AA424" s="47"/>
      <c r="AC424" s="35"/>
      <c r="AD424">
        <f t="shared" ca="1" si="149"/>
        <v>0</v>
      </c>
      <c r="AE424">
        <f t="shared" ca="1" si="150"/>
        <v>0</v>
      </c>
      <c r="AF424">
        <f t="shared" ca="1" si="151"/>
        <v>1</v>
      </c>
      <c r="AG424">
        <f t="shared" ca="1" si="152"/>
        <v>0</v>
      </c>
      <c r="AH424">
        <f t="shared" ca="1" si="163"/>
        <v>1</v>
      </c>
      <c r="AI424">
        <f t="shared" ca="1" si="164"/>
        <v>98</v>
      </c>
      <c r="AJ424">
        <f t="shared" ca="1" si="165"/>
        <v>36</v>
      </c>
      <c r="AK424" t="str">
        <f t="shared" ca="1" si="166"/>
        <v>&gt;1000</v>
      </c>
      <c r="AL424">
        <f t="shared" ca="1" si="167"/>
        <v>44</v>
      </c>
    </row>
    <row r="425" spans="1:38" x14ac:dyDescent="0.3">
      <c r="A425" s="13">
        <f ca="1">IF(B425="","",COUNT($B$32:B425))</f>
        <v>296</v>
      </c>
      <c r="B425" s="47">
        <f t="shared" ca="1" si="153"/>
        <v>2</v>
      </c>
      <c r="C425" s="24" t="str">
        <f t="shared" ca="1" si="154"/>
        <v>L</v>
      </c>
      <c r="D425" s="47">
        <f t="shared" ca="1" si="155"/>
        <v>3604</v>
      </c>
      <c r="E425" s="47">
        <f t="shared" ca="1" si="156"/>
        <v>1</v>
      </c>
      <c r="F425" s="13">
        <f t="shared" ca="1" si="157"/>
        <v>-68</v>
      </c>
      <c r="G425" s="13">
        <f t="shared" ca="1" si="144"/>
        <v>3536</v>
      </c>
      <c r="H425" s="40" t="str">
        <f t="shared" ca="1" si="145"/>
        <v>Mythic I</v>
      </c>
      <c r="I425" s="47">
        <f t="shared" ca="1" si="158"/>
        <v>144</v>
      </c>
      <c r="J425" s="47">
        <f t="shared" ca="1" si="159"/>
        <v>152</v>
      </c>
      <c r="K425" s="25">
        <f t="shared" ca="1" si="146"/>
        <v>0.48648648648648651</v>
      </c>
      <c r="L425" s="44">
        <f t="shared" ca="1" si="160"/>
        <v>13236</v>
      </c>
      <c r="M425" s="23"/>
      <c r="N425" s="47" t="str">
        <f t="shared" si="161"/>
        <v/>
      </c>
      <c r="O425" s="58"/>
      <c r="P425" s="27" t="str">
        <f t="shared" ca="1" si="162"/>
        <v/>
      </c>
      <c r="R425" s="47"/>
      <c r="S425" s="47"/>
      <c r="T425" s="47"/>
      <c r="U425" s="47"/>
      <c r="V425" s="47"/>
      <c r="W425" s="47"/>
      <c r="X425" s="57"/>
      <c r="Y425" s="49" t="str">
        <f t="shared" si="147"/>
        <v/>
      </c>
      <c r="Z425" s="49" t="str">
        <f t="shared" si="148"/>
        <v/>
      </c>
      <c r="AA425" s="47"/>
      <c r="AC425" s="35"/>
      <c r="AD425">
        <f t="shared" ca="1" si="149"/>
        <v>0</v>
      </c>
      <c r="AE425">
        <f t="shared" ca="1" si="150"/>
        <v>0</v>
      </c>
      <c r="AF425">
        <f t="shared" ca="1" si="151"/>
        <v>1</v>
      </c>
      <c r="AG425">
        <f t="shared" ca="1" si="152"/>
        <v>0</v>
      </c>
      <c r="AH425">
        <f t="shared" ca="1" si="163"/>
        <v>2</v>
      </c>
      <c r="AI425">
        <f t="shared" ca="1" si="164"/>
        <v>98</v>
      </c>
      <c r="AJ425">
        <f t="shared" ca="1" si="165"/>
        <v>36</v>
      </c>
      <c r="AK425" t="str">
        <f t="shared" ca="1" si="166"/>
        <v>&gt;1000</v>
      </c>
      <c r="AL425">
        <f t="shared" ca="1" si="167"/>
        <v>44</v>
      </c>
    </row>
    <row r="426" spans="1:38" x14ac:dyDescent="0.3">
      <c r="A426" s="13">
        <f ca="1">IF(B426="","",COUNT($B$32:B426))</f>
        <v>297</v>
      </c>
      <c r="B426" s="47">
        <f t="shared" ca="1" si="153"/>
        <v>3</v>
      </c>
      <c r="C426" s="24" t="str">
        <f t="shared" ca="1" si="154"/>
        <v>L</v>
      </c>
      <c r="D426" s="47">
        <f t="shared" ca="1" si="155"/>
        <v>3536</v>
      </c>
      <c r="E426" s="47">
        <f t="shared" ca="1" si="156"/>
        <v>0</v>
      </c>
      <c r="F426" s="13">
        <f t="shared" ca="1" si="157"/>
        <v>-68</v>
      </c>
      <c r="G426" s="13">
        <f t="shared" ca="1" si="144"/>
        <v>3468</v>
      </c>
      <c r="H426" s="40" t="str">
        <f t="shared" ca="1" si="145"/>
        <v>Fabled III</v>
      </c>
      <c r="I426" s="47">
        <f t="shared" ca="1" si="158"/>
        <v>144</v>
      </c>
      <c r="J426" s="47">
        <f t="shared" ca="1" si="159"/>
        <v>153</v>
      </c>
      <c r="K426" s="25">
        <f t="shared" ca="1" si="146"/>
        <v>0.48484848484848486</v>
      </c>
      <c r="L426" s="44">
        <f t="shared" ca="1" si="160"/>
        <v>13236</v>
      </c>
      <c r="M426" s="23"/>
      <c r="N426" s="47" t="str">
        <f t="shared" si="161"/>
        <v/>
      </c>
      <c r="O426" s="58"/>
      <c r="P426" s="27" t="str">
        <f t="shared" ca="1" si="162"/>
        <v/>
      </c>
      <c r="R426" s="47"/>
      <c r="S426" s="47"/>
      <c r="T426" s="47"/>
      <c r="U426" s="47"/>
      <c r="V426" s="47"/>
      <c r="W426" s="47"/>
      <c r="X426" s="57"/>
      <c r="Y426" s="49" t="str">
        <f t="shared" si="147"/>
        <v/>
      </c>
      <c r="Z426" s="49" t="str">
        <f t="shared" si="148"/>
        <v/>
      </c>
      <c r="AA426" s="47"/>
      <c r="AC426" s="35"/>
      <c r="AD426">
        <f t="shared" ca="1" si="149"/>
        <v>0</v>
      </c>
      <c r="AE426">
        <f t="shared" ca="1" si="150"/>
        <v>0</v>
      </c>
      <c r="AF426">
        <f t="shared" ca="1" si="151"/>
        <v>1</v>
      </c>
      <c r="AG426">
        <f t="shared" ca="1" si="152"/>
        <v>0</v>
      </c>
      <c r="AH426">
        <f t="shared" ca="1" si="163"/>
        <v>3</v>
      </c>
      <c r="AI426">
        <f t="shared" ca="1" si="164"/>
        <v>98</v>
      </c>
      <c r="AJ426">
        <f t="shared" ca="1" si="165"/>
        <v>36</v>
      </c>
      <c r="AK426" t="str">
        <f t="shared" ca="1" si="166"/>
        <v>&gt;1000</v>
      </c>
      <c r="AL426">
        <f t="shared" ca="1" si="167"/>
        <v>44</v>
      </c>
    </row>
    <row r="427" spans="1:38" x14ac:dyDescent="0.3">
      <c r="A427" s="13" t="str">
        <f ca="1">IF(B427="","",COUNT($B$32:B427))</f>
        <v/>
      </c>
      <c r="B427" s="47" t="str">
        <f t="shared" ca="1" si="153"/>
        <v/>
      </c>
      <c r="C427" s="24" t="str">
        <f t="shared" ca="1" si="154"/>
        <v>G</v>
      </c>
      <c r="D427" s="47">
        <f t="shared" ca="1" si="155"/>
        <v>3468</v>
      </c>
      <c r="E427" s="47">
        <f t="shared" ca="1" si="156"/>
        <v>0</v>
      </c>
      <c r="F427" s="13">
        <f t="shared" ca="1" si="157"/>
        <v>80</v>
      </c>
      <c r="G427" s="13">
        <f t="shared" ca="1" si="144"/>
        <v>3548</v>
      </c>
      <c r="H427" s="40" t="str">
        <f t="shared" ca="1" si="145"/>
        <v>Mythic I</v>
      </c>
      <c r="I427" s="47">
        <f t="shared" ca="1" si="158"/>
        <v>144</v>
      </c>
      <c r="J427" s="47">
        <f t="shared" ca="1" si="159"/>
        <v>153</v>
      </c>
      <c r="K427" s="25">
        <f t="shared" ca="1" si="146"/>
        <v>0.48484848484848486</v>
      </c>
      <c r="L427" s="44">
        <f t="shared" ca="1" si="160"/>
        <v>13316</v>
      </c>
      <c r="M427" s="23"/>
      <c r="N427" s="47" t="str">
        <f t="shared" si="161"/>
        <v/>
      </c>
      <c r="O427" s="58"/>
      <c r="P427" s="27">
        <f t="shared" ca="1" si="162"/>
        <v>44313</v>
      </c>
      <c r="R427" s="47"/>
      <c r="S427" s="47"/>
      <c r="T427" s="47"/>
      <c r="U427" s="47"/>
      <c r="V427" s="47"/>
      <c r="W427" s="47"/>
      <c r="X427" s="57"/>
      <c r="Y427" s="49" t="str">
        <f t="shared" si="147"/>
        <v/>
      </c>
      <c r="Z427" s="49" t="str">
        <f t="shared" si="148"/>
        <v/>
      </c>
      <c r="AA427" s="47"/>
      <c r="AC427" s="35"/>
      <c r="AD427">
        <f t="shared" ca="1" si="149"/>
        <v>0</v>
      </c>
      <c r="AE427">
        <f t="shared" ca="1" si="150"/>
        <v>1</v>
      </c>
      <c r="AF427">
        <f t="shared" ca="1" si="151"/>
        <v>1</v>
      </c>
      <c r="AG427">
        <f t="shared" ca="1" si="152"/>
        <v>0</v>
      </c>
      <c r="AH427">
        <f t="shared" ca="1" si="163"/>
        <v>0</v>
      </c>
      <c r="AI427">
        <f t="shared" ca="1" si="164"/>
        <v>99</v>
      </c>
      <c r="AJ427">
        <f t="shared" ca="1" si="165"/>
        <v>36</v>
      </c>
      <c r="AK427" t="str">
        <f t="shared" ca="1" si="166"/>
        <v>&gt;1000</v>
      </c>
      <c r="AL427">
        <f t="shared" ca="1" si="167"/>
        <v>44</v>
      </c>
    </row>
    <row r="428" spans="1:38" x14ac:dyDescent="0.3">
      <c r="A428" s="13">
        <f ca="1">IF(B428="","",COUNT($B$32:B428))</f>
        <v>298</v>
      </c>
      <c r="B428" s="47">
        <f t="shared" ca="1" si="153"/>
        <v>1</v>
      </c>
      <c r="C428" s="24" t="str">
        <f t="shared" ca="1" si="154"/>
        <v>L</v>
      </c>
      <c r="D428" s="47">
        <f t="shared" ca="1" si="155"/>
        <v>3548</v>
      </c>
      <c r="E428" s="47">
        <f t="shared" ca="1" si="156"/>
        <v>0</v>
      </c>
      <c r="F428" s="13">
        <f t="shared" ca="1" si="157"/>
        <v>-68</v>
      </c>
      <c r="G428" s="13">
        <f t="shared" ca="1" si="144"/>
        <v>3480</v>
      </c>
      <c r="H428" s="40" t="str">
        <f t="shared" ca="1" si="145"/>
        <v>Fabled III</v>
      </c>
      <c r="I428" s="47">
        <f t="shared" ca="1" si="158"/>
        <v>144</v>
      </c>
      <c r="J428" s="47">
        <f t="shared" ca="1" si="159"/>
        <v>154</v>
      </c>
      <c r="K428" s="25">
        <f t="shared" ca="1" si="146"/>
        <v>0.48322147651006714</v>
      </c>
      <c r="L428" s="44">
        <f t="shared" ca="1" si="160"/>
        <v>13316</v>
      </c>
      <c r="M428" s="23"/>
      <c r="N428" s="47" t="str">
        <f t="shared" si="161"/>
        <v/>
      </c>
      <c r="O428" s="58"/>
      <c r="P428" s="27" t="str">
        <f t="shared" ca="1" si="162"/>
        <v/>
      </c>
      <c r="R428" s="47"/>
      <c r="S428" s="47"/>
      <c r="T428" s="47"/>
      <c r="U428" s="47"/>
      <c r="V428" s="47"/>
      <c r="W428" s="47"/>
      <c r="X428" s="57"/>
      <c r="Y428" s="49" t="str">
        <f t="shared" si="147"/>
        <v/>
      </c>
      <c r="Z428" s="49" t="str">
        <f t="shared" si="148"/>
        <v/>
      </c>
      <c r="AA428" s="47"/>
      <c r="AC428" s="35"/>
      <c r="AD428">
        <f t="shared" ca="1" si="149"/>
        <v>0</v>
      </c>
      <c r="AE428">
        <f t="shared" ca="1" si="150"/>
        <v>0</v>
      </c>
      <c r="AF428">
        <f t="shared" ca="1" si="151"/>
        <v>1</v>
      </c>
      <c r="AG428">
        <f t="shared" ca="1" si="152"/>
        <v>0</v>
      </c>
      <c r="AH428">
        <f t="shared" ca="1" si="163"/>
        <v>1</v>
      </c>
      <c r="AI428">
        <f t="shared" ca="1" si="164"/>
        <v>99</v>
      </c>
      <c r="AJ428">
        <f t="shared" ca="1" si="165"/>
        <v>36</v>
      </c>
      <c r="AK428" t="str">
        <f t="shared" ca="1" si="166"/>
        <v>&gt;1000</v>
      </c>
      <c r="AL428">
        <f t="shared" ca="1" si="167"/>
        <v>44</v>
      </c>
    </row>
    <row r="429" spans="1:38" x14ac:dyDescent="0.3">
      <c r="A429" s="13">
        <f ca="1">IF(B429="","",COUNT($B$32:B429))</f>
        <v>299</v>
      </c>
      <c r="B429" s="47">
        <f t="shared" ca="1" si="153"/>
        <v>2</v>
      </c>
      <c r="C429" s="24" t="str">
        <f t="shared" ca="1" si="154"/>
        <v>W</v>
      </c>
      <c r="D429" s="47">
        <f t="shared" ca="1" si="155"/>
        <v>3480</v>
      </c>
      <c r="E429" s="47">
        <f t="shared" ca="1" si="156"/>
        <v>0</v>
      </c>
      <c r="F429" s="13">
        <f t="shared" ca="1" si="157"/>
        <v>40</v>
      </c>
      <c r="G429" s="13">
        <f t="shared" ca="1" si="144"/>
        <v>3520</v>
      </c>
      <c r="H429" s="40" t="str">
        <f t="shared" ca="1" si="145"/>
        <v>Mythic I</v>
      </c>
      <c r="I429" s="47">
        <f t="shared" ca="1" si="158"/>
        <v>145</v>
      </c>
      <c r="J429" s="47">
        <f t="shared" ca="1" si="159"/>
        <v>154</v>
      </c>
      <c r="K429" s="25">
        <f t="shared" ca="1" si="146"/>
        <v>0.48494983277591974</v>
      </c>
      <c r="L429" s="44">
        <f t="shared" ca="1" si="160"/>
        <v>13356</v>
      </c>
      <c r="M429" s="23"/>
      <c r="N429" s="47" t="str">
        <f t="shared" si="161"/>
        <v/>
      </c>
      <c r="O429" s="58"/>
      <c r="P429" s="27" t="str">
        <f t="shared" ca="1" si="162"/>
        <v/>
      </c>
      <c r="R429" s="47"/>
      <c r="S429" s="47"/>
      <c r="T429" s="47"/>
      <c r="U429" s="47"/>
      <c r="V429" s="47"/>
      <c r="W429" s="47"/>
      <c r="X429" s="57"/>
      <c r="Y429" s="49" t="str">
        <f t="shared" si="147"/>
        <v/>
      </c>
      <c r="Z429" s="49" t="str">
        <f t="shared" si="148"/>
        <v/>
      </c>
      <c r="AA429" s="47"/>
      <c r="AC429" s="35"/>
      <c r="AD429">
        <f t="shared" ca="1" si="149"/>
        <v>0</v>
      </c>
      <c r="AE429">
        <f t="shared" ca="1" si="150"/>
        <v>0</v>
      </c>
      <c r="AF429">
        <f t="shared" ca="1" si="151"/>
        <v>1</v>
      </c>
      <c r="AG429">
        <f t="shared" ca="1" si="152"/>
        <v>0</v>
      </c>
      <c r="AH429">
        <f t="shared" ca="1" si="163"/>
        <v>2</v>
      </c>
      <c r="AI429">
        <f t="shared" ca="1" si="164"/>
        <v>99</v>
      </c>
      <c r="AJ429">
        <f t="shared" ca="1" si="165"/>
        <v>36</v>
      </c>
      <c r="AK429" t="str">
        <f t="shared" ca="1" si="166"/>
        <v>&gt;1000</v>
      </c>
      <c r="AL429">
        <f t="shared" ca="1" si="167"/>
        <v>44</v>
      </c>
    </row>
    <row r="430" spans="1:38" x14ac:dyDescent="0.3">
      <c r="A430" s="13">
        <f ca="1">IF(B430="","",COUNT($B$32:B430))</f>
        <v>300</v>
      </c>
      <c r="B430" s="47">
        <f t="shared" ca="1" si="153"/>
        <v>3</v>
      </c>
      <c r="C430" s="24" t="str">
        <f t="shared" ca="1" si="154"/>
        <v>L</v>
      </c>
      <c r="D430" s="47">
        <f t="shared" ca="1" si="155"/>
        <v>3520</v>
      </c>
      <c r="E430" s="47">
        <f t="shared" ca="1" si="156"/>
        <v>1</v>
      </c>
      <c r="F430" s="13">
        <f t="shared" ca="1" si="157"/>
        <v>-68</v>
      </c>
      <c r="G430" s="13">
        <f t="shared" ca="1" si="144"/>
        <v>3452</v>
      </c>
      <c r="H430" s="40" t="str">
        <f t="shared" ca="1" si="145"/>
        <v>Fabled III</v>
      </c>
      <c r="I430" s="47">
        <f t="shared" ca="1" si="158"/>
        <v>145</v>
      </c>
      <c r="J430" s="47">
        <f t="shared" ca="1" si="159"/>
        <v>155</v>
      </c>
      <c r="K430" s="25">
        <f t="shared" ca="1" si="146"/>
        <v>0.48333333333333334</v>
      </c>
      <c r="L430" s="44">
        <f t="shared" ca="1" si="160"/>
        <v>13356</v>
      </c>
      <c r="M430" s="23"/>
      <c r="N430" s="47" t="str">
        <f t="shared" si="161"/>
        <v/>
      </c>
      <c r="O430" s="58"/>
      <c r="P430" s="27" t="str">
        <f t="shared" ca="1" si="162"/>
        <v/>
      </c>
      <c r="R430" s="47"/>
      <c r="S430" s="47"/>
      <c r="T430" s="47"/>
      <c r="U430" s="47"/>
      <c r="V430" s="47"/>
      <c r="W430" s="47"/>
      <c r="X430" s="57"/>
      <c r="Y430" s="49" t="str">
        <f t="shared" si="147"/>
        <v/>
      </c>
      <c r="Z430" s="49" t="str">
        <f t="shared" si="148"/>
        <v/>
      </c>
      <c r="AA430" s="47"/>
      <c r="AC430" s="35"/>
      <c r="AD430">
        <f t="shared" ca="1" si="149"/>
        <v>0</v>
      </c>
      <c r="AE430">
        <f t="shared" ca="1" si="150"/>
        <v>0</v>
      </c>
      <c r="AF430">
        <f t="shared" ca="1" si="151"/>
        <v>1</v>
      </c>
      <c r="AG430">
        <f t="shared" ca="1" si="152"/>
        <v>0</v>
      </c>
      <c r="AH430">
        <f t="shared" ca="1" si="163"/>
        <v>3</v>
      </c>
      <c r="AI430">
        <f t="shared" ca="1" si="164"/>
        <v>99</v>
      </c>
      <c r="AJ430">
        <f t="shared" ca="1" si="165"/>
        <v>36</v>
      </c>
      <c r="AK430" t="str">
        <f t="shared" ca="1" si="166"/>
        <v>&gt;1000</v>
      </c>
      <c r="AL430">
        <f t="shared" ca="1" si="167"/>
        <v>44</v>
      </c>
    </row>
    <row r="431" spans="1:38" x14ac:dyDescent="0.3">
      <c r="A431" s="13" t="str">
        <f ca="1">IF(B431="","",COUNT($B$32:B431))</f>
        <v/>
      </c>
      <c r="B431" s="47" t="str">
        <f t="shared" ca="1" si="153"/>
        <v/>
      </c>
      <c r="C431" s="24" t="str">
        <f t="shared" ca="1" si="154"/>
        <v>G</v>
      </c>
      <c r="D431" s="47">
        <f t="shared" ca="1" si="155"/>
        <v>3452</v>
      </c>
      <c r="E431" s="47">
        <f t="shared" ca="1" si="156"/>
        <v>0</v>
      </c>
      <c r="F431" s="13">
        <f t="shared" ca="1" si="157"/>
        <v>80</v>
      </c>
      <c r="G431" s="13">
        <f t="shared" ca="1" si="144"/>
        <v>3532</v>
      </c>
      <c r="H431" s="40" t="str">
        <f t="shared" ca="1" si="145"/>
        <v>Mythic I</v>
      </c>
      <c r="I431" s="47">
        <f t="shared" ca="1" si="158"/>
        <v>145</v>
      </c>
      <c r="J431" s="47">
        <f t="shared" ca="1" si="159"/>
        <v>155</v>
      </c>
      <c r="K431" s="25">
        <f t="shared" ca="1" si="146"/>
        <v>0.48333333333333334</v>
      </c>
      <c r="L431" s="44">
        <f t="shared" ca="1" si="160"/>
        <v>13436</v>
      </c>
      <c r="M431" s="23"/>
      <c r="N431" s="47" t="str">
        <f t="shared" si="161"/>
        <v/>
      </c>
      <c r="O431" s="58"/>
      <c r="P431" s="27">
        <f t="shared" ca="1" si="162"/>
        <v>44320</v>
      </c>
      <c r="R431" s="47"/>
      <c r="S431" s="47"/>
      <c r="T431" s="47"/>
      <c r="U431" s="47"/>
      <c r="V431" s="47"/>
      <c r="W431" s="47"/>
      <c r="X431" s="57"/>
      <c r="Y431" s="49" t="str">
        <f t="shared" si="147"/>
        <v/>
      </c>
      <c r="Z431" s="49" t="str">
        <f t="shared" si="148"/>
        <v/>
      </c>
      <c r="AA431" s="47"/>
      <c r="AC431" s="35"/>
      <c r="AD431">
        <f t="shared" ca="1" si="149"/>
        <v>0</v>
      </c>
      <c r="AE431">
        <f t="shared" ca="1" si="150"/>
        <v>1</v>
      </c>
      <c r="AF431">
        <f t="shared" ca="1" si="151"/>
        <v>1</v>
      </c>
      <c r="AG431">
        <f t="shared" ca="1" si="152"/>
        <v>0</v>
      </c>
      <c r="AH431">
        <f t="shared" ca="1" si="163"/>
        <v>0</v>
      </c>
      <c r="AI431">
        <f t="shared" ca="1" si="164"/>
        <v>100</v>
      </c>
      <c r="AJ431">
        <f t="shared" ca="1" si="165"/>
        <v>36</v>
      </c>
      <c r="AK431" t="str">
        <f t="shared" ca="1" si="166"/>
        <v>&gt;1000</v>
      </c>
      <c r="AL431">
        <f t="shared" ca="1" si="167"/>
        <v>44</v>
      </c>
    </row>
    <row r="432" spans="1:38" x14ac:dyDescent="0.3">
      <c r="A432" s="13">
        <f ca="1">IF(B432="","",COUNT($B$32:B432))</f>
        <v>301</v>
      </c>
      <c r="B432" s="47">
        <f t="shared" ca="1" si="153"/>
        <v>1</v>
      </c>
      <c r="C432" s="24" t="str">
        <f t="shared" ca="1" si="154"/>
        <v>W</v>
      </c>
      <c r="D432" s="47">
        <f t="shared" ca="1" si="155"/>
        <v>3532</v>
      </c>
      <c r="E432" s="47">
        <f t="shared" ca="1" si="156"/>
        <v>0</v>
      </c>
      <c r="F432" s="13">
        <f t="shared" ca="1" si="157"/>
        <v>40</v>
      </c>
      <c r="G432" s="13">
        <f t="shared" ca="1" si="144"/>
        <v>3572</v>
      </c>
      <c r="H432" s="40" t="str">
        <f t="shared" ca="1" si="145"/>
        <v>Mythic I</v>
      </c>
      <c r="I432" s="47">
        <f t="shared" ca="1" si="158"/>
        <v>146</v>
      </c>
      <c r="J432" s="47">
        <f t="shared" ca="1" si="159"/>
        <v>155</v>
      </c>
      <c r="K432" s="25">
        <f t="shared" ca="1" si="146"/>
        <v>0.4850498338870432</v>
      </c>
      <c r="L432" s="44">
        <f t="shared" ca="1" si="160"/>
        <v>13476</v>
      </c>
      <c r="M432" s="23"/>
      <c r="N432" s="47" t="str">
        <f t="shared" si="161"/>
        <v/>
      </c>
      <c r="O432" s="58"/>
      <c r="P432" s="27" t="str">
        <f t="shared" ca="1" si="162"/>
        <v/>
      </c>
      <c r="R432" s="47"/>
      <c r="S432" s="47"/>
      <c r="T432" s="47"/>
      <c r="U432" s="47"/>
      <c r="V432" s="47"/>
      <c r="W432" s="47"/>
      <c r="X432" s="57"/>
      <c r="Y432" s="49" t="str">
        <f t="shared" si="147"/>
        <v/>
      </c>
      <c r="Z432" s="49" t="str">
        <f t="shared" si="148"/>
        <v/>
      </c>
      <c r="AA432" s="47"/>
      <c r="AC432" s="35"/>
      <c r="AD432">
        <f t="shared" ca="1" si="149"/>
        <v>0</v>
      </c>
      <c r="AE432">
        <f t="shared" ca="1" si="150"/>
        <v>0</v>
      </c>
      <c r="AF432">
        <f t="shared" ca="1" si="151"/>
        <v>1</v>
      </c>
      <c r="AG432">
        <f t="shared" ca="1" si="152"/>
        <v>0</v>
      </c>
      <c r="AH432">
        <f t="shared" ca="1" si="163"/>
        <v>1</v>
      </c>
      <c r="AI432">
        <f t="shared" ca="1" si="164"/>
        <v>100</v>
      </c>
      <c r="AJ432">
        <f t="shared" ca="1" si="165"/>
        <v>36</v>
      </c>
      <c r="AK432" t="str">
        <f t="shared" ca="1" si="166"/>
        <v>&gt;1000</v>
      </c>
      <c r="AL432">
        <f t="shared" ca="1" si="167"/>
        <v>44</v>
      </c>
    </row>
    <row r="433" spans="1:38" x14ac:dyDescent="0.3">
      <c r="A433" s="13">
        <f ca="1">IF(B433="","",COUNT($B$32:B433))</f>
        <v>302</v>
      </c>
      <c r="B433" s="47">
        <f t="shared" ca="1" si="153"/>
        <v>2</v>
      </c>
      <c r="C433" s="24" t="str">
        <f t="shared" ca="1" si="154"/>
        <v>L</v>
      </c>
      <c r="D433" s="47">
        <f t="shared" ca="1" si="155"/>
        <v>3572</v>
      </c>
      <c r="E433" s="47">
        <f t="shared" ca="1" si="156"/>
        <v>1</v>
      </c>
      <c r="F433" s="13">
        <f t="shared" ca="1" si="157"/>
        <v>-68</v>
      </c>
      <c r="G433" s="13">
        <f t="shared" ca="1" si="144"/>
        <v>3504</v>
      </c>
      <c r="H433" s="40" t="str">
        <f t="shared" ca="1" si="145"/>
        <v>Mythic I</v>
      </c>
      <c r="I433" s="47">
        <f t="shared" ca="1" si="158"/>
        <v>146</v>
      </c>
      <c r="J433" s="47">
        <f t="shared" ca="1" si="159"/>
        <v>156</v>
      </c>
      <c r="K433" s="25">
        <f t="shared" ca="1" si="146"/>
        <v>0.48344370860927155</v>
      </c>
      <c r="L433" s="44">
        <f t="shared" ca="1" si="160"/>
        <v>13476</v>
      </c>
      <c r="M433" s="23"/>
      <c r="N433" s="47" t="str">
        <f t="shared" si="161"/>
        <v/>
      </c>
      <c r="O433" s="58"/>
      <c r="P433" s="27" t="str">
        <f t="shared" ca="1" si="162"/>
        <v/>
      </c>
      <c r="R433" s="47"/>
      <c r="S433" s="47"/>
      <c r="T433" s="47"/>
      <c r="U433" s="47"/>
      <c r="V433" s="47"/>
      <c r="W433" s="47"/>
      <c r="X433" s="57"/>
      <c r="Y433" s="49" t="str">
        <f t="shared" si="147"/>
        <v/>
      </c>
      <c r="Z433" s="49" t="str">
        <f t="shared" si="148"/>
        <v/>
      </c>
      <c r="AA433" s="47"/>
      <c r="AC433" s="35"/>
      <c r="AD433">
        <f t="shared" ca="1" si="149"/>
        <v>0</v>
      </c>
      <c r="AE433">
        <f t="shared" ca="1" si="150"/>
        <v>0</v>
      </c>
      <c r="AF433">
        <f t="shared" ca="1" si="151"/>
        <v>1</v>
      </c>
      <c r="AG433">
        <f t="shared" ca="1" si="152"/>
        <v>0</v>
      </c>
      <c r="AH433">
        <f t="shared" ca="1" si="163"/>
        <v>2</v>
      </c>
      <c r="AI433">
        <f t="shared" ca="1" si="164"/>
        <v>100</v>
      </c>
      <c r="AJ433">
        <f t="shared" ca="1" si="165"/>
        <v>36</v>
      </c>
      <c r="AK433" t="str">
        <f t="shared" ca="1" si="166"/>
        <v>&gt;1000</v>
      </c>
      <c r="AL433">
        <f t="shared" ca="1" si="167"/>
        <v>44</v>
      </c>
    </row>
    <row r="434" spans="1:38" x14ac:dyDescent="0.3">
      <c r="A434" s="13">
        <f ca="1">IF(B434="","",COUNT($B$32:B434))</f>
        <v>303</v>
      </c>
      <c r="B434" s="47">
        <f t="shared" ca="1" si="153"/>
        <v>3</v>
      </c>
      <c r="C434" s="24" t="str">
        <f t="shared" ca="1" si="154"/>
        <v>L</v>
      </c>
      <c r="D434" s="47">
        <f t="shared" ca="1" si="155"/>
        <v>3504</v>
      </c>
      <c r="E434" s="47">
        <f t="shared" ca="1" si="156"/>
        <v>0</v>
      </c>
      <c r="F434" s="13">
        <f t="shared" ca="1" si="157"/>
        <v>-68</v>
      </c>
      <c r="G434" s="13">
        <f t="shared" ca="1" si="144"/>
        <v>3436</v>
      </c>
      <c r="H434" s="40" t="str">
        <f t="shared" ca="1" si="145"/>
        <v>Fabled III</v>
      </c>
      <c r="I434" s="47">
        <f t="shared" ca="1" si="158"/>
        <v>146</v>
      </c>
      <c r="J434" s="47">
        <f t="shared" ca="1" si="159"/>
        <v>157</v>
      </c>
      <c r="K434" s="25">
        <f t="shared" ca="1" si="146"/>
        <v>0.48184818481848185</v>
      </c>
      <c r="L434" s="44">
        <f t="shared" ca="1" si="160"/>
        <v>13476</v>
      </c>
      <c r="M434" s="23"/>
      <c r="N434" s="47" t="str">
        <f t="shared" si="161"/>
        <v/>
      </c>
      <c r="O434" s="58"/>
      <c r="P434" s="27" t="str">
        <f t="shared" ca="1" si="162"/>
        <v/>
      </c>
      <c r="R434" s="47"/>
      <c r="S434" s="47"/>
      <c r="T434" s="47"/>
      <c r="U434" s="47"/>
      <c r="V434" s="47"/>
      <c r="W434" s="47"/>
      <c r="X434" s="57"/>
      <c r="Y434" s="49" t="str">
        <f t="shared" si="147"/>
        <v/>
      </c>
      <c r="Z434" s="49" t="str">
        <f t="shared" si="148"/>
        <v/>
      </c>
      <c r="AA434" s="47"/>
      <c r="AC434" s="35"/>
      <c r="AD434">
        <f t="shared" ca="1" si="149"/>
        <v>0</v>
      </c>
      <c r="AE434">
        <f t="shared" ca="1" si="150"/>
        <v>0</v>
      </c>
      <c r="AF434">
        <f t="shared" ca="1" si="151"/>
        <v>1</v>
      </c>
      <c r="AG434">
        <f t="shared" ca="1" si="152"/>
        <v>0</v>
      </c>
      <c r="AH434">
        <f t="shared" ca="1" si="163"/>
        <v>3</v>
      </c>
      <c r="AI434">
        <f t="shared" ca="1" si="164"/>
        <v>100</v>
      </c>
      <c r="AJ434">
        <f t="shared" ca="1" si="165"/>
        <v>36</v>
      </c>
      <c r="AK434" t="str">
        <f t="shared" ca="1" si="166"/>
        <v>&gt;1000</v>
      </c>
      <c r="AL434">
        <f t="shared" ca="1" si="167"/>
        <v>44</v>
      </c>
    </row>
    <row r="435" spans="1:38" x14ac:dyDescent="0.3">
      <c r="A435" s="13" t="str">
        <f ca="1">IF(B435="","",COUNT($B$32:B435))</f>
        <v/>
      </c>
      <c r="B435" s="47" t="str">
        <f t="shared" ca="1" si="153"/>
        <v/>
      </c>
      <c r="C435" s="24" t="str">
        <f t="shared" ca="1" si="154"/>
        <v>G</v>
      </c>
      <c r="D435" s="47">
        <f t="shared" ca="1" si="155"/>
        <v>3436</v>
      </c>
      <c r="E435" s="47">
        <f t="shared" ca="1" si="156"/>
        <v>0</v>
      </c>
      <c r="F435" s="13">
        <f t="shared" ca="1" si="157"/>
        <v>80</v>
      </c>
      <c r="G435" s="13">
        <f t="shared" ca="1" si="144"/>
        <v>3516</v>
      </c>
      <c r="H435" s="40" t="str">
        <f t="shared" ca="1" si="145"/>
        <v>Mythic I</v>
      </c>
      <c r="I435" s="47">
        <f t="shared" ca="1" si="158"/>
        <v>146</v>
      </c>
      <c r="J435" s="47">
        <f t="shared" ca="1" si="159"/>
        <v>157</v>
      </c>
      <c r="K435" s="25">
        <f t="shared" ca="1" si="146"/>
        <v>0.48184818481848185</v>
      </c>
      <c r="L435" s="44">
        <f t="shared" ca="1" si="160"/>
        <v>13556</v>
      </c>
      <c r="M435" s="23"/>
      <c r="N435" s="47" t="str">
        <f t="shared" si="161"/>
        <v/>
      </c>
      <c r="O435" s="58"/>
      <c r="P435" s="27">
        <f t="shared" ca="1" si="162"/>
        <v>44327</v>
      </c>
      <c r="R435" s="47"/>
      <c r="S435" s="47"/>
      <c r="T435" s="47"/>
      <c r="U435" s="47"/>
      <c r="V435" s="47"/>
      <c r="W435" s="47"/>
      <c r="X435" s="57"/>
      <c r="Y435" s="49" t="str">
        <f t="shared" si="147"/>
        <v/>
      </c>
      <c r="Z435" s="49" t="str">
        <f t="shared" si="148"/>
        <v/>
      </c>
      <c r="AA435" s="47"/>
      <c r="AC435" s="35"/>
      <c r="AD435">
        <f t="shared" ca="1" si="149"/>
        <v>0</v>
      </c>
      <c r="AE435">
        <f t="shared" ca="1" si="150"/>
        <v>1</v>
      </c>
      <c r="AF435">
        <f t="shared" ca="1" si="151"/>
        <v>1</v>
      </c>
      <c r="AG435">
        <f t="shared" ca="1" si="152"/>
        <v>0</v>
      </c>
      <c r="AH435">
        <f t="shared" ca="1" si="163"/>
        <v>0</v>
      </c>
      <c r="AI435">
        <f t="shared" ca="1" si="164"/>
        <v>101</v>
      </c>
      <c r="AJ435">
        <f t="shared" ca="1" si="165"/>
        <v>36</v>
      </c>
      <c r="AK435" t="str">
        <f t="shared" ca="1" si="166"/>
        <v>&gt;1000</v>
      </c>
      <c r="AL435">
        <f t="shared" ca="1" si="167"/>
        <v>44</v>
      </c>
    </row>
    <row r="436" spans="1:38" x14ac:dyDescent="0.3">
      <c r="A436" s="13">
        <f ca="1">IF(B436="","",COUNT($B$32:B436))</f>
        <v>304</v>
      </c>
      <c r="B436" s="47">
        <f t="shared" ca="1" si="153"/>
        <v>1</v>
      </c>
      <c r="C436" s="24" t="str">
        <f t="shared" ca="1" si="154"/>
        <v>L</v>
      </c>
      <c r="D436" s="47">
        <f t="shared" ca="1" si="155"/>
        <v>3516</v>
      </c>
      <c r="E436" s="47">
        <f t="shared" ca="1" si="156"/>
        <v>0</v>
      </c>
      <c r="F436" s="13">
        <f t="shared" ca="1" si="157"/>
        <v>-68</v>
      </c>
      <c r="G436" s="13">
        <f t="shared" ca="1" si="144"/>
        <v>3448</v>
      </c>
      <c r="H436" s="40" t="str">
        <f t="shared" ca="1" si="145"/>
        <v>Fabled III</v>
      </c>
      <c r="I436" s="47">
        <f t="shared" ca="1" si="158"/>
        <v>146</v>
      </c>
      <c r="J436" s="47">
        <f t="shared" ca="1" si="159"/>
        <v>158</v>
      </c>
      <c r="K436" s="25">
        <f t="shared" ca="1" si="146"/>
        <v>0.48026315789473684</v>
      </c>
      <c r="L436" s="44">
        <f t="shared" ca="1" si="160"/>
        <v>13556</v>
      </c>
      <c r="M436" s="23"/>
      <c r="N436" s="47" t="str">
        <f t="shared" si="161"/>
        <v/>
      </c>
      <c r="O436" s="58"/>
      <c r="P436" s="27" t="str">
        <f t="shared" ca="1" si="162"/>
        <v/>
      </c>
      <c r="R436" s="47"/>
      <c r="S436" s="47"/>
      <c r="T436" s="47"/>
      <c r="U436" s="47"/>
      <c r="V436" s="47"/>
      <c r="W436" s="47"/>
      <c r="X436" s="57"/>
      <c r="Y436" s="49" t="str">
        <f t="shared" si="147"/>
        <v/>
      </c>
      <c r="Z436" s="49" t="str">
        <f t="shared" si="148"/>
        <v/>
      </c>
      <c r="AA436" s="47"/>
      <c r="AC436" s="35"/>
      <c r="AD436">
        <f t="shared" ca="1" si="149"/>
        <v>0</v>
      </c>
      <c r="AE436">
        <f t="shared" ca="1" si="150"/>
        <v>0</v>
      </c>
      <c r="AF436">
        <f t="shared" ca="1" si="151"/>
        <v>1</v>
      </c>
      <c r="AG436">
        <f t="shared" ca="1" si="152"/>
        <v>0</v>
      </c>
      <c r="AH436">
        <f t="shared" ca="1" si="163"/>
        <v>1</v>
      </c>
      <c r="AI436">
        <f t="shared" ca="1" si="164"/>
        <v>101</v>
      </c>
      <c r="AJ436">
        <f t="shared" ca="1" si="165"/>
        <v>36</v>
      </c>
      <c r="AK436" t="str">
        <f t="shared" ca="1" si="166"/>
        <v>&gt;1000</v>
      </c>
      <c r="AL436">
        <f t="shared" ca="1" si="167"/>
        <v>44</v>
      </c>
    </row>
    <row r="437" spans="1:38" x14ac:dyDescent="0.3">
      <c r="A437" s="13">
        <f ca="1">IF(B437="","",COUNT($B$32:B437))</f>
        <v>305</v>
      </c>
      <c r="B437" s="47">
        <f t="shared" ca="1" si="153"/>
        <v>2</v>
      </c>
      <c r="C437" s="24" t="str">
        <f t="shared" ca="1" si="154"/>
        <v>L</v>
      </c>
      <c r="D437" s="47">
        <f t="shared" ca="1" si="155"/>
        <v>3448</v>
      </c>
      <c r="E437" s="47">
        <f t="shared" ca="1" si="156"/>
        <v>0</v>
      </c>
      <c r="F437" s="13">
        <f t="shared" ca="1" si="157"/>
        <v>-60</v>
      </c>
      <c r="G437" s="13">
        <f t="shared" ca="1" si="144"/>
        <v>3388</v>
      </c>
      <c r="H437" s="40" t="str">
        <f t="shared" ca="1" si="145"/>
        <v>Fabled III</v>
      </c>
      <c r="I437" s="47">
        <f t="shared" ca="1" si="158"/>
        <v>146</v>
      </c>
      <c r="J437" s="47">
        <f t="shared" ca="1" si="159"/>
        <v>159</v>
      </c>
      <c r="K437" s="25">
        <f t="shared" ca="1" si="146"/>
        <v>0.47868852459016392</v>
      </c>
      <c r="L437" s="44">
        <f t="shared" ca="1" si="160"/>
        <v>13556</v>
      </c>
      <c r="M437" s="23"/>
      <c r="N437" s="47" t="str">
        <f t="shared" si="161"/>
        <v/>
      </c>
      <c r="O437" s="58"/>
      <c r="P437" s="27" t="str">
        <f t="shared" ca="1" si="162"/>
        <v/>
      </c>
      <c r="R437" s="47"/>
      <c r="S437" s="47"/>
      <c r="T437" s="47"/>
      <c r="U437" s="47"/>
      <c r="V437" s="47"/>
      <c r="W437" s="47"/>
      <c r="X437" s="57"/>
      <c r="Y437" s="49" t="str">
        <f t="shared" si="147"/>
        <v/>
      </c>
      <c r="Z437" s="49" t="str">
        <f t="shared" si="148"/>
        <v/>
      </c>
      <c r="AA437" s="47"/>
      <c r="AC437" s="35"/>
      <c r="AD437">
        <f t="shared" ca="1" si="149"/>
        <v>0</v>
      </c>
      <c r="AE437">
        <f t="shared" ca="1" si="150"/>
        <v>0</v>
      </c>
      <c r="AF437">
        <f t="shared" ca="1" si="151"/>
        <v>1</v>
      </c>
      <c r="AG437">
        <f t="shared" ca="1" si="152"/>
        <v>0</v>
      </c>
      <c r="AH437">
        <f t="shared" ca="1" si="163"/>
        <v>2</v>
      </c>
      <c r="AI437">
        <f t="shared" ca="1" si="164"/>
        <v>101</v>
      </c>
      <c r="AJ437">
        <f t="shared" ca="1" si="165"/>
        <v>36</v>
      </c>
      <c r="AK437" t="str">
        <f t="shared" ca="1" si="166"/>
        <v>&gt;1000</v>
      </c>
      <c r="AL437">
        <f t="shared" ca="1" si="167"/>
        <v>44</v>
      </c>
    </row>
    <row r="438" spans="1:38" x14ac:dyDescent="0.3">
      <c r="A438" s="13">
        <f ca="1">IF(B438="","",COUNT($B$32:B438))</f>
        <v>306</v>
      </c>
      <c r="B438" s="47">
        <f t="shared" ca="1" si="153"/>
        <v>3</v>
      </c>
      <c r="C438" s="24" t="str">
        <f t="shared" ca="1" si="154"/>
        <v>W</v>
      </c>
      <c r="D438" s="47">
        <f t="shared" ca="1" si="155"/>
        <v>3388</v>
      </c>
      <c r="E438" s="47">
        <f t="shared" ca="1" si="156"/>
        <v>0</v>
      </c>
      <c r="F438" s="13">
        <f t="shared" ca="1" si="157"/>
        <v>40</v>
      </c>
      <c r="G438" s="13">
        <f t="shared" ca="1" si="144"/>
        <v>3428</v>
      </c>
      <c r="H438" s="40" t="str">
        <f t="shared" ca="1" si="145"/>
        <v>Fabled III</v>
      </c>
      <c r="I438" s="47">
        <f t="shared" ca="1" si="158"/>
        <v>147</v>
      </c>
      <c r="J438" s="47">
        <f t="shared" ca="1" si="159"/>
        <v>159</v>
      </c>
      <c r="K438" s="25">
        <f t="shared" ca="1" si="146"/>
        <v>0.48039215686274511</v>
      </c>
      <c r="L438" s="44">
        <f t="shared" ca="1" si="160"/>
        <v>13596</v>
      </c>
      <c r="M438" s="23"/>
      <c r="N438" s="47" t="str">
        <f t="shared" si="161"/>
        <v/>
      </c>
      <c r="O438" s="58"/>
      <c r="P438" s="27" t="str">
        <f t="shared" ca="1" si="162"/>
        <v/>
      </c>
      <c r="R438" s="47"/>
      <c r="S438" s="47"/>
      <c r="T438" s="47"/>
      <c r="U438" s="47"/>
      <c r="V438" s="47"/>
      <c r="W438" s="47"/>
      <c r="X438" s="57"/>
      <c r="Y438" s="49" t="str">
        <f t="shared" si="147"/>
        <v/>
      </c>
      <c r="Z438" s="49" t="str">
        <f t="shared" si="148"/>
        <v/>
      </c>
      <c r="AA438" s="47"/>
      <c r="AC438" s="35"/>
      <c r="AD438">
        <f t="shared" ca="1" si="149"/>
        <v>0</v>
      </c>
      <c r="AE438">
        <f t="shared" ca="1" si="150"/>
        <v>0</v>
      </c>
      <c r="AF438">
        <f t="shared" ca="1" si="151"/>
        <v>1</v>
      </c>
      <c r="AG438">
        <f t="shared" ca="1" si="152"/>
        <v>0</v>
      </c>
      <c r="AH438">
        <f t="shared" ca="1" si="163"/>
        <v>3</v>
      </c>
      <c r="AI438">
        <f t="shared" ca="1" si="164"/>
        <v>101</v>
      </c>
      <c r="AJ438">
        <f t="shared" ca="1" si="165"/>
        <v>36</v>
      </c>
      <c r="AK438" t="str">
        <f t="shared" ca="1" si="166"/>
        <v>&gt;1000</v>
      </c>
      <c r="AL438">
        <f t="shared" ca="1" si="167"/>
        <v>44</v>
      </c>
    </row>
    <row r="439" spans="1:38" x14ac:dyDescent="0.3">
      <c r="A439" s="13" t="str">
        <f ca="1">IF(B439="","",COUNT($B$32:B439))</f>
        <v/>
      </c>
      <c r="B439" s="47" t="str">
        <f t="shared" ca="1" si="153"/>
        <v/>
      </c>
      <c r="C439" s="24" t="str">
        <f t="shared" ca="1" si="154"/>
        <v>G</v>
      </c>
      <c r="D439" s="47">
        <f t="shared" ca="1" si="155"/>
        <v>3428</v>
      </c>
      <c r="E439" s="47">
        <f t="shared" ca="1" si="156"/>
        <v>1</v>
      </c>
      <c r="F439" s="13">
        <f t="shared" ca="1" si="157"/>
        <v>80</v>
      </c>
      <c r="G439" s="13">
        <f t="shared" ca="1" si="144"/>
        <v>3508</v>
      </c>
      <c r="H439" s="40" t="str">
        <f t="shared" ca="1" si="145"/>
        <v>Mythic I</v>
      </c>
      <c r="I439" s="47">
        <f t="shared" ca="1" si="158"/>
        <v>147</v>
      </c>
      <c r="J439" s="47">
        <f t="shared" ca="1" si="159"/>
        <v>159</v>
      </c>
      <c r="K439" s="25">
        <f t="shared" ca="1" si="146"/>
        <v>0.48039215686274511</v>
      </c>
      <c r="L439" s="44">
        <f t="shared" ca="1" si="160"/>
        <v>13676</v>
      </c>
      <c r="M439" s="23"/>
      <c r="N439" s="47" t="str">
        <f t="shared" si="161"/>
        <v/>
      </c>
      <c r="O439" s="58"/>
      <c r="P439" s="27">
        <f t="shared" ca="1" si="162"/>
        <v>44334</v>
      </c>
      <c r="R439" s="47"/>
      <c r="S439" s="47"/>
      <c r="T439" s="47"/>
      <c r="U439" s="47"/>
      <c r="V439" s="47"/>
      <c r="W439" s="47"/>
      <c r="X439" s="57"/>
      <c r="Y439" s="49" t="str">
        <f t="shared" si="147"/>
        <v/>
      </c>
      <c r="Z439" s="49" t="str">
        <f t="shared" si="148"/>
        <v/>
      </c>
      <c r="AA439" s="47"/>
      <c r="AC439" s="35"/>
      <c r="AD439">
        <f t="shared" ca="1" si="149"/>
        <v>0</v>
      </c>
      <c r="AE439">
        <f t="shared" ca="1" si="150"/>
        <v>1</v>
      </c>
      <c r="AF439">
        <f t="shared" ca="1" si="151"/>
        <v>1</v>
      </c>
      <c r="AG439">
        <f t="shared" ca="1" si="152"/>
        <v>0</v>
      </c>
      <c r="AH439">
        <f t="shared" ca="1" si="163"/>
        <v>0</v>
      </c>
      <c r="AI439">
        <f t="shared" ca="1" si="164"/>
        <v>102</v>
      </c>
      <c r="AJ439">
        <f t="shared" ca="1" si="165"/>
        <v>36</v>
      </c>
      <c r="AK439" t="str">
        <f t="shared" ca="1" si="166"/>
        <v>&gt;1000</v>
      </c>
      <c r="AL439">
        <f t="shared" ca="1" si="167"/>
        <v>44</v>
      </c>
    </row>
    <row r="440" spans="1:38" x14ac:dyDescent="0.3">
      <c r="A440" s="13">
        <f ca="1">IF(B440="","",COUNT($B$32:B440))</f>
        <v>307</v>
      </c>
      <c r="B440" s="47">
        <f t="shared" ca="1" si="153"/>
        <v>1</v>
      </c>
      <c r="C440" s="24" t="str">
        <f t="shared" ca="1" si="154"/>
        <v>L</v>
      </c>
      <c r="D440" s="47">
        <f t="shared" ca="1" si="155"/>
        <v>3508</v>
      </c>
      <c r="E440" s="47">
        <f t="shared" ca="1" si="156"/>
        <v>1</v>
      </c>
      <c r="F440" s="13">
        <f t="shared" ca="1" si="157"/>
        <v>-68</v>
      </c>
      <c r="G440" s="13">
        <f t="shared" ca="1" si="144"/>
        <v>3440</v>
      </c>
      <c r="H440" s="40" t="str">
        <f t="shared" ca="1" si="145"/>
        <v>Fabled III</v>
      </c>
      <c r="I440" s="47">
        <f t="shared" ca="1" si="158"/>
        <v>147</v>
      </c>
      <c r="J440" s="47">
        <f t="shared" ca="1" si="159"/>
        <v>160</v>
      </c>
      <c r="K440" s="25">
        <f t="shared" ca="1" si="146"/>
        <v>0.47882736156351791</v>
      </c>
      <c r="L440" s="44">
        <f t="shared" ca="1" si="160"/>
        <v>13676</v>
      </c>
      <c r="M440" s="23"/>
      <c r="N440" s="47" t="str">
        <f t="shared" si="161"/>
        <v/>
      </c>
      <c r="O440" s="58"/>
      <c r="P440" s="27" t="str">
        <f t="shared" ca="1" si="162"/>
        <v/>
      </c>
      <c r="R440" s="47"/>
      <c r="S440" s="47"/>
      <c r="T440" s="47"/>
      <c r="U440" s="47"/>
      <c r="V440" s="47"/>
      <c r="W440" s="47"/>
      <c r="X440" s="57"/>
      <c r="Y440" s="49" t="str">
        <f t="shared" si="147"/>
        <v/>
      </c>
      <c r="Z440" s="49" t="str">
        <f t="shared" si="148"/>
        <v/>
      </c>
      <c r="AA440" s="47"/>
      <c r="AC440" s="35"/>
      <c r="AD440">
        <f t="shared" ca="1" si="149"/>
        <v>0</v>
      </c>
      <c r="AE440">
        <f t="shared" ca="1" si="150"/>
        <v>0</v>
      </c>
      <c r="AF440">
        <f t="shared" ca="1" si="151"/>
        <v>1</v>
      </c>
      <c r="AG440">
        <f t="shared" ca="1" si="152"/>
        <v>0</v>
      </c>
      <c r="AH440">
        <f t="shared" ca="1" si="163"/>
        <v>1</v>
      </c>
      <c r="AI440">
        <f t="shared" ca="1" si="164"/>
        <v>102</v>
      </c>
      <c r="AJ440">
        <f t="shared" ca="1" si="165"/>
        <v>36</v>
      </c>
      <c r="AK440" t="str">
        <f t="shared" ca="1" si="166"/>
        <v>&gt;1000</v>
      </c>
      <c r="AL440">
        <f t="shared" ca="1" si="167"/>
        <v>44</v>
      </c>
    </row>
    <row r="441" spans="1:38" x14ac:dyDescent="0.3">
      <c r="A441" s="13">
        <f ca="1">IF(B441="","",COUNT($B$32:B441))</f>
        <v>308</v>
      </c>
      <c r="B441" s="47">
        <f t="shared" ca="1" si="153"/>
        <v>2</v>
      </c>
      <c r="C441" s="24" t="str">
        <f t="shared" ca="1" si="154"/>
        <v>W</v>
      </c>
      <c r="D441" s="47">
        <f t="shared" ca="1" si="155"/>
        <v>3440</v>
      </c>
      <c r="E441" s="47">
        <f t="shared" ca="1" si="156"/>
        <v>0</v>
      </c>
      <c r="F441" s="13">
        <f t="shared" ca="1" si="157"/>
        <v>40</v>
      </c>
      <c r="G441" s="13">
        <f t="shared" ca="1" si="144"/>
        <v>3480</v>
      </c>
      <c r="H441" s="40" t="str">
        <f t="shared" ca="1" si="145"/>
        <v>Fabled III</v>
      </c>
      <c r="I441" s="47">
        <f t="shared" ca="1" si="158"/>
        <v>148</v>
      </c>
      <c r="J441" s="47">
        <f t="shared" ca="1" si="159"/>
        <v>160</v>
      </c>
      <c r="K441" s="25">
        <f t="shared" ca="1" si="146"/>
        <v>0.48051948051948051</v>
      </c>
      <c r="L441" s="44">
        <f t="shared" ca="1" si="160"/>
        <v>13716</v>
      </c>
      <c r="M441" s="23"/>
      <c r="N441" s="47" t="str">
        <f t="shared" si="161"/>
        <v/>
      </c>
      <c r="O441" s="58"/>
      <c r="P441" s="27" t="str">
        <f t="shared" ca="1" si="162"/>
        <v/>
      </c>
      <c r="R441" s="47"/>
      <c r="S441" s="47"/>
      <c r="T441" s="47"/>
      <c r="U441" s="47"/>
      <c r="V441" s="47"/>
      <c r="W441" s="47"/>
      <c r="X441" s="57"/>
      <c r="Y441" s="49" t="str">
        <f t="shared" si="147"/>
        <v/>
      </c>
      <c r="Z441" s="49" t="str">
        <f t="shared" si="148"/>
        <v/>
      </c>
      <c r="AA441" s="47"/>
      <c r="AC441" s="35"/>
      <c r="AD441">
        <f t="shared" ca="1" si="149"/>
        <v>0</v>
      </c>
      <c r="AE441">
        <f t="shared" ca="1" si="150"/>
        <v>0</v>
      </c>
      <c r="AF441">
        <f t="shared" ca="1" si="151"/>
        <v>1</v>
      </c>
      <c r="AG441">
        <f t="shared" ca="1" si="152"/>
        <v>0</v>
      </c>
      <c r="AH441">
        <f t="shared" ca="1" si="163"/>
        <v>2</v>
      </c>
      <c r="AI441">
        <f t="shared" ca="1" si="164"/>
        <v>102</v>
      </c>
      <c r="AJ441">
        <f t="shared" ca="1" si="165"/>
        <v>36</v>
      </c>
      <c r="AK441" t="str">
        <f t="shared" ca="1" si="166"/>
        <v>&gt;1000</v>
      </c>
      <c r="AL441">
        <f t="shared" ca="1" si="167"/>
        <v>44</v>
      </c>
    </row>
    <row r="442" spans="1:38" x14ac:dyDescent="0.3">
      <c r="A442" s="13">
        <f ca="1">IF(B442="","",COUNT($B$32:B442))</f>
        <v>309</v>
      </c>
      <c r="B442" s="47">
        <f t="shared" ca="1" si="153"/>
        <v>3</v>
      </c>
      <c r="C442" s="24" t="str">
        <f t="shared" ca="1" si="154"/>
        <v>L</v>
      </c>
      <c r="D442" s="47">
        <f t="shared" ca="1" si="155"/>
        <v>3480</v>
      </c>
      <c r="E442" s="47">
        <f t="shared" ca="1" si="156"/>
        <v>1</v>
      </c>
      <c r="F442" s="13">
        <f t="shared" ca="1" si="157"/>
        <v>-60</v>
      </c>
      <c r="G442" s="13">
        <f t="shared" ca="1" si="144"/>
        <v>3420</v>
      </c>
      <c r="H442" s="40" t="str">
        <f t="shared" ca="1" si="145"/>
        <v>Fabled III</v>
      </c>
      <c r="I442" s="47">
        <f t="shared" ca="1" si="158"/>
        <v>148</v>
      </c>
      <c r="J442" s="47">
        <f t="shared" ca="1" si="159"/>
        <v>161</v>
      </c>
      <c r="K442" s="25">
        <f t="shared" ca="1" si="146"/>
        <v>0.47896440129449835</v>
      </c>
      <c r="L442" s="44">
        <f t="shared" ca="1" si="160"/>
        <v>13716</v>
      </c>
      <c r="M442" s="23"/>
      <c r="N442" s="47" t="str">
        <f t="shared" si="161"/>
        <v/>
      </c>
      <c r="O442" s="58"/>
      <c r="P442" s="27" t="str">
        <f t="shared" ca="1" si="162"/>
        <v/>
      </c>
      <c r="R442" s="47"/>
      <c r="S442" s="47"/>
      <c r="T442" s="47"/>
      <c r="U442" s="47"/>
      <c r="V442" s="47"/>
      <c r="W442" s="47"/>
      <c r="X442" s="57"/>
      <c r="Y442" s="49" t="str">
        <f t="shared" si="147"/>
        <v/>
      </c>
      <c r="Z442" s="49" t="str">
        <f t="shared" si="148"/>
        <v/>
      </c>
      <c r="AA442" s="47"/>
      <c r="AC442" s="35"/>
      <c r="AD442">
        <f t="shared" ca="1" si="149"/>
        <v>0</v>
      </c>
      <c r="AE442">
        <f t="shared" ca="1" si="150"/>
        <v>0</v>
      </c>
      <c r="AF442">
        <f t="shared" ca="1" si="151"/>
        <v>1</v>
      </c>
      <c r="AG442">
        <f t="shared" ca="1" si="152"/>
        <v>0</v>
      </c>
      <c r="AH442">
        <f t="shared" ca="1" si="163"/>
        <v>3</v>
      </c>
      <c r="AI442">
        <f t="shared" ca="1" si="164"/>
        <v>102</v>
      </c>
      <c r="AJ442">
        <f t="shared" ca="1" si="165"/>
        <v>36</v>
      </c>
      <c r="AK442" t="str">
        <f t="shared" ca="1" si="166"/>
        <v>&gt;1000</v>
      </c>
      <c r="AL442">
        <f t="shared" ca="1" si="167"/>
        <v>44</v>
      </c>
    </row>
    <row r="443" spans="1:38" x14ac:dyDescent="0.3">
      <c r="A443" s="13" t="str">
        <f ca="1">IF(B443="","",COUNT($B$32:B443))</f>
        <v/>
      </c>
      <c r="B443" s="47" t="str">
        <f t="shared" ca="1" si="153"/>
        <v/>
      </c>
      <c r="C443" s="24" t="str">
        <f t="shared" ca="1" si="154"/>
        <v>G</v>
      </c>
      <c r="D443" s="47">
        <f t="shared" ca="1" si="155"/>
        <v>3420</v>
      </c>
      <c r="E443" s="47">
        <f t="shared" ca="1" si="156"/>
        <v>0</v>
      </c>
      <c r="F443" s="13">
        <f t="shared" ca="1" si="157"/>
        <v>80</v>
      </c>
      <c r="G443" s="13">
        <f t="shared" ca="1" si="144"/>
        <v>3500</v>
      </c>
      <c r="H443" s="40" t="str">
        <f t="shared" ca="1" si="145"/>
        <v>Mythic I</v>
      </c>
      <c r="I443" s="47">
        <f t="shared" ca="1" si="158"/>
        <v>148</v>
      </c>
      <c r="J443" s="47">
        <f t="shared" ca="1" si="159"/>
        <v>161</v>
      </c>
      <c r="K443" s="25">
        <f t="shared" ca="1" si="146"/>
        <v>0.47896440129449835</v>
      </c>
      <c r="L443" s="44">
        <f t="shared" ca="1" si="160"/>
        <v>13796</v>
      </c>
      <c r="M443" s="23"/>
      <c r="N443" s="47" t="str">
        <f t="shared" si="161"/>
        <v/>
      </c>
      <c r="O443" s="58"/>
      <c r="P443" s="27">
        <f t="shared" ca="1" si="162"/>
        <v>44341</v>
      </c>
      <c r="R443" s="47"/>
      <c r="S443" s="47"/>
      <c r="T443" s="47"/>
      <c r="U443" s="47"/>
      <c r="V443" s="47"/>
      <c r="W443" s="47"/>
      <c r="X443" s="57"/>
      <c r="Y443" s="49" t="str">
        <f t="shared" si="147"/>
        <v/>
      </c>
      <c r="Z443" s="49" t="str">
        <f t="shared" si="148"/>
        <v/>
      </c>
      <c r="AA443" s="47"/>
      <c r="AC443" s="35"/>
      <c r="AD443">
        <f t="shared" ca="1" si="149"/>
        <v>0</v>
      </c>
      <c r="AE443">
        <f t="shared" ca="1" si="150"/>
        <v>1</v>
      </c>
      <c r="AF443">
        <f t="shared" ca="1" si="151"/>
        <v>1</v>
      </c>
      <c r="AG443">
        <f t="shared" ca="1" si="152"/>
        <v>0</v>
      </c>
      <c r="AH443">
        <f t="shared" ca="1" si="163"/>
        <v>0</v>
      </c>
      <c r="AI443">
        <f t="shared" ca="1" si="164"/>
        <v>103</v>
      </c>
      <c r="AJ443">
        <f t="shared" ca="1" si="165"/>
        <v>36</v>
      </c>
      <c r="AK443" t="str">
        <f t="shared" ca="1" si="166"/>
        <v>&gt;1000</v>
      </c>
      <c r="AL443">
        <f t="shared" ca="1" si="167"/>
        <v>44</v>
      </c>
    </row>
    <row r="444" spans="1:38" x14ac:dyDescent="0.3">
      <c r="A444" s="13">
        <f ca="1">IF(B444="","",COUNT($B$32:B444))</f>
        <v>310</v>
      </c>
      <c r="B444" s="47">
        <f t="shared" ca="1" si="153"/>
        <v>1</v>
      </c>
      <c r="C444" s="24" t="str">
        <f t="shared" ca="1" si="154"/>
        <v>L</v>
      </c>
      <c r="D444" s="47">
        <f t="shared" ca="1" si="155"/>
        <v>3500</v>
      </c>
      <c r="E444" s="47">
        <f t="shared" ca="1" si="156"/>
        <v>0</v>
      </c>
      <c r="F444" s="13">
        <f t="shared" ca="1" si="157"/>
        <v>-68</v>
      </c>
      <c r="G444" s="13">
        <f t="shared" ca="1" si="144"/>
        <v>3432</v>
      </c>
      <c r="H444" s="40" t="str">
        <f t="shared" ca="1" si="145"/>
        <v>Fabled III</v>
      </c>
      <c r="I444" s="47">
        <f t="shared" ca="1" si="158"/>
        <v>148</v>
      </c>
      <c r="J444" s="47">
        <f t="shared" ca="1" si="159"/>
        <v>162</v>
      </c>
      <c r="K444" s="25">
        <f t="shared" ca="1" si="146"/>
        <v>0.47741935483870968</v>
      </c>
      <c r="L444" s="44">
        <f t="shared" ca="1" si="160"/>
        <v>13796</v>
      </c>
      <c r="M444" s="23"/>
      <c r="N444" s="47" t="str">
        <f t="shared" si="161"/>
        <v/>
      </c>
      <c r="O444" s="58"/>
      <c r="P444" s="27" t="str">
        <f t="shared" ca="1" si="162"/>
        <v/>
      </c>
      <c r="R444" s="47"/>
      <c r="S444" s="47"/>
      <c r="T444" s="47"/>
      <c r="U444" s="47"/>
      <c r="V444" s="47"/>
      <c r="W444" s="47"/>
      <c r="X444" s="57"/>
      <c r="Y444" s="49" t="str">
        <f t="shared" si="147"/>
        <v/>
      </c>
      <c r="Z444" s="49" t="str">
        <f t="shared" si="148"/>
        <v/>
      </c>
      <c r="AA444" s="47"/>
      <c r="AC444" s="35"/>
      <c r="AD444">
        <f t="shared" ca="1" si="149"/>
        <v>0</v>
      </c>
      <c r="AE444">
        <f t="shared" ca="1" si="150"/>
        <v>0</v>
      </c>
      <c r="AF444">
        <f t="shared" ca="1" si="151"/>
        <v>1</v>
      </c>
      <c r="AG444">
        <f t="shared" ca="1" si="152"/>
        <v>0</v>
      </c>
      <c r="AH444">
        <f t="shared" ca="1" si="163"/>
        <v>1</v>
      </c>
      <c r="AI444">
        <f t="shared" ca="1" si="164"/>
        <v>103</v>
      </c>
      <c r="AJ444">
        <f t="shared" ca="1" si="165"/>
        <v>36</v>
      </c>
      <c r="AK444" t="str">
        <f t="shared" ca="1" si="166"/>
        <v>&gt;1000</v>
      </c>
      <c r="AL444">
        <f t="shared" ca="1" si="167"/>
        <v>44</v>
      </c>
    </row>
    <row r="445" spans="1:38" x14ac:dyDescent="0.3">
      <c r="A445" s="13">
        <f ca="1">IF(B445="","",COUNT($B$32:B445))</f>
        <v>311</v>
      </c>
      <c r="B445" s="47">
        <f t="shared" ca="1" si="153"/>
        <v>2</v>
      </c>
      <c r="C445" s="24" t="str">
        <f t="shared" ca="1" si="154"/>
        <v>W</v>
      </c>
      <c r="D445" s="47">
        <f t="shared" ca="1" si="155"/>
        <v>3432</v>
      </c>
      <c r="E445" s="47">
        <f t="shared" ca="1" si="156"/>
        <v>0</v>
      </c>
      <c r="F445" s="13">
        <f t="shared" ca="1" si="157"/>
        <v>40</v>
      </c>
      <c r="G445" s="13">
        <f t="shared" ca="1" si="144"/>
        <v>3472</v>
      </c>
      <c r="H445" s="40" t="str">
        <f t="shared" ca="1" si="145"/>
        <v>Fabled III</v>
      </c>
      <c r="I445" s="47">
        <f t="shared" ca="1" si="158"/>
        <v>149</v>
      </c>
      <c r="J445" s="47">
        <f t="shared" ca="1" si="159"/>
        <v>162</v>
      </c>
      <c r="K445" s="25">
        <f t="shared" ca="1" si="146"/>
        <v>0.47909967845659163</v>
      </c>
      <c r="L445" s="44">
        <f t="shared" ca="1" si="160"/>
        <v>13836</v>
      </c>
      <c r="M445" s="23"/>
      <c r="N445" s="47" t="str">
        <f t="shared" si="161"/>
        <v/>
      </c>
      <c r="O445" s="58"/>
      <c r="P445" s="27" t="str">
        <f t="shared" ca="1" si="162"/>
        <v/>
      </c>
      <c r="R445" s="47"/>
      <c r="S445" s="47"/>
      <c r="T445" s="47"/>
      <c r="U445" s="47"/>
      <c r="V445" s="47"/>
      <c r="W445" s="47"/>
      <c r="X445" s="57"/>
      <c r="Y445" s="49" t="str">
        <f t="shared" si="147"/>
        <v/>
      </c>
      <c r="Z445" s="49" t="str">
        <f t="shared" si="148"/>
        <v/>
      </c>
      <c r="AA445" s="47"/>
      <c r="AC445" s="35"/>
      <c r="AD445">
        <f t="shared" ca="1" si="149"/>
        <v>0</v>
      </c>
      <c r="AE445">
        <f t="shared" ca="1" si="150"/>
        <v>0</v>
      </c>
      <c r="AF445">
        <f t="shared" ca="1" si="151"/>
        <v>1</v>
      </c>
      <c r="AG445">
        <f t="shared" ca="1" si="152"/>
        <v>0</v>
      </c>
      <c r="AH445">
        <f t="shared" ca="1" si="163"/>
        <v>2</v>
      </c>
      <c r="AI445">
        <f t="shared" ca="1" si="164"/>
        <v>103</v>
      </c>
      <c r="AJ445">
        <f t="shared" ca="1" si="165"/>
        <v>36</v>
      </c>
      <c r="AK445" t="str">
        <f t="shared" ca="1" si="166"/>
        <v>&gt;1000</v>
      </c>
      <c r="AL445">
        <f t="shared" ca="1" si="167"/>
        <v>44</v>
      </c>
    </row>
    <row r="446" spans="1:38" x14ac:dyDescent="0.3">
      <c r="A446" s="13">
        <f ca="1">IF(B446="","",COUNT($B$32:B446))</f>
        <v>312</v>
      </c>
      <c r="B446" s="47">
        <f t="shared" ca="1" si="153"/>
        <v>3</v>
      </c>
      <c r="C446" s="24" t="str">
        <f t="shared" ca="1" si="154"/>
        <v>W</v>
      </c>
      <c r="D446" s="47">
        <f t="shared" ca="1" si="155"/>
        <v>3472</v>
      </c>
      <c r="E446" s="47">
        <f t="shared" ca="1" si="156"/>
        <v>1</v>
      </c>
      <c r="F446" s="13">
        <f t="shared" ca="1" si="157"/>
        <v>60</v>
      </c>
      <c r="G446" s="13">
        <f t="shared" ca="1" si="144"/>
        <v>3532</v>
      </c>
      <c r="H446" s="40" t="str">
        <f t="shared" ca="1" si="145"/>
        <v>Mythic I</v>
      </c>
      <c r="I446" s="47">
        <f t="shared" ca="1" si="158"/>
        <v>150</v>
      </c>
      <c r="J446" s="47">
        <f t="shared" ca="1" si="159"/>
        <v>162</v>
      </c>
      <c r="K446" s="25">
        <f t="shared" ca="1" si="146"/>
        <v>0.48076923076923078</v>
      </c>
      <c r="L446" s="44">
        <f t="shared" ca="1" si="160"/>
        <v>13896</v>
      </c>
      <c r="M446" s="23"/>
      <c r="N446" s="47" t="str">
        <f t="shared" si="161"/>
        <v/>
      </c>
      <c r="O446" s="58"/>
      <c r="P446" s="27" t="str">
        <f t="shared" ca="1" si="162"/>
        <v/>
      </c>
      <c r="R446" s="47"/>
      <c r="S446" s="47"/>
      <c r="T446" s="47"/>
      <c r="U446" s="47"/>
      <c r="V446" s="47"/>
      <c r="W446" s="47"/>
      <c r="X446" s="57"/>
      <c r="Y446" s="49" t="str">
        <f t="shared" si="147"/>
        <v/>
      </c>
      <c r="Z446" s="49" t="str">
        <f t="shared" si="148"/>
        <v/>
      </c>
      <c r="AA446" s="47"/>
      <c r="AC446" s="35"/>
      <c r="AD446">
        <f t="shared" ca="1" si="149"/>
        <v>0</v>
      </c>
      <c r="AE446">
        <f t="shared" ca="1" si="150"/>
        <v>0</v>
      </c>
      <c r="AF446">
        <f t="shared" ca="1" si="151"/>
        <v>1</v>
      </c>
      <c r="AG446">
        <f t="shared" ca="1" si="152"/>
        <v>0</v>
      </c>
      <c r="AH446">
        <f t="shared" ca="1" si="163"/>
        <v>3</v>
      </c>
      <c r="AI446">
        <f t="shared" ca="1" si="164"/>
        <v>103</v>
      </c>
      <c r="AJ446">
        <f t="shared" ca="1" si="165"/>
        <v>36</v>
      </c>
      <c r="AK446" t="str">
        <f t="shared" ca="1" si="166"/>
        <v>&gt;1000</v>
      </c>
      <c r="AL446">
        <f t="shared" ca="1" si="167"/>
        <v>44</v>
      </c>
    </row>
    <row r="447" spans="1:38" x14ac:dyDescent="0.3">
      <c r="A447" s="13" t="str">
        <f ca="1">IF(B447="","",COUNT($B$32:B447))</f>
        <v/>
      </c>
      <c r="B447" s="47" t="str">
        <f t="shared" ca="1" si="153"/>
        <v/>
      </c>
      <c r="C447" s="24" t="str">
        <f t="shared" ca="1" si="154"/>
        <v>G</v>
      </c>
      <c r="D447" s="47">
        <f t="shared" ca="1" si="155"/>
        <v>3532</v>
      </c>
      <c r="E447" s="47">
        <f t="shared" ca="1" si="156"/>
        <v>2</v>
      </c>
      <c r="F447" s="13">
        <f t="shared" ca="1" si="157"/>
        <v>0</v>
      </c>
      <c r="G447" s="13">
        <f t="shared" ca="1" si="144"/>
        <v>3532</v>
      </c>
      <c r="H447" s="40" t="str">
        <f t="shared" ca="1" si="145"/>
        <v>Mythic I</v>
      </c>
      <c r="I447" s="47">
        <f t="shared" ca="1" si="158"/>
        <v>150</v>
      </c>
      <c r="J447" s="47">
        <f t="shared" ca="1" si="159"/>
        <v>162</v>
      </c>
      <c r="K447" s="25">
        <f t="shared" ca="1" si="146"/>
        <v>0.48076923076923078</v>
      </c>
      <c r="L447" s="44">
        <f t="shared" ca="1" si="160"/>
        <v>13896</v>
      </c>
      <c r="M447" s="23"/>
      <c r="N447" s="47" t="str">
        <f t="shared" si="161"/>
        <v/>
      </c>
      <c r="O447" s="58"/>
      <c r="P447" s="27">
        <f t="shared" ca="1" si="162"/>
        <v>44348</v>
      </c>
      <c r="R447" s="47"/>
      <c r="S447" s="47"/>
      <c r="T447" s="47"/>
      <c r="U447" s="47"/>
      <c r="V447" s="47"/>
      <c r="W447" s="47"/>
      <c r="X447" s="57"/>
      <c r="Y447" s="49" t="str">
        <f t="shared" si="147"/>
        <v/>
      </c>
      <c r="Z447" s="49" t="str">
        <f t="shared" si="148"/>
        <v/>
      </c>
      <c r="AA447" s="47"/>
      <c r="AC447" s="35"/>
      <c r="AD447">
        <f t="shared" ca="1" si="149"/>
        <v>0</v>
      </c>
      <c r="AE447">
        <f t="shared" ca="1" si="150"/>
        <v>1</v>
      </c>
      <c r="AF447">
        <f t="shared" ca="1" si="151"/>
        <v>1</v>
      </c>
      <c r="AG447">
        <f t="shared" ca="1" si="152"/>
        <v>0</v>
      </c>
      <c r="AH447">
        <f t="shared" ca="1" si="163"/>
        <v>0</v>
      </c>
      <c r="AI447">
        <f t="shared" ca="1" si="164"/>
        <v>104</v>
      </c>
      <c r="AJ447">
        <f t="shared" ca="1" si="165"/>
        <v>36</v>
      </c>
      <c r="AK447" t="str">
        <f t="shared" ca="1" si="166"/>
        <v>&gt;1000</v>
      </c>
      <c r="AL447">
        <f t="shared" ca="1" si="167"/>
        <v>44</v>
      </c>
    </row>
    <row r="448" spans="1:38" x14ac:dyDescent="0.3">
      <c r="A448" s="13">
        <f ca="1">IF(B448="","",COUNT($B$32:B448))</f>
        <v>313</v>
      </c>
      <c r="B448" s="47">
        <f t="shared" ca="1" si="153"/>
        <v>1</v>
      </c>
      <c r="C448" s="24" t="str">
        <f t="shared" ca="1" si="154"/>
        <v>L</v>
      </c>
      <c r="D448" s="47">
        <f t="shared" ca="1" si="155"/>
        <v>3532</v>
      </c>
      <c r="E448" s="47">
        <f t="shared" ca="1" si="156"/>
        <v>2</v>
      </c>
      <c r="F448" s="13">
        <f t="shared" ca="1" si="157"/>
        <v>-68</v>
      </c>
      <c r="G448" s="13">
        <f t="shared" ca="1" si="144"/>
        <v>3464</v>
      </c>
      <c r="H448" s="40" t="str">
        <f t="shared" ca="1" si="145"/>
        <v>Fabled III</v>
      </c>
      <c r="I448" s="47">
        <f t="shared" ca="1" si="158"/>
        <v>150</v>
      </c>
      <c r="J448" s="47">
        <f t="shared" ca="1" si="159"/>
        <v>163</v>
      </c>
      <c r="K448" s="25">
        <f t="shared" ca="1" si="146"/>
        <v>0.47923322683706071</v>
      </c>
      <c r="L448" s="44">
        <f t="shared" ca="1" si="160"/>
        <v>13896</v>
      </c>
      <c r="M448" s="23"/>
      <c r="N448" s="47" t="str">
        <f t="shared" si="161"/>
        <v/>
      </c>
      <c r="O448" s="58"/>
      <c r="P448" s="27" t="str">
        <f t="shared" ca="1" si="162"/>
        <v/>
      </c>
      <c r="R448" s="47"/>
      <c r="S448" s="47"/>
      <c r="T448" s="47"/>
      <c r="U448" s="47"/>
      <c r="V448" s="47"/>
      <c r="W448" s="47"/>
      <c r="X448" s="57"/>
      <c r="Y448" s="49" t="str">
        <f t="shared" si="147"/>
        <v/>
      </c>
      <c r="Z448" s="49" t="str">
        <f t="shared" si="148"/>
        <v/>
      </c>
      <c r="AA448" s="47"/>
      <c r="AC448" s="35"/>
      <c r="AD448">
        <f t="shared" ca="1" si="149"/>
        <v>0</v>
      </c>
      <c r="AE448">
        <f t="shared" ca="1" si="150"/>
        <v>0</v>
      </c>
      <c r="AF448">
        <f t="shared" ca="1" si="151"/>
        <v>1</v>
      </c>
      <c r="AG448">
        <f t="shared" ca="1" si="152"/>
        <v>0</v>
      </c>
      <c r="AH448">
        <f t="shared" ca="1" si="163"/>
        <v>1</v>
      </c>
      <c r="AI448">
        <f t="shared" ca="1" si="164"/>
        <v>104</v>
      </c>
      <c r="AJ448">
        <f t="shared" ca="1" si="165"/>
        <v>36</v>
      </c>
      <c r="AK448" t="str">
        <f t="shared" ca="1" si="166"/>
        <v>&gt;1000</v>
      </c>
      <c r="AL448">
        <f t="shared" ca="1" si="167"/>
        <v>44</v>
      </c>
    </row>
    <row r="449" spans="1:38" x14ac:dyDescent="0.3">
      <c r="A449" s="13">
        <f ca="1">IF(B449="","",COUNT($B$32:B449))</f>
        <v>314</v>
      </c>
      <c r="B449" s="47">
        <f t="shared" ca="1" si="153"/>
        <v>2</v>
      </c>
      <c r="C449" s="24" t="str">
        <f t="shared" ca="1" si="154"/>
        <v>W</v>
      </c>
      <c r="D449" s="47">
        <f t="shared" ca="1" si="155"/>
        <v>3464</v>
      </c>
      <c r="E449" s="47">
        <f t="shared" ca="1" si="156"/>
        <v>0</v>
      </c>
      <c r="F449" s="13">
        <f t="shared" ca="1" si="157"/>
        <v>40</v>
      </c>
      <c r="G449" s="13">
        <f t="shared" ca="1" si="144"/>
        <v>3504</v>
      </c>
      <c r="H449" s="40" t="str">
        <f t="shared" ca="1" si="145"/>
        <v>Mythic I</v>
      </c>
      <c r="I449" s="47">
        <f t="shared" ca="1" si="158"/>
        <v>151</v>
      </c>
      <c r="J449" s="47">
        <f t="shared" ca="1" si="159"/>
        <v>163</v>
      </c>
      <c r="K449" s="25">
        <f t="shared" ca="1" si="146"/>
        <v>0.48089171974522293</v>
      </c>
      <c r="L449" s="44">
        <f t="shared" ca="1" si="160"/>
        <v>13936</v>
      </c>
      <c r="M449" s="23"/>
      <c r="N449" s="47" t="str">
        <f t="shared" si="161"/>
        <v/>
      </c>
      <c r="O449" s="58"/>
      <c r="P449" s="27" t="str">
        <f t="shared" ca="1" si="162"/>
        <v/>
      </c>
      <c r="R449" s="47"/>
      <c r="S449" s="47"/>
      <c r="T449" s="47"/>
      <c r="U449" s="47"/>
      <c r="V449" s="47"/>
      <c r="W449" s="47"/>
      <c r="X449" s="57"/>
      <c r="Y449" s="49" t="str">
        <f t="shared" si="147"/>
        <v/>
      </c>
      <c r="Z449" s="49" t="str">
        <f t="shared" si="148"/>
        <v/>
      </c>
      <c r="AA449" s="47"/>
      <c r="AC449" s="35"/>
      <c r="AD449">
        <f t="shared" ca="1" si="149"/>
        <v>0</v>
      </c>
      <c r="AE449">
        <f t="shared" ca="1" si="150"/>
        <v>0</v>
      </c>
      <c r="AF449">
        <f t="shared" ca="1" si="151"/>
        <v>1</v>
      </c>
      <c r="AG449">
        <f t="shared" ca="1" si="152"/>
        <v>0</v>
      </c>
      <c r="AH449">
        <f t="shared" ca="1" si="163"/>
        <v>2</v>
      </c>
      <c r="AI449">
        <f t="shared" ca="1" si="164"/>
        <v>104</v>
      </c>
      <c r="AJ449">
        <f t="shared" ca="1" si="165"/>
        <v>36</v>
      </c>
      <c r="AK449" t="str">
        <f t="shared" ca="1" si="166"/>
        <v>&gt;1000</v>
      </c>
      <c r="AL449">
        <f t="shared" ca="1" si="167"/>
        <v>44</v>
      </c>
    </row>
    <row r="450" spans="1:38" x14ac:dyDescent="0.3">
      <c r="A450" s="13">
        <f ca="1">IF(B450="","",COUNT($B$32:B450))</f>
        <v>315</v>
      </c>
      <c r="B450" s="47">
        <f t="shared" ca="1" si="153"/>
        <v>3</v>
      </c>
      <c r="C450" s="24" t="str">
        <f t="shared" ca="1" si="154"/>
        <v>L</v>
      </c>
      <c r="D450" s="47">
        <f t="shared" ca="1" si="155"/>
        <v>3504</v>
      </c>
      <c r="E450" s="47">
        <f t="shared" ca="1" si="156"/>
        <v>1</v>
      </c>
      <c r="F450" s="13">
        <f t="shared" ca="1" si="157"/>
        <v>-68</v>
      </c>
      <c r="G450" s="13">
        <f t="shared" ca="1" si="144"/>
        <v>3436</v>
      </c>
      <c r="H450" s="40" t="str">
        <f t="shared" ca="1" si="145"/>
        <v>Fabled III</v>
      </c>
      <c r="I450" s="47">
        <f t="shared" ca="1" si="158"/>
        <v>151</v>
      </c>
      <c r="J450" s="47">
        <f t="shared" ca="1" si="159"/>
        <v>164</v>
      </c>
      <c r="K450" s="25">
        <f t="shared" ca="1" si="146"/>
        <v>0.47936507936507938</v>
      </c>
      <c r="L450" s="44">
        <f t="shared" ca="1" si="160"/>
        <v>13936</v>
      </c>
      <c r="M450" s="23"/>
      <c r="N450" s="47" t="str">
        <f t="shared" si="161"/>
        <v/>
      </c>
      <c r="O450" s="58"/>
      <c r="P450" s="27" t="str">
        <f t="shared" ca="1" si="162"/>
        <v/>
      </c>
      <c r="R450" s="47"/>
      <c r="S450" s="47"/>
      <c r="T450" s="47"/>
      <c r="U450" s="47"/>
      <c r="V450" s="47"/>
      <c r="W450" s="47"/>
      <c r="X450" s="57"/>
      <c r="Y450" s="49" t="str">
        <f t="shared" si="147"/>
        <v/>
      </c>
      <c r="Z450" s="49" t="str">
        <f t="shared" si="148"/>
        <v/>
      </c>
      <c r="AA450" s="47"/>
      <c r="AC450" s="35"/>
      <c r="AD450">
        <f t="shared" ca="1" si="149"/>
        <v>0</v>
      </c>
      <c r="AE450">
        <f t="shared" ca="1" si="150"/>
        <v>0</v>
      </c>
      <c r="AF450">
        <f t="shared" ca="1" si="151"/>
        <v>1</v>
      </c>
      <c r="AG450">
        <f t="shared" ca="1" si="152"/>
        <v>0</v>
      </c>
      <c r="AH450">
        <f t="shared" ca="1" si="163"/>
        <v>3</v>
      </c>
      <c r="AI450">
        <f t="shared" ca="1" si="164"/>
        <v>104</v>
      </c>
      <c r="AJ450">
        <f t="shared" ca="1" si="165"/>
        <v>36</v>
      </c>
      <c r="AK450" t="str">
        <f t="shared" ca="1" si="166"/>
        <v>&gt;1000</v>
      </c>
      <c r="AL450">
        <f t="shared" ca="1" si="167"/>
        <v>44</v>
      </c>
    </row>
    <row r="451" spans="1:38" x14ac:dyDescent="0.3">
      <c r="A451" s="13" t="str">
        <f ca="1">IF(B451="","",COUNT($B$32:B451))</f>
        <v/>
      </c>
      <c r="B451" s="47" t="str">
        <f t="shared" ca="1" si="153"/>
        <v/>
      </c>
      <c r="C451" s="24" t="str">
        <f t="shared" ca="1" si="154"/>
        <v>G</v>
      </c>
      <c r="D451" s="47">
        <f t="shared" ca="1" si="155"/>
        <v>3436</v>
      </c>
      <c r="E451" s="47">
        <f t="shared" ca="1" si="156"/>
        <v>0</v>
      </c>
      <c r="F451" s="13">
        <f t="shared" ca="1" si="157"/>
        <v>80</v>
      </c>
      <c r="G451" s="13">
        <f t="shared" ca="1" si="144"/>
        <v>3516</v>
      </c>
      <c r="H451" s="40" t="str">
        <f t="shared" ca="1" si="145"/>
        <v>Mythic I</v>
      </c>
      <c r="I451" s="47">
        <f t="shared" ca="1" si="158"/>
        <v>151</v>
      </c>
      <c r="J451" s="47">
        <f t="shared" ca="1" si="159"/>
        <v>164</v>
      </c>
      <c r="K451" s="25">
        <f t="shared" ca="1" si="146"/>
        <v>0.47936507936507938</v>
      </c>
      <c r="L451" s="44">
        <f t="shared" ca="1" si="160"/>
        <v>14016</v>
      </c>
      <c r="M451" s="23"/>
      <c r="N451" s="47" t="str">
        <f t="shared" si="161"/>
        <v/>
      </c>
      <c r="O451" s="58"/>
      <c r="P451" s="27">
        <f t="shared" ca="1" si="162"/>
        <v>44355</v>
      </c>
      <c r="R451" s="47"/>
      <c r="S451" s="47"/>
      <c r="T451" s="47"/>
      <c r="U451" s="47"/>
      <c r="V451" s="47"/>
      <c r="W451" s="47"/>
      <c r="X451" s="57"/>
      <c r="Y451" s="49" t="str">
        <f t="shared" si="147"/>
        <v/>
      </c>
      <c r="Z451" s="49" t="str">
        <f t="shared" si="148"/>
        <v/>
      </c>
      <c r="AA451" s="47"/>
      <c r="AC451" s="35"/>
      <c r="AD451">
        <f t="shared" ca="1" si="149"/>
        <v>0</v>
      </c>
      <c r="AE451">
        <f t="shared" ca="1" si="150"/>
        <v>1</v>
      </c>
      <c r="AF451">
        <f t="shared" ca="1" si="151"/>
        <v>1</v>
      </c>
      <c r="AG451">
        <f t="shared" ca="1" si="152"/>
        <v>0</v>
      </c>
      <c r="AH451">
        <f t="shared" ca="1" si="163"/>
        <v>0</v>
      </c>
      <c r="AI451">
        <f t="shared" ca="1" si="164"/>
        <v>105</v>
      </c>
      <c r="AJ451">
        <f t="shared" ca="1" si="165"/>
        <v>36</v>
      </c>
      <c r="AK451" t="str">
        <f t="shared" ca="1" si="166"/>
        <v>&gt;1000</v>
      </c>
      <c r="AL451">
        <f t="shared" ca="1" si="167"/>
        <v>44</v>
      </c>
    </row>
    <row r="452" spans="1:38" x14ac:dyDescent="0.3">
      <c r="A452" s="13">
        <f ca="1">IF(B452="","",COUNT($B$32:B452))</f>
        <v>316</v>
      </c>
      <c r="B452" s="47">
        <f t="shared" ca="1" si="153"/>
        <v>1</v>
      </c>
      <c r="C452" s="24" t="str">
        <f t="shared" ca="1" si="154"/>
        <v>L</v>
      </c>
      <c r="D452" s="47">
        <f t="shared" ca="1" si="155"/>
        <v>3516</v>
      </c>
      <c r="E452" s="47">
        <f t="shared" ca="1" si="156"/>
        <v>0</v>
      </c>
      <c r="F452" s="13">
        <f t="shared" ca="1" si="157"/>
        <v>-68</v>
      </c>
      <c r="G452" s="13">
        <f t="shared" ca="1" si="144"/>
        <v>3448</v>
      </c>
      <c r="H452" s="40" t="str">
        <f t="shared" ca="1" si="145"/>
        <v>Fabled III</v>
      </c>
      <c r="I452" s="47">
        <f t="shared" ca="1" si="158"/>
        <v>151</v>
      </c>
      <c r="J452" s="47">
        <f t="shared" ca="1" si="159"/>
        <v>165</v>
      </c>
      <c r="K452" s="25">
        <f t="shared" ca="1" si="146"/>
        <v>0.47784810126582278</v>
      </c>
      <c r="L452" s="44">
        <f t="shared" ca="1" si="160"/>
        <v>14016</v>
      </c>
      <c r="M452" s="23"/>
      <c r="N452" s="47" t="str">
        <f t="shared" si="161"/>
        <v/>
      </c>
      <c r="O452" s="58"/>
      <c r="P452" s="27" t="str">
        <f t="shared" ca="1" si="162"/>
        <v/>
      </c>
      <c r="R452" s="47"/>
      <c r="S452" s="47"/>
      <c r="T452" s="47"/>
      <c r="U452" s="47"/>
      <c r="V452" s="47"/>
      <c r="W452" s="47"/>
      <c r="X452" s="57"/>
      <c r="Y452" s="49" t="str">
        <f t="shared" si="147"/>
        <v/>
      </c>
      <c r="Z452" s="49" t="str">
        <f t="shared" si="148"/>
        <v/>
      </c>
      <c r="AA452" s="47"/>
      <c r="AC452" s="35"/>
      <c r="AD452">
        <f t="shared" ca="1" si="149"/>
        <v>0</v>
      </c>
      <c r="AE452">
        <f t="shared" ca="1" si="150"/>
        <v>0</v>
      </c>
      <c r="AF452">
        <f t="shared" ca="1" si="151"/>
        <v>1</v>
      </c>
      <c r="AG452">
        <f t="shared" ca="1" si="152"/>
        <v>0</v>
      </c>
      <c r="AH452">
        <f t="shared" ca="1" si="163"/>
        <v>1</v>
      </c>
      <c r="AI452">
        <f t="shared" ca="1" si="164"/>
        <v>105</v>
      </c>
      <c r="AJ452">
        <f t="shared" ca="1" si="165"/>
        <v>36</v>
      </c>
      <c r="AK452" t="str">
        <f t="shared" ca="1" si="166"/>
        <v>&gt;1000</v>
      </c>
      <c r="AL452">
        <f t="shared" ca="1" si="167"/>
        <v>44</v>
      </c>
    </row>
    <row r="453" spans="1:38" x14ac:dyDescent="0.3">
      <c r="A453" s="13">
        <f ca="1">IF(B453="","",COUNT($B$32:B453))</f>
        <v>317</v>
      </c>
      <c r="B453" s="47">
        <f t="shared" ca="1" si="153"/>
        <v>2</v>
      </c>
      <c r="C453" s="24" t="str">
        <f t="shared" ca="1" si="154"/>
        <v>W</v>
      </c>
      <c r="D453" s="47">
        <f t="shared" ca="1" si="155"/>
        <v>3448</v>
      </c>
      <c r="E453" s="47">
        <f t="shared" ca="1" si="156"/>
        <v>0</v>
      </c>
      <c r="F453" s="13">
        <f t="shared" ca="1" si="157"/>
        <v>40</v>
      </c>
      <c r="G453" s="13">
        <f t="shared" ca="1" si="144"/>
        <v>3488</v>
      </c>
      <c r="H453" s="40" t="str">
        <f t="shared" ca="1" si="145"/>
        <v>Fabled III</v>
      </c>
      <c r="I453" s="47">
        <f t="shared" ca="1" si="158"/>
        <v>152</v>
      </c>
      <c r="J453" s="47">
        <f t="shared" ca="1" si="159"/>
        <v>165</v>
      </c>
      <c r="K453" s="25">
        <f t="shared" ca="1" si="146"/>
        <v>0.47949526813880128</v>
      </c>
      <c r="L453" s="44">
        <f t="shared" ca="1" si="160"/>
        <v>14056</v>
      </c>
      <c r="M453" s="23"/>
      <c r="N453" s="47" t="str">
        <f t="shared" si="161"/>
        <v/>
      </c>
      <c r="O453" s="58"/>
      <c r="P453" s="27" t="str">
        <f t="shared" ca="1" si="162"/>
        <v/>
      </c>
      <c r="R453" s="47"/>
      <c r="S453" s="47"/>
      <c r="T453" s="47"/>
      <c r="U453" s="47"/>
      <c r="V453" s="47"/>
      <c r="W453" s="47"/>
      <c r="X453" s="57"/>
      <c r="Y453" s="49" t="str">
        <f t="shared" si="147"/>
        <v/>
      </c>
      <c r="Z453" s="49" t="str">
        <f t="shared" si="148"/>
        <v/>
      </c>
      <c r="AA453" s="47"/>
      <c r="AC453" s="35"/>
      <c r="AD453">
        <f t="shared" ca="1" si="149"/>
        <v>0</v>
      </c>
      <c r="AE453">
        <f t="shared" ca="1" si="150"/>
        <v>0</v>
      </c>
      <c r="AF453">
        <f t="shared" ca="1" si="151"/>
        <v>1</v>
      </c>
      <c r="AG453">
        <f t="shared" ca="1" si="152"/>
        <v>0</v>
      </c>
      <c r="AH453">
        <f t="shared" ca="1" si="163"/>
        <v>2</v>
      </c>
      <c r="AI453">
        <f t="shared" ca="1" si="164"/>
        <v>105</v>
      </c>
      <c r="AJ453">
        <f t="shared" ca="1" si="165"/>
        <v>36</v>
      </c>
      <c r="AK453" t="str">
        <f t="shared" ca="1" si="166"/>
        <v>&gt;1000</v>
      </c>
      <c r="AL453">
        <f t="shared" ca="1" si="167"/>
        <v>44</v>
      </c>
    </row>
    <row r="454" spans="1:38" x14ac:dyDescent="0.3">
      <c r="A454" s="13">
        <f ca="1">IF(B454="","",COUNT($B$32:B454))</f>
        <v>318</v>
      </c>
      <c r="B454" s="47">
        <f t="shared" ca="1" si="153"/>
        <v>3</v>
      </c>
      <c r="C454" s="24" t="str">
        <f t="shared" ca="1" si="154"/>
        <v>L</v>
      </c>
      <c r="D454" s="47">
        <f t="shared" ca="1" si="155"/>
        <v>3488</v>
      </c>
      <c r="E454" s="47">
        <f t="shared" ca="1" si="156"/>
        <v>1</v>
      </c>
      <c r="F454" s="13">
        <f t="shared" ca="1" si="157"/>
        <v>-60</v>
      </c>
      <c r="G454" s="13">
        <f t="shared" ca="1" si="144"/>
        <v>3428</v>
      </c>
      <c r="H454" s="40" t="str">
        <f t="shared" ca="1" si="145"/>
        <v>Fabled III</v>
      </c>
      <c r="I454" s="47">
        <f t="shared" ca="1" si="158"/>
        <v>152</v>
      </c>
      <c r="J454" s="47">
        <f t="shared" ca="1" si="159"/>
        <v>166</v>
      </c>
      <c r="K454" s="25">
        <f t="shared" ca="1" si="146"/>
        <v>0.4779874213836478</v>
      </c>
      <c r="L454" s="44">
        <f t="shared" ca="1" si="160"/>
        <v>14056</v>
      </c>
      <c r="M454" s="23"/>
      <c r="N454" s="47" t="str">
        <f t="shared" si="161"/>
        <v/>
      </c>
      <c r="O454" s="58"/>
      <c r="P454" s="27" t="str">
        <f t="shared" ca="1" si="162"/>
        <v/>
      </c>
      <c r="R454" s="47"/>
      <c r="S454" s="47"/>
      <c r="T454" s="47"/>
      <c r="U454" s="47"/>
      <c r="V454" s="47"/>
      <c r="W454" s="47"/>
      <c r="X454" s="57"/>
      <c r="Y454" s="49" t="str">
        <f t="shared" si="147"/>
        <v/>
      </c>
      <c r="Z454" s="49" t="str">
        <f t="shared" si="148"/>
        <v/>
      </c>
      <c r="AA454" s="47"/>
      <c r="AC454" s="35"/>
      <c r="AD454">
        <f t="shared" ca="1" si="149"/>
        <v>0</v>
      </c>
      <c r="AE454">
        <f t="shared" ca="1" si="150"/>
        <v>0</v>
      </c>
      <c r="AF454">
        <f t="shared" ca="1" si="151"/>
        <v>1</v>
      </c>
      <c r="AG454">
        <f t="shared" ca="1" si="152"/>
        <v>0</v>
      </c>
      <c r="AH454">
        <f t="shared" ca="1" si="163"/>
        <v>3</v>
      </c>
      <c r="AI454">
        <f t="shared" ca="1" si="164"/>
        <v>105</v>
      </c>
      <c r="AJ454">
        <f t="shared" ca="1" si="165"/>
        <v>36</v>
      </c>
      <c r="AK454" t="str">
        <f t="shared" ca="1" si="166"/>
        <v>&gt;1000</v>
      </c>
      <c r="AL454">
        <f t="shared" ca="1" si="167"/>
        <v>44</v>
      </c>
    </row>
    <row r="455" spans="1:38" x14ac:dyDescent="0.3">
      <c r="A455" s="13" t="str">
        <f ca="1">IF(B455="","",COUNT($B$32:B455))</f>
        <v/>
      </c>
      <c r="B455" s="47" t="str">
        <f t="shared" ca="1" si="153"/>
        <v/>
      </c>
      <c r="C455" s="24" t="str">
        <f t="shared" ca="1" si="154"/>
        <v>G</v>
      </c>
      <c r="D455" s="47">
        <f t="shared" ca="1" si="155"/>
        <v>3428</v>
      </c>
      <c r="E455" s="47">
        <f t="shared" ca="1" si="156"/>
        <v>0</v>
      </c>
      <c r="F455" s="13">
        <f t="shared" ca="1" si="157"/>
        <v>80</v>
      </c>
      <c r="G455" s="13">
        <f t="shared" ca="1" si="144"/>
        <v>3508</v>
      </c>
      <c r="H455" s="40" t="str">
        <f t="shared" ca="1" si="145"/>
        <v>Mythic I</v>
      </c>
      <c r="I455" s="47">
        <f t="shared" ca="1" si="158"/>
        <v>152</v>
      </c>
      <c r="J455" s="47">
        <f t="shared" ca="1" si="159"/>
        <v>166</v>
      </c>
      <c r="K455" s="25">
        <f t="shared" ca="1" si="146"/>
        <v>0.4779874213836478</v>
      </c>
      <c r="L455" s="44">
        <f t="shared" ca="1" si="160"/>
        <v>14136</v>
      </c>
      <c r="M455" s="23"/>
      <c r="N455" s="47" t="str">
        <f t="shared" si="161"/>
        <v/>
      </c>
      <c r="O455" s="58"/>
      <c r="P455" s="27">
        <f t="shared" ca="1" si="162"/>
        <v>44362</v>
      </c>
      <c r="R455" s="47"/>
      <c r="S455" s="47"/>
      <c r="T455" s="47"/>
      <c r="U455" s="47"/>
      <c r="V455" s="47"/>
      <c r="W455" s="47"/>
      <c r="X455" s="57"/>
      <c r="Y455" s="49" t="str">
        <f t="shared" si="147"/>
        <v/>
      </c>
      <c r="Z455" s="49" t="str">
        <f t="shared" si="148"/>
        <v/>
      </c>
      <c r="AA455" s="47"/>
      <c r="AC455" s="35"/>
      <c r="AD455">
        <f t="shared" ca="1" si="149"/>
        <v>0</v>
      </c>
      <c r="AE455">
        <f t="shared" ca="1" si="150"/>
        <v>1</v>
      </c>
      <c r="AF455">
        <f t="shared" ca="1" si="151"/>
        <v>1</v>
      </c>
      <c r="AG455">
        <f t="shared" ca="1" si="152"/>
        <v>0</v>
      </c>
      <c r="AH455">
        <f t="shared" ca="1" si="163"/>
        <v>0</v>
      </c>
      <c r="AI455">
        <f t="shared" ca="1" si="164"/>
        <v>106</v>
      </c>
      <c r="AJ455">
        <f t="shared" ca="1" si="165"/>
        <v>36</v>
      </c>
      <c r="AK455" t="str">
        <f t="shared" ca="1" si="166"/>
        <v>&gt;1000</v>
      </c>
      <c r="AL455">
        <f t="shared" ca="1" si="167"/>
        <v>44</v>
      </c>
    </row>
    <row r="456" spans="1:38" x14ac:dyDescent="0.3">
      <c r="A456" s="13">
        <f ca="1">IF(B456="","",COUNT($B$32:B456))</f>
        <v>319</v>
      </c>
      <c r="B456" s="47">
        <f t="shared" ca="1" si="153"/>
        <v>1</v>
      </c>
      <c r="C456" s="24" t="str">
        <f t="shared" ca="1" si="154"/>
        <v>L</v>
      </c>
      <c r="D456" s="47">
        <f t="shared" ca="1" si="155"/>
        <v>3508</v>
      </c>
      <c r="E456" s="47">
        <f t="shared" ca="1" si="156"/>
        <v>0</v>
      </c>
      <c r="F456" s="13">
        <f t="shared" ca="1" si="157"/>
        <v>-68</v>
      </c>
      <c r="G456" s="13">
        <f t="shared" ca="1" si="144"/>
        <v>3440</v>
      </c>
      <c r="H456" s="40" t="str">
        <f t="shared" ca="1" si="145"/>
        <v>Fabled III</v>
      </c>
      <c r="I456" s="47">
        <f t="shared" ca="1" si="158"/>
        <v>152</v>
      </c>
      <c r="J456" s="47">
        <f t="shared" ca="1" si="159"/>
        <v>167</v>
      </c>
      <c r="K456" s="25">
        <f t="shared" ca="1" si="146"/>
        <v>0.47648902821316613</v>
      </c>
      <c r="L456" s="44">
        <f t="shared" ca="1" si="160"/>
        <v>14136</v>
      </c>
      <c r="M456" s="23"/>
      <c r="N456" s="47" t="str">
        <f t="shared" si="161"/>
        <v/>
      </c>
      <c r="O456" s="58"/>
      <c r="P456" s="27" t="str">
        <f t="shared" ca="1" si="162"/>
        <v/>
      </c>
      <c r="R456" s="47"/>
      <c r="S456" s="47"/>
      <c r="T456" s="47"/>
      <c r="U456" s="47"/>
      <c r="V456" s="47"/>
      <c r="W456" s="47"/>
      <c r="X456" s="57"/>
      <c r="Y456" s="49" t="str">
        <f t="shared" si="147"/>
        <v/>
      </c>
      <c r="Z456" s="49" t="str">
        <f t="shared" si="148"/>
        <v/>
      </c>
      <c r="AA456" s="47"/>
      <c r="AC456" s="35"/>
      <c r="AD456">
        <f t="shared" ca="1" si="149"/>
        <v>0</v>
      </c>
      <c r="AE456">
        <f t="shared" ca="1" si="150"/>
        <v>0</v>
      </c>
      <c r="AF456">
        <f t="shared" ca="1" si="151"/>
        <v>1</v>
      </c>
      <c r="AG456">
        <f t="shared" ca="1" si="152"/>
        <v>0</v>
      </c>
      <c r="AH456">
        <f t="shared" ca="1" si="163"/>
        <v>1</v>
      </c>
      <c r="AI456">
        <f t="shared" ca="1" si="164"/>
        <v>106</v>
      </c>
      <c r="AJ456">
        <f t="shared" ca="1" si="165"/>
        <v>36</v>
      </c>
      <c r="AK456" t="str">
        <f t="shared" ca="1" si="166"/>
        <v>&gt;1000</v>
      </c>
      <c r="AL456">
        <f t="shared" ca="1" si="167"/>
        <v>44</v>
      </c>
    </row>
    <row r="457" spans="1:38" x14ac:dyDescent="0.3">
      <c r="A457" s="13">
        <f ca="1">IF(B457="","",COUNT($B$32:B457))</f>
        <v>320</v>
      </c>
      <c r="B457" s="47">
        <f t="shared" ca="1" si="153"/>
        <v>2</v>
      </c>
      <c r="C457" s="24" t="str">
        <f t="shared" ca="1" si="154"/>
        <v>W</v>
      </c>
      <c r="D457" s="47">
        <f t="shared" ca="1" si="155"/>
        <v>3440</v>
      </c>
      <c r="E457" s="47">
        <f t="shared" ca="1" si="156"/>
        <v>0</v>
      </c>
      <c r="F457" s="13">
        <f t="shared" ca="1" si="157"/>
        <v>40</v>
      </c>
      <c r="G457" s="13">
        <f t="shared" ca="1" si="144"/>
        <v>3480</v>
      </c>
      <c r="H457" s="40" t="str">
        <f t="shared" ca="1" si="145"/>
        <v>Fabled III</v>
      </c>
      <c r="I457" s="47">
        <f t="shared" ca="1" si="158"/>
        <v>153</v>
      </c>
      <c r="J457" s="47">
        <f t="shared" ca="1" si="159"/>
        <v>167</v>
      </c>
      <c r="K457" s="25">
        <f t="shared" ca="1" si="146"/>
        <v>0.47812500000000002</v>
      </c>
      <c r="L457" s="44">
        <f t="shared" ca="1" si="160"/>
        <v>14176</v>
      </c>
      <c r="M457" s="23"/>
      <c r="N457" s="47" t="str">
        <f t="shared" si="161"/>
        <v/>
      </c>
      <c r="O457" s="58"/>
      <c r="P457" s="27" t="str">
        <f t="shared" ca="1" si="162"/>
        <v/>
      </c>
      <c r="R457" s="47"/>
      <c r="S457" s="47"/>
      <c r="T457" s="47"/>
      <c r="U457" s="47"/>
      <c r="V457" s="47"/>
      <c r="W457" s="47"/>
      <c r="X457" s="57"/>
      <c r="Y457" s="49" t="str">
        <f t="shared" si="147"/>
        <v/>
      </c>
      <c r="Z457" s="49" t="str">
        <f t="shared" si="148"/>
        <v/>
      </c>
      <c r="AA457" s="47"/>
      <c r="AC457" s="35"/>
      <c r="AD457">
        <f t="shared" ca="1" si="149"/>
        <v>0</v>
      </c>
      <c r="AE457">
        <f t="shared" ca="1" si="150"/>
        <v>0</v>
      </c>
      <c r="AF457">
        <f t="shared" ca="1" si="151"/>
        <v>1</v>
      </c>
      <c r="AG457">
        <f t="shared" ca="1" si="152"/>
        <v>0</v>
      </c>
      <c r="AH457">
        <f t="shared" ca="1" si="163"/>
        <v>2</v>
      </c>
      <c r="AI457">
        <f t="shared" ca="1" si="164"/>
        <v>106</v>
      </c>
      <c r="AJ457">
        <f t="shared" ca="1" si="165"/>
        <v>36</v>
      </c>
      <c r="AK457" t="str">
        <f t="shared" ca="1" si="166"/>
        <v>&gt;1000</v>
      </c>
      <c r="AL457">
        <f t="shared" ca="1" si="167"/>
        <v>44</v>
      </c>
    </row>
    <row r="458" spans="1:38" x14ac:dyDescent="0.3">
      <c r="A458" s="13">
        <f ca="1">IF(B458="","",COUNT($B$32:B458))</f>
        <v>321</v>
      </c>
      <c r="B458" s="47">
        <f t="shared" ca="1" si="153"/>
        <v>3</v>
      </c>
      <c r="C458" s="24" t="str">
        <f t="shared" ca="1" si="154"/>
        <v>W</v>
      </c>
      <c r="D458" s="47">
        <f t="shared" ca="1" si="155"/>
        <v>3480</v>
      </c>
      <c r="E458" s="47">
        <f t="shared" ca="1" si="156"/>
        <v>1</v>
      </c>
      <c r="F458" s="13">
        <f t="shared" ca="1" si="157"/>
        <v>60</v>
      </c>
      <c r="G458" s="13">
        <f t="shared" ca="1" si="144"/>
        <v>3540</v>
      </c>
      <c r="H458" s="40" t="str">
        <f t="shared" ca="1" si="145"/>
        <v>Mythic I</v>
      </c>
      <c r="I458" s="47">
        <f t="shared" ca="1" si="158"/>
        <v>154</v>
      </c>
      <c r="J458" s="47">
        <f t="shared" ca="1" si="159"/>
        <v>167</v>
      </c>
      <c r="K458" s="25">
        <f t="shared" ca="1" si="146"/>
        <v>0.47975077881619937</v>
      </c>
      <c r="L458" s="44">
        <f t="shared" ca="1" si="160"/>
        <v>14236</v>
      </c>
      <c r="M458" s="23"/>
      <c r="N458" s="47" t="str">
        <f t="shared" si="161"/>
        <v/>
      </c>
      <c r="O458" s="58"/>
      <c r="P458" s="27" t="str">
        <f t="shared" ca="1" si="162"/>
        <v/>
      </c>
      <c r="R458" s="47"/>
      <c r="S458" s="47"/>
      <c r="T458" s="47"/>
      <c r="U458" s="47"/>
      <c r="V458" s="47"/>
      <c r="W458" s="47"/>
      <c r="X458" s="57"/>
      <c r="Y458" s="49" t="str">
        <f t="shared" si="147"/>
        <v/>
      </c>
      <c r="Z458" s="49" t="str">
        <f t="shared" si="148"/>
        <v/>
      </c>
      <c r="AA458" s="47"/>
      <c r="AC458" s="35"/>
      <c r="AD458">
        <f t="shared" ca="1" si="149"/>
        <v>0</v>
      </c>
      <c r="AE458">
        <f t="shared" ca="1" si="150"/>
        <v>0</v>
      </c>
      <c r="AF458">
        <f t="shared" ca="1" si="151"/>
        <v>1</v>
      </c>
      <c r="AG458">
        <f t="shared" ca="1" si="152"/>
        <v>0</v>
      </c>
      <c r="AH458">
        <f t="shared" ca="1" si="163"/>
        <v>3</v>
      </c>
      <c r="AI458">
        <f t="shared" ca="1" si="164"/>
        <v>106</v>
      </c>
      <c r="AJ458">
        <f t="shared" ca="1" si="165"/>
        <v>36</v>
      </c>
      <c r="AK458" t="str">
        <f t="shared" ca="1" si="166"/>
        <v>&gt;1000</v>
      </c>
      <c r="AL458">
        <f t="shared" ca="1" si="167"/>
        <v>44</v>
      </c>
    </row>
    <row r="459" spans="1:38" x14ac:dyDescent="0.3">
      <c r="A459" s="13" t="str">
        <f ca="1">IF(B459="","",COUNT($B$32:B459))</f>
        <v/>
      </c>
      <c r="B459" s="47" t="str">
        <f t="shared" ca="1" si="153"/>
        <v/>
      </c>
      <c r="C459" s="24" t="str">
        <f t="shared" ca="1" si="154"/>
        <v>G</v>
      </c>
      <c r="D459" s="47">
        <f t="shared" ca="1" si="155"/>
        <v>3540</v>
      </c>
      <c r="E459" s="47">
        <f t="shared" ca="1" si="156"/>
        <v>2</v>
      </c>
      <c r="F459" s="13">
        <f t="shared" ca="1" si="157"/>
        <v>0</v>
      </c>
      <c r="G459" s="13">
        <f t="shared" ca="1" si="144"/>
        <v>3540</v>
      </c>
      <c r="H459" s="40" t="str">
        <f t="shared" ca="1" si="145"/>
        <v>Mythic I</v>
      </c>
      <c r="I459" s="47">
        <f t="shared" ca="1" si="158"/>
        <v>154</v>
      </c>
      <c r="J459" s="47">
        <f t="shared" ca="1" si="159"/>
        <v>167</v>
      </c>
      <c r="K459" s="25">
        <f t="shared" ca="1" si="146"/>
        <v>0.47975077881619937</v>
      </c>
      <c r="L459" s="44">
        <f t="shared" ca="1" si="160"/>
        <v>14236</v>
      </c>
      <c r="M459" s="23"/>
      <c r="N459" s="47" t="str">
        <f t="shared" si="161"/>
        <v/>
      </c>
      <c r="O459" s="58"/>
      <c r="P459" s="27">
        <f t="shared" ca="1" si="162"/>
        <v>44369</v>
      </c>
      <c r="R459" s="47"/>
      <c r="S459" s="47"/>
      <c r="T459" s="47"/>
      <c r="U459" s="47"/>
      <c r="V459" s="47"/>
      <c r="W459" s="47"/>
      <c r="X459" s="57"/>
      <c r="Y459" s="49" t="str">
        <f t="shared" si="147"/>
        <v/>
      </c>
      <c r="Z459" s="49" t="str">
        <f t="shared" si="148"/>
        <v/>
      </c>
      <c r="AA459" s="47"/>
      <c r="AC459" s="35"/>
      <c r="AD459">
        <f t="shared" ca="1" si="149"/>
        <v>0</v>
      </c>
      <c r="AE459">
        <f t="shared" ca="1" si="150"/>
        <v>1</v>
      </c>
      <c r="AF459">
        <f t="shared" ca="1" si="151"/>
        <v>1</v>
      </c>
      <c r="AG459">
        <f t="shared" ca="1" si="152"/>
        <v>0</v>
      </c>
      <c r="AH459">
        <f t="shared" ca="1" si="163"/>
        <v>0</v>
      </c>
      <c r="AI459">
        <f t="shared" ca="1" si="164"/>
        <v>107</v>
      </c>
      <c r="AJ459">
        <f t="shared" ca="1" si="165"/>
        <v>36</v>
      </c>
      <c r="AK459" t="str">
        <f t="shared" ca="1" si="166"/>
        <v>&gt;1000</v>
      </c>
      <c r="AL459">
        <f t="shared" ca="1" si="167"/>
        <v>44</v>
      </c>
    </row>
    <row r="460" spans="1:38" x14ac:dyDescent="0.3">
      <c r="A460" s="13">
        <f ca="1">IF(B460="","",COUNT($B$32:B460))</f>
        <v>322</v>
      </c>
      <c r="B460" s="47">
        <f t="shared" ca="1" si="153"/>
        <v>1</v>
      </c>
      <c r="C460" s="24" t="str">
        <f t="shared" ca="1" si="154"/>
        <v>W</v>
      </c>
      <c r="D460" s="47">
        <f t="shared" ca="1" si="155"/>
        <v>3540</v>
      </c>
      <c r="E460" s="47">
        <f t="shared" ca="1" si="156"/>
        <v>2</v>
      </c>
      <c r="F460" s="13">
        <f t="shared" ca="1" si="157"/>
        <v>80</v>
      </c>
      <c r="G460" s="13">
        <f t="shared" ca="1" si="144"/>
        <v>3620</v>
      </c>
      <c r="H460" s="40" t="str">
        <f t="shared" ca="1" si="145"/>
        <v>Mythic I</v>
      </c>
      <c r="I460" s="47">
        <f t="shared" ca="1" si="158"/>
        <v>155</v>
      </c>
      <c r="J460" s="47">
        <f t="shared" ca="1" si="159"/>
        <v>167</v>
      </c>
      <c r="K460" s="25">
        <f t="shared" ca="1" si="146"/>
        <v>0.48136645962732921</v>
      </c>
      <c r="L460" s="44">
        <f t="shared" ca="1" si="160"/>
        <v>14316</v>
      </c>
      <c r="M460" s="23"/>
      <c r="N460" s="47" t="str">
        <f t="shared" si="161"/>
        <v/>
      </c>
      <c r="O460" s="58"/>
      <c r="P460" s="27" t="str">
        <f t="shared" ca="1" si="162"/>
        <v/>
      </c>
      <c r="R460" s="47"/>
      <c r="S460" s="47"/>
      <c r="T460" s="47"/>
      <c r="U460" s="47"/>
      <c r="V460" s="47"/>
      <c r="W460" s="47"/>
      <c r="X460" s="57"/>
      <c r="Y460" s="49" t="str">
        <f t="shared" si="147"/>
        <v/>
      </c>
      <c r="Z460" s="49" t="str">
        <f t="shared" si="148"/>
        <v/>
      </c>
      <c r="AA460" s="47"/>
      <c r="AC460" s="35"/>
      <c r="AD460">
        <f t="shared" ca="1" si="149"/>
        <v>0</v>
      </c>
      <c r="AE460">
        <f t="shared" ca="1" si="150"/>
        <v>0</v>
      </c>
      <c r="AF460">
        <f t="shared" ca="1" si="151"/>
        <v>1</v>
      </c>
      <c r="AG460">
        <f t="shared" ca="1" si="152"/>
        <v>0</v>
      </c>
      <c r="AH460">
        <f t="shared" ca="1" si="163"/>
        <v>1</v>
      </c>
      <c r="AI460">
        <f t="shared" ca="1" si="164"/>
        <v>107</v>
      </c>
      <c r="AJ460">
        <f t="shared" ca="1" si="165"/>
        <v>36</v>
      </c>
      <c r="AK460" t="str">
        <f t="shared" ca="1" si="166"/>
        <v>&gt;1000</v>
      </c>
      <c r="AL460">
        <f t="shared" ca="1" si="167"/>
        <v>44</v>
      </c>
    </row>
    <row r="461" spans="1:38" x14ac:dyDescent="0.3">
      <c r="A461" s="13">
        <f ca="1">IF(B461="","",COUNT($B$32:B461))</f>
        <v>323</v>
      </c>
      <c r="B461" s="47">
        <f t="shared" ca="1" si="153"/>
        <v>2</v>
      </c>
      <c r="C461" s="24" t="str">
        <f t="shared" ca="1" si="154"/>
        <v>W</v>
      </c>
      <c r="D461" s="47">
        <f t="shared" ca="1" si="155"/>
        <v>3620</v>
      </c>
      <c r="E461" s="47">
        <f t="shared" ca="1" si="156"/>
        <v>3</v>
      </c>
      <c r="F461" s="13">
        <f t="shared" ca="1" si="157"/>
        <v>108</v>
      </c>
      <c r="G461" s="13">
        <f t="shared" ca="1" si="144"/>
        <v>3728</v>
      </c>
      <c r="H461" s="40" t="str">
        <f t="shared" ca="1" si="145"/>
        <v>Mythic I</v>
      </c>
      <c r="I461" s="47">
        <f t="shared" ca="1" si="158"/>
        <v>156</v>
      </c>
      <c r="J461" s="47">
        <f t="shared" ca="1" si="159"/>
        <v>167</v>
      </c>
      <c r="K461" s="25">
        <f t="shared" ca="1" si="146"/>
        <v>0.48297213622291024</v>
      </c>
      <c r="L461" s="44">
        <f t="shared" ca="1" si="160"/>
        <v>14424</v>
      </c>
      <c r="M461" s="23"/>
      <c r="N461" s="47" t="str">
        <f t="shared" si="161"/>
        <v/>
      </c>
      <c r="O461" s="58"/>
      <c r="P461" s="27" t="str">
        <f t="shared" ca="1" si="162"/>
        <v/>
      </c>
      <c r="R461" s="47"/>
      <c r="S461" s="47"/>
      <c r="T461" s="47"/>
      <c r="U461" s="47"/>
      <c r="V461" s="47"/>
      <c r="W461" s="47"/>
      <c r="X461" s="57"/>
      <c r="Y461" s="49" t="str">
        <f t="shared" si="147"/>
        <v/>
      </c>
      <c r="Z461" s="49" t="str">
        <f t="shared" si="148"/>
        <v/>
      </c>
      <c r="AA461" s="47"/>
      <c r="AC461" s="35"/>
      <c r="AD461">
        <f t="shared" ca="1" si="149"/>
        <v>0</v>
      </c>
      <c r="AE461">
        <f t="shared" ca="1" si="150"/>
        <v>0</v>
      </c>
      <c r="AF461">
        <f t="shared" ca="1" si="151"/>
        <v>1</v>
      </c>
      <c r="AG461">
        <f t="shared" ca="1" si="152"/>
        <v>0</v>
      </c>
      <c r="AH461">
        <f t="shared" ca="1" si="163"/>
        <v>2</v>
      </c>
      <c r="AI461">
        <f t="shared" ca="1" si="164"/>
        <v>107</v>
      </c>
      <c r="AJ461">
        <f t="shared" ca="1" si="165"/>
        <v>36</v>
      </c>
      <c r="AK461" t="str">
        <f t="shared" ca="1" si="166"/>
        <v>&gt;1000</v>
      </c>
      <c r="AL461">
        <f t="shared" ca="1" si="167"/>
        <v>44</v>
      </c>
    </row>
    <row r="462" spans="1:38" x14ac:dyDescent="0.3">
      <c r="A462" s="13">
        <f ca="1">IF(B462="","",COUNT($B$32:B462))</f>
        <v>324</v>
      </c>
      <c r="B462" s="47">
        <f t="shared" ca="1" si="153"/>
        <v>3</v>
      </c>
      <c r="C462" s="24" t="str">
        <f t="shared" ca="1" si="154"/>
        <v>W</v>
      </c>
      <c r="D462" s="47">
        <f t="shared" ca="1" si="155"/>
        <v>3728</v>
      </c>
      <c r="E462" s="47">
        <f t="shared" ca="1" si="156"/>
        <v>4</v>
      </c>
      <c r="F462" s="13">
        <f t="shared" ca="1" si="157"/>
        <v>120</v>
      </c>
      <c r="G462" s="13">
        <f t="shared" ca="1" si="144"/>
        <v>3848</v>
      </c>
      <c r="H462" s="40" t="str">
        <f t="shared" ca="1" si="145"/>
        <v>Mythic I</v>
      </c>
      <c r="I462" s="47">
        <f t="shared" ca="1" si="158"/>
        <v>157</v>
      </c>
      <c r="J462" s="47">
        <f t="shared" ca="1" si="159"/>
        <v>167</v>
      </c>
      <c r="K462" s="25">
        <f t="shared" ca="1" si="146"/>
        <v>0.48456790123456789</v>
      </c>
      <c r="L462" s="44">
        <f t="shared" ca="1" si="160"/>
        <v>14544</v>
      </c>
      <c r="M462" s="23"/>
      <c r="N462" s="47" t="str">
        <f t="shared" si="161"/>
        <v/>
      </c>
      <c r="O462" s="58"/>
      <c r="P462" s="27" t="str">
        <f t="shared" ca="1" si="162"/>
        <v/>
      </c>
      <c r="R462" s="47"/>
      <c r="S462" s="47"/>
      <c r="T462" s="47"/>
      <c r="U462" s="47"/>
      <c r="V462" s="47"/>
      <c r="W462" s="47"/>
      <c r="X462" s="57"/>
      <c r="Y462" s="49" t="str">
        <f t="shared" si="147"/>
        <v/>
      </c>
      <c r="Z462" s="49" t="str">
        <f t="shared" si="148"/>
        <v/>
      </c>
      <c r="AA462" s="47"/>
      <c r="AC462" s="35"/>
      <c r="AD462">
        <f t="shared" ca="1" si="149"/>
        <v>0</v>
      </c>
      <c r="AE462">
        <f t="shared" ca="1" si="150"/>
        <v>0</v>
      </c>
      <c r="AF462">
        <f t="shared" ca="1" si="151"/>
        <v>1</v>
      </c>
      <c r="AG462">
        <f t="shared" ca="1" si="152"/>
        <v>0</v>
      </c>
      <c r="AH462">
        <f t="shared" ca="1" si="163"/>
        <v>3</v>
      </c>
      <c r="AI462">
        <f t="shared" ca="1" si="164"/>
        <v>107</v>
      </c>
      <c r="AJ462">
        <f t="shared" ca="1" si="165"/>
        <v>36</v>
      </c>
      <c r="AK462" t="str">
        <f t="shared" ca="1" si="166"/>
        <v>&gt;1000</v>
      </c>
      <c r="AL462">
        <f t="shared" ca="1" si="167"/>
        <v>44</v>
      </c>
    </row>
    <row r="463" spans="1:38" x14ac:dyDescent="0.3">
      <c r="A463" s="13" t="str">
        <f ca="1">IF(B463="","",COUNT($B$32:B463))</f>
        <v/>
      </c>
      <c r="B463" s="47" t="str">
        <f t="shared" ca="1" si="153"/>
        <v/>
      </c>
      <c r="C463" s="24" t="str">
        <f t="shared" ca="1" si="154"/>
        <v>G</v>
      </c>
      <c r="D463" s="47">
        <f t="shared" ca="1" si="155"/>
        <v>3848</v>
      </c>
      <c r="E463" s="47">
        <f t="shared" ca="1" si="156"/>
        <v>5</v>
      </c>
      <c r="F463" s="13">
        <f t="shared" ca="1" si="157"/>
        <v>0</v>
      </c>
      <c r="G463" s="13">
        <f t="shared" ca="1" si="144"/>
        <v>3848</v>
      </c>
      <c r="H463" s="40" t="str">
        <f t="shared" ca="1" si="145"/>
        <v>Mythic I</v>
      </c>
      <c r="I463" s="47">
        <f t="shared" ca="1" si="158"/>
        <v>157</v>
      </c>
      <c r="J463" s="47">
        <f t="shared" ca="1" si="159"/>
        <v>167</v>
      </c>
      <c r="K463" s="25">
        <f t="shared" ca="1" si="146"/>
        <v>0.48456790123456789</v>
      </c>
      <c r="L463" s="44">
        <f t="shared" ca="1" si="160"/>
        <v>14544</v>
      </c>
      <c r="M463" s="23"/>
      <c r="N463" s="47" t="str">
        <f t="shared" si="161"/>
        <v/>
      </c>
      <c r="O463" s="58"/>
      <c r="P463" s="27">
        <f t="shared" ca="1" si="162"/>
        <v>44376</v>
      </c>
      <c r="R463" s="47"/>
      <c r="S463" s="47"/>
      <c r="T463" s="47"/>
      <c r="U463" s="47"/>
      <c r="V463" s="47"/>
      <c r="W463" s="47"/>
      <c r="X463" s="57"/>
      <c r="Y463" s="49" t="str">
        <f t="shared" si="147"/>
        <v/>
      </c>
      <c r="Z463" s="49" t="str">
        <f t="shared" si="148"/>
        <v/>
      </c>
      <c r="AA463" s="47"/>
      <c r="AC463" s="35"/>
      <c r="AD463">
        <f t="shared" ca="1" si="149"/>
        <v>0</v>
      </c>
      <c r="AE463">
        <f t="shared" ca="1" si="150"/>
        <v>1</v>
      </c>
      <c r="AF463">
        <f t="shared" ca="1" si="151"/>
        <v>1</v>
      </c>
      <c r="AG463">
        <f t="shared" ca="1" si="152"/>
        <v>0</v>
      </c>
      <c r="AH463">
        <f t="shared" ca="1" si="163"/>
        <v>0</v>
      </c>
      <c r="AI463">
        <f t="shared" ca="1" si="164"/>
        <v>108</v>
      </c>
      <c r="AJ463">
        <f t="shared" ca="1" si="165"/>
        <v>36</v>
      </c>
      <c r="AK463" t="str">
        <f t="shared" ca="1" si="166"/>
        <v>&gt;1000</v>
      </c>
      <c r="AL463">
        <f t="shared" ca="1" si="167"/>
        <v>44</v>
      </c>
    </row>
    <row r="464" spans="1:38" x14ac:dyDescent="0.3">
      <c r="A464" s="13">
        <f ca="1">IF(B464="","",COUNT($B$32:B464))</f>
        <v>325</v>
      </c>
      <c r="B464" s="47">
        <f t="shared" ca="1" si="153"/>
        <v>1</v>
      </c>
      <c r="C464" s="24" t="str">
        <f t="shared" ca="1" si="154"/>
        <v>L</v>
      </c>
      <c r="D464" s="47">
        <f t="shared" ca="1" si="155"/>
        <v>3848</v>
      </c>
      <c r="E464" s="47">
        <f t="shared" ca="1" si="156"/>
        <v>5</v>
      </c>
      <c r="F464" s="13">
        <f t="shared" ca="1" si="157"/>
        <v>-68</v>
      </c>
      <c r="G464" s="13">
        <f t="shared" ca="1" si="144"/>
        <v>3780</v>
      </c>
      <c r="H464" s="40" t="str">
        <f t="shared" ca="1" si="145"/>
        <v>Mythic I</v>
      </c>
      <c r="I464" s="47">
        <f t="shared" ca="1" si="158"/>
        <v>157</v>
      </c>
      <c r="J464" s="47">
        <f t="shared" ca="1" si="159"/>
        <v>168</v>
      </c>
      <c r="K464" s="25">
        <f t="shared" ca="1" si="146"/>
        <v>0.48307692307692307</v>
      </c>
      <c r="L464" s="44">
        <f t="shared" ca="1" si="160"/>
        <v>14544</v>
      </c>
      <c r="M464" s="23"/>
      <c r="N464" s="47" t="str">
        <f t="shared" si="161"/>
        <v/>
      </c>
      <c r="O464" s="58"/>
      <c r="P464" s="27" t="str">
        <f t="shared" ca="1" si="162"/>
        <v/>
      </c>
      <c r="R464" s="47"/>
      <c r="S464" s="47"/>
      <c r="T464" s="47"/>
      <c r="U464" s="47"/>
      <c r="V464" s="47"/>
      <c r="W464" s="47"/>
      <c r="X464" s="57"/>
      <c r="Y464" s="49" t="str">
        <f t="shared" si="147"/>
        <v/>
      </c>
      <c r="Z464" s="49" t="str">
        <f t="shared" si="148"/>
        <v/>
      </c>
      <c r="AA464" s="47"/>
      <c r="AC464" s="35"/>
      <c r="AD464">
        <f t="shared" ca="1" si="149"/>
        <v>0</v>
      </c>
      <c r="AE464">
        <f t="shared" ca="1" si="150"/>
        <v>0</v>
      </c>
      <c r="AF464">
        <f t="shared" ca="1" si="151"/>
        <v>1</v>
      </c>
      <c r="AG464">
        <f t="shared" ca="1" si="152"/>
        <v>0</v>
      </c>
      <c r="AH464">
        <f t="shared" ca="1" si="163"/>
        <v>1</v>
      </c>
      <c r="AI464">
        <f t="shared" ca="1" si="164"/>
        <v>108</v>
      </c>
      <c r="AJ464">
        <f t="shared" ca="1" si="165"/>
        <v>36</v>
      </c>
      <c r="AK464" t="str">
        <f t="shared" ca="1" si="166"/>
        <v>&gt;1000</v>
      </c>
      <c r="AL464">
        <f t="shared" ca="1" si="167"/>
        <v>44</v>
      </c>
    </row>
    <row r="465" spans="1:38" x14ac:dyDescent="0.3">
      <c r="A465" s="13">
        <f ca="1">IF(B465="","",COUNT($B$32:B465))</f>
        <v>326</v>
      </c>
      <c r="B465" s="47">
        <f t="shared" ca="1" si="153"/>
        <v>2</v>
      </c>
      <c r="C465" s="24" t="str">
        <f t="shared" ca="1" si="154"/>
        <v>W</v>
      </c>
      <c r="D465" s="47">
        <f t="shared" ca="1" si="155"/>
        <v>3780</v>
      </c>
      <c r="E465" s="47">
        <f t="shared" ca="1" si="156"/>
        <v>0</v>
      </c>
      <c r="F465" s="13">
        <f t="shared" ca="1" si="157"/>
        <v>40</v>
      </c>
      <c r="G465" s="13">
        <f t="shared" ca="1" si="144"/>
        <v>3820</v>
      </c>
      <c r="H465" s="40" t="str">
        <f t="shared" ca="1" si="145"/>
        <v>Mythic I</v>
      </c>
      <c r="I465" s="47">
        <f t="shared" ca="1" si="158"/>
        <v>158</v>
      </c>
      <c r="J465" s="47">
        <f t="shared" ca="1" si="159"/>
        <v>168</v>
      </c>
      <c r="K465" s="25">
        <f t="shared" ca="1" si="146"/>
        <v>0.48466257668711654</v>
      </c>
      <c r="L465" s="44">
        <f t="shared" ca="1" si="160"/>
        <v>14584</v>
      </c>
      <c r="M465" s="23"/>
      <c r="N465" s="47" t="str">
        <f t="shared" si="161"/>
        <v/>
      </c>
      <c r="O465" s="58"/>
      <c r="P465" s="27" t="str">
        <f t="shared" ca="1" si="162"/>
        <v/>
      </c>
      <c r="R465" s="47"/>
      <c r="S465" s="47"/>
      <c r="T465" s="47"/>
      <c r="U465" s="47"/>
      <c r="V465" s="47"/>
      <c r="W465" s="47"/>
      <c r="X465" s="57"/>
      <c r="Y465" s="49" t="str">
        <f t="shared" si="147"/>
        <v/>
      </c>
      <c r="Z465" s="49" t="str">
        <f t="shared" si="148"/>
        <v/>
      </c>
      <c r="AA465" s="47"/>
      <c r="AC465" s="35"/>
      <c r="AD465">
        <f t="shared" ca="1" si="149"/>
        <v>0</v>
      </c>
      <c r="AE465">
        <f t="shared" ca="1" si="150"/>
        <v>0</v>
      </c>
      <c r="AF465">
        <f t="shared" ca="1" si="151"/>
        <v>1</v>
      </c>
      <c r="AG465">
        <f t="shared" ca="1" si="152"/>
        <v>0</v>
      </c>
      <c r="AH465">
        <f t="shared" ca="1" si="163"/>
        <v>2</v>
      </c>
      <c r="AI465">
        <f t="shared" ca="1" si="164"/>
        <v>108</v>
      </c>
      <c r="AJ465">
        <f t="shared" ca="1" si="165"/>
        <v>36</v>
      </c>
      <c r="AK465" t="str">
        <f t="shared" ca="1" si="166"/>
        <v>&gt;1000</v>
      </c>
      <c r="AL465">
        <f t="shared" ca="1" si="167"/>
        <v>44</v>
      </c>
    </row>
    <row r="466" spans="1:38" x14ac:dyDescent="0.3">
      <c r="A466" s="13">
        <f ca="1">IF(B466="","",COUNT($B$32:B466))</f>
        <v>327</v>
      </c>
      <c r="B466" s="47">
        <f t="shared" ca="1" si="153"/>
        <v>3</v>
      </c>
      <c r="C466" s="24" t="str">
        <f t="shared" ca="1" si="154"/>
        <v>L</v>
      </c>
      <c r="D466" s="47">
        <f t="shared" ca="1" si="155"/>
        <v>3820</v>
      </c>
      <c r="E466" s="47">
        <f t="shared" ca="1" si="156"/>
        <v>1</v>
      </c>
      <c r="F466" s="13">
        <f t="shared" ca="1" si="157"/>
        <v>-68</v>
      </c>
      <c r="G466" s="13">
        <f t="shared" ca="1" si="144"/>
        <v>3752</v>
      </c>
      <c r="H466" s="40" t="str">
        <f t="shared" ca="1" si="145"/>
        <v>Mythic I</v>
      </c>
      <c r="I466" s="47">
        <f t="shared" ca="1" si="158"/>
        <v>158</v>
      </c>
      <c r="J466" s="47">
        <f t="shared" ca="1" si="159"/>
        <v>169</v>
      </c>
      <c r="K466" s="25">
        <f t="shared" ca="1" si="146"/>
        <v>0.48318042813455658</v>
      </c>
      <c r="L466" s="44">
        <f t="shared" ca="1" si="160"/>
        <v>14584</v>
      </c>
      <c r="M466" s="23"/>
      <c r="N466" s="47" t="str">
        <f t="shared" si="161"/>
        <v/>
      </c>
      <c r="O466" s="58"/>
      <c r="P466" s="27" t="str">
        <f t="shared" ca="1" si="162"/>
        <v/>
      </c>
      <c r="R466" s="47"/>
      <c r="S466" s="47"/>
      <c r="T466" s="47"/>
      <c r="U466" s="47"/>
      <c r="V466" s="47"/>
      <c r="W466" s="47"/>
      <c r="X466" s="57"/>
      <c r="Y466" s="49" t="str">
        <f t="shared" si="147"/>
        <v/>
      </c>
      <c r="Z466" s="49" t="str">
        <f t="shared" si="148"/>
        <v/>
      </c>
      <c r="AA466" s="47"/>
      <c r="AC466" s="35"/>
      <c r="AD466">
        <f t="shared" ca="1" si="149"/>
        <v>0</v>
      </c>
      <c r="AE466">
        <f t="shared" ca="1" si="150"/>
        <v>0</v>
      </c>
      <c r="AF466">
        <f t="shared" ca="1" si="151"/>
        <v>1</v>
      </c>
      <c r="AG466">
        <f t="shared" ca="1" si="152"/>
        <v>0</v>
      </c>
      <c r="AH466">
        <f t="shared" ca="1" si="163"/>
        <v>3</v>
      </c>
      <c r="AI466">
        <f t="shared" ca="1" si="164"/>
        <v>108</v>
      </c>
      <c r="AJ466">
        <f t="shared" ca="1" si="165"/>
        <v>36</v>
      </c>
      <c r="AK466" t="str">
        <f t="shared" ca="1" si="166"/>
        <v>&gt;1000</v>
      </c>
      <c r="AL466">
        <f t="shared" ca="1" si="167"/>
        <v>44</v>
      </c>
    </row>
    <row r="467" spans="1:38" x14ac:dyDescent="0.3">
      <c r="A467" s="13" t="str">
        <f ca="1">IF(B467="","",COUNT($B$32:B467))</f>
        <v/>
      </c>
      <c r="B467" s="47" t="str">
        <f t="shared" ca="1" si="153"/>
        <v/>
      </c>
      <c r="C467" s="24" t="str">
        <f t="shared" ca="1" si="154"/>
        <v>G</v>
      </c>
      <c r="D467" s="47">
        <f t="shared" ca="1" si="155"/>
        <v>3752</v>
      </c>
      <c r="E467" s="47">
        <f t="shared" ca="1" si="156"/>
        <v>0</v>
      </c>
      <c r="F467" s="13">
        <f t="shared" ca="1" si="157"/>
        <v>0</v>
      </c>
      <c r="G467" s="13">
        <f t="shared" ca="1" si="144"/>
        <v>3752</v>
      </c>
      <c r="H467" s="40" t="str">
        <f t="shared" ca="1" si="145"/>
        <v>Mythic I</v>
      </c>
      <c r="I467" s="47">
        <f t="shared" ca="1" si="158"/>
        <v>158</v>
      </c>
      <c r="J467" s="47">
        <f t="shared" ca="1" si="159"/>
        <v>169</v>
      </c>
      <c r="K467" s="25">
        <f t="shared" ca="1" si="146"/>
        <v>0.48318042813455658</v>
      </c>
      <c r="L467" s="44">
        <f t="shared" ca="1" si="160"/>
        <v>14584</v>
      </c>
      <c r="M467" s="23"/>
      <c r="N467" s="47" t="str">
        <f t="shared" si="161"/>
        <v/>
      </c>
      <c r="O467" s="58"/>
      <c r="P467" s="27">
        <f t="shared" ca="1" si="162"/>
        <v>44383</v>
      </c>
      <c r="R467" s="47"/>
      <c r="S467" s="47"/>
      <c r="T467" s="47"/>
      <c r="U467" s="47"/>
      <c r="V467" s="47"/>
      <c r="W467" s="47"/>
      <c r="X467" s="57"/>
      <c r="Y467" s="49" t="str">
        <f t="shared" si="147"/>
        <v/>
      </c>
      <c r="Z467" s="49" t="str">
        <f t="shared" si="148"/>
        <v/>
      </c>
      <c r="AA467" s="47"/>
      <c r="AC467" s="35"/>
      <c r="AD467">
        <f t="shared" ca="1" si="149"/>
        <v>0</v>
      </c>
      <c r="AE467">
        <f t="shared" ca="1" si="150"/>
        <v>1</v>
      </c>
      <c r="AF467">
        <f t="shared" ca="1" si="151"/>
        <v>1</v>
      </c>
      <c r="AG467">
        <f t="shared" ca="1" si="152"/>
        <v>0</v>
      </c>
      <c r="AH467">
        <f t="shared" ca="1" si="163"/>
        <v>0</v>
      </c>
      <c r="AI467">
        <f t="shared" ca="1" si="164"/>
        <v>109</v>
      </c>
      <c r="AJ467">
        <f t="shared" ca="1" si="165"/>
        <v>36</v>
      </c>
      <c r="AK467" t="str">
        <f t="shared" ca="1" si="166"/>
        <v>&gt;1000</v>
      </c>
      <c r="AL467">
        <f t="shared" ca="1" si="167"/>
        <v>44</v>
      </c>
    </row>
    <row r="468" spans="1:38" x14ac:dyDescent="0.3">
      <c r="A468" s="13">
        <f ca="1">IF(B468="","",COUNT($B$32:B468))</f>
        <v>328</v>
      </c>
      <c r="B468" s="47">
        <f t="shared" ca="1" si="153"/>
        <v>1</v>
      </c>
      <c r="C468" s="24" t="str">
        <f t="shared" ca="1" si="154"/>
        <v>W</v>
      </c>
      <c r="D468" s="47">
        <f t="shared" ca="1" si="155"/>
        <v>3752</v>
      </c>
      <c r="E468" s="47">
        <f t="shared" ca="1" si="156"/>
        <v>0</v>
      </c>
      <c r="F468" s="13">
        <f t="shared" ca="1" si="157"/>
        <v>40</v>
      </c>
      <c r="G468" s="13">
        <f t="shared" ca="1" si="144"/>
        <v>3792</v>
      </c>
      <c r="H468" s="40" t="str">
        <f t="shared" ca="1" si="145"/>
        <v>Mythic I</v>
      </c>
      <c r="I468" s="47">
        <f t="shared" ca="1" si="158"/>
        <v>159</v>
      </c>
      <c r="J468" s="47">
        <f t="shared" ca="1" si="159"/>
        <v>169</v>
      </c>
      <c r="K468" s="25">
        <f t="shared" ca="1" si="146"/>
        <v>0.4847560975609756</v>
      </c>
      <c r="L468" s="44">
        <f t="shared" ca="1" si="160"/>
        <v>14624</v>
      </c>
      <c r="M468" s="23"/>
      <c r="N468" s="47" t="str">
        <f t="shared" si="161"/>
        <v/>
      </c>
      <c r="O468" s="58"/>
      <c r="P468" s="27" t="str">
        <f t="shared" ca="1" si="162"/>
        <v/>
      </c>
      <c r="R468" s="47"/>
      <c r="S468" s="47"/>
      <c r="T468" s="47"/>
      <c r="U468" s="47"/>
      <c r="V468" s="47"/>
      <c r="W468" s="47"/>
      <c r="X468" s="57"/>
      <c r="Y468" s="49" t="str">
        <f t="shared" si="147"/>
        <v/>
      </c>
      <c r="Z468" s="49" t="str">
        <f t="shared" si="148"/>
        <v/>
      </c>
      <c r="AA468" s="47"/>
      <c r="AC468" s="35"/>
      <c r="AD468">
        <f t="shared" ca="1" si="149"/>
        <v>0</v>
      </c>
      <c r="AE468">
        <f t="shared" ca="1" si="150"/>
        <v>0</v>
      </c>
      <c r="AF468">
        <f t="shared" ca="1" si="151"/>
        <v>1</v>
      </c>
      <c r="AG468">
        <f t="shared" ca="1" si="152"/>
        <v>0</v>
      </c>
      <c r="AH468">
        <f t="shared" ca="1" si="163"/>
        <v>1</v>
      </c>
      <c r="AI468">
        <f t="shared" ca="1" si="164"/>
        <v>109</v>
      </c>
      <c r="AJ468">
        <f t="shared" ca="1" si="165"/>
        <v>36</v>
      </c>
      <c r="AK468" t="str">
        <f t="shared" ca="1" si="166"/>
        <v>&gt;1000</v>
      </c>
      <c r="AL468">
        <f t="shared" ca="1" si="167"/>
        <v>44</v>
      </c>
    </row>
    <row r="469" spans="1:38" x14ac:dyDescent="0.3">
      <c r="A469" s="13">
        <f ca="1">IF(B469="","",COUNT($B$32:B469))</f>
        <v>329</v>
      </c>
      <c r="B469" s="47">
        <f t="shared" ca="1" si="153"/>
        <v>2</v>
      </c>
      <c r="C469" s="24" t="str">
        <f t="shared" ca="1" si="154"/>
        <v>L</v>
      </c>
      <c r="D469" s="47">
        <f t="shared" ca="1" si="155"/>
        <v>3792</v>
      </c>
      <c r="E469" s="47">
        <f t="shared" ca="1" si="156"/>
        <v>1</v>
      </c>
      <c r="F469" s="13">
        <f t="shared" ca="1" si="157"/>
        <v>-68</v>
      </c>
      <c r="G469" s="13">
        <f t="shared" ca="1" si="144"/>
        <v>3724</v>
      </c>
      <c r="H469" s="40" t="str">
        <f t="shared" ca="1" si="145"/>
        <v>Mythic I</v>
      </c>
      <c r="I469" s="47">
        <f t="shared" ca="1" si="158"/>
        <v>159</v>
      </c>
      <c r="J469" s="47">
        <f t="shared" ca="1" si="159"/>
        <v>170</v>
      </c>
      <c r="K469" s="25">
        <f t="shared" ca="1" si="146"/>
        <v>0.48328267477203646</v>
      </c>
      <c r="L469" s="44">
        <f t="shared" ca="1" si="160"/>
        <v>14624</v>
      </c>
      <c r="M469" s="23"/>
      <c r="N469" s="47" t="str">
        <f t="shared" si="161"/>
        <v/>
      </c>
      <c r="O469" s="58"/>
      <c r="P469" s="27" t="str">
        <f t="shared" ca="1" si="162"/>
        <v/>
      </c>
      <c r="R469" s="47"/>
      <c r="S469" s="47"/>
      <c r="T469" s="47"/>
      <c r="U469" s="47"/>
      <c r="V469" s="47"/>
      <c r="W469" s="47"/>
      <c r="X469" s="57"/>
      <c r="Y469" s="49" t="str">
        <f t="shared" si="147"/>
        <v/>
      </c>
      <c r="Z469" s="49" t="str">
        <f t="shared" si="148"/>
        <v/>
      </c>
      <c r="AA469" s="47"/>
      <c r="AC469" s="35"/>
      <c r="AD469">
        <f t="shared" ca="1" si="149"/>
        <v>0</v>
      </c>
      <c r="AE469">
        <f t="shared" ca="1" si="150"/>
        <v>0</v>
      </c>
      <c r="AF469">
        <f t="shared" ca="1" si="151"/>
        <v>1</v>
      </c>
      <c r="AG469">
        <f t="shared" ca="1" si="152"/>
        <v>0</v>
      </c>
      <c r="AH469">
        <f t="shared" ca="1" si="163"/>
        <v>2</v>
      </c>
      <c r="AI469">
        <f t="shared" ca="1" si="164"/>
        <v>109</v>
      </c>
      <c r="AJ469">
        <f t="shared" ca="1" si="165"/>
        <v>36</v>
      </c>
      <c r="AK469" t="str">
        <f t="shared" ca="1" si="166"/>
        <v>&gt;1000</v>
      </c>
      <c r="AL469">
        <f t="shared" ca="1" si="167"/>
        <v>44</v>
      </c>
    </row>
    <row r="470" spans="1:38" x14ac:dyDescent="0.3">
      <c r="A470" s="13">
        <f ca="1">IF(B470="","",COUNT($B$32:B470))</f>
        <v>330</v>
      </c>
      <c r="B470" s="47">
        <f t="shared" ca="1" si="153"/>
        <v>3</v>
      </c>
      <c r="C470" s="24" t="str">
        <f t="shared" ca="1" si="154"/>
        <v>L</v>
      </c>
      <c r="D470" s="47">
        <f t="shared" ca="1" si="155"/>
        <v>3724</v>
      </c>
      <c r="E470" s="47">
        <f t="shared" ca="1" si="156"/>
        <v>0</v>
      </c>
      <c r="F470" s="13">
        <f t="shared" ca="1" si="157"/>
        <v>-68</v>
      </c>
      <c r="G470" s="13">
        <f t="shared" ca="1" si="144"/>
        <v>3656</v>
      </c>
      <c r="H470" s="40" t="str">
        <f t="shared" ca="1" si="145"/>
        <v>Mythic I</v>
      </c>
      <c r="I470" s="47">
        <f t="shared" ca="1" si="158"/>
        <v>159</v>
      </c>
      <c r="J470" s="47">
        <f t="shared" ca="1" si="159"/>
        <v>171</v>
      </c>
      <c r="K470" s="25">
        <f t="shared" ca="1" si="146"/>
        <v>0.48181818181818181</v>
      </c>
      <c r="L470" s="44">
        <f t="shared" ca="1" si="160"/>
        <v>14624</v>
      </c>
      <c r="M470" s="23"/>
      <c r="N470" s="47" t="str">
        <f t="shared" si="161"/>
        <v/>
      </c>
      <c r="O470" s="58"/>
      <c r="P470" s="27" t="str">
        <f t="shared" ca="1" si="162"/>
        <v/>
      </c>
      <c r="R470" s="47"/>
      <c r="S470" s="47"/>
      <c r="T470" s="47"/>
      <c r="U470" s="47"/>
      <c r="V470" s="47"/>
      <c r="W470" s="47"/>
      <c r="X470" s="57"/>
      <c r="Y470" s="49" t="str">
        <f t="shared" si="147"/>
        <v/>
      </c>
      <c r="Z470" s="49" t="str">
        <f t="shared" si="148"/>
        <v/>
      </c>
      <c r="AA470" s="47"/>
      <c r="AC470" s="35"/>
      <c r="AD470">
        <f t="shared" ca="1" si="149"/>
        <v>0</v>
      </c>
      <c r="AE470">
        <f t="shared" ca="1" si="150"/>
        <v>0</v>
      </c>
      <c r="AF470">
        <f t="shared" ca="1" si="151"/>
        <v>1</v>
      </c>
      <c r="AG470">
        <f t="shared" ca="1" si="152"/>
        <v>0</v>
      </c>
      <c r="AH470">
        <f t="shared" ca="1" si="163"/>
        <v>3</v>
      </c>
      <c r="AI470">
        <f t="shared" ca="1" si="164"/>
        <v>109</v>
      </c>
      <c r="AJ470">
        <f t="shared" ca="1" si="165"/>
        <v>36</v>
      </c>
      <c r="AK470" t="str">
        <f t="shared" ca="1" si="166"/>
        <v>&gt;1000</v>
      </c>
      <c r="AL470">
        <f t="shared" ca="1" si="167"/>
        <v>44</v>
      </c>
    </row>
    <row r="471" spans="1:38" x14ac:dyDescent="0.3">
      <c r="A471" s="13" t="str">
        <f ca="1">IF(B471="","",COUNT($B$32:B471))</f>
        <v/>
      </c>
      <c r="B471" s="47" t="str">
        <f t="shared" ca="1" si="153"/>
        <v/>
      </c>
      <c r="C471" s="24" t="str">
        <f t="shared" ca="1" si="154"/>
        <v>G</v>
      </c>
      <c r="D471" s="47">
        <f t="shared" ca="1" si="155"/>
        <v>3656</v>
      </c>
      <c r="E471" s="47">
        <f t="shared" ca="1" si="156"/>
        <v>0</v>
      </c>
      <c r="F471" s="13">
        <f t="shared" ca="1" si="157"/>
        <v>0</v>
      </c>
      <c r="G471" s="13">
        <f t="shared" ca="1" si="144"/>
        <v>3656</v>
      </c>
      <c r="H471" s="40" t="str">
        <f t="shared" ca="1" si="145"/>
        <v>Mythic I</v>
      </c>
      <c r="I471" s="47">
        <f t="shared" ca="1" si="158"/>
        <v>159</v>
      </c>
      <c r="J471" s="47">
        <f t="shared" ca="1" si="159"/>
        <v>171</v>
      </c>
      <c r="K471" s="25">
        <f t="shared" ca="1" si="146"/>
        <v>0.48181818181818181</v>
      </c>
      <c r="L471" s="44">
        <f t="shared" ca="1" si="160"/>
        <v>14624</v>
      </c>
      <c r="M471" s="23"/>
      <c r="N471" s="47" t="str">
        <f t="shared" si="161"/>
        <v/>
      </c>
      <c r="O471" s="58"/>
      <c r="P471" s="27">
        <f t="shared" ca="1" si="162"/>
        <v>44390</v>
      </c>
      <c r="R471" s="47"/>
      <c r="S471" s="47"/>
      <c r="T471" s="47"/>
      <c r="U471" s="47"/>
      <c r="V471" s="47"/>
      <c r="W471" s="47"/>
      <c r="X471" s="57"/>
      <c r="Y471" s="49" t="str">
        <f t="shared" si="147"/>
        <v/>
      </c>
      <c r="Z471" s="49" t="str">
        <f t="shared" si="148"/>
        <v/>
      </c>
      <c r="AA471" s="47"/>
      <c r="AC471" s="35"/>
      <c r="AD471">
        <f t="shared" ca="1" si="149"/>
        <v>0</v>
      </c>
      <c r="AE471">
        <f t="shared" ca="1" si="150"/>
        <v>1</v>
      </c>
      <c r="AF471">
        <f t="shared" ca="1" si="151"/>
        <v>1</v>
      </c>
      <c r="AG471">
        <f t="shared" ca="1" si="152"/>
        <v>0</v>
      </c>
      <c r="AH471">
        <f t="shared" ca="1" si="163"/>
        <v>0</v>
      </c>
      <c r="AI471">
        <f t="shared" ca="1" si="164"/>
        <v>110</v>
      </c>
      <c r="AJ471">
        <f t="shared" ca="1" si="165"/>
        <v>36</v>
      </c>
      <c r="AK471" t="str">
        <f t="shared" ca="1" si="166"/>
        <v>&gt;1000</v>
      </c>
      <c r="AL471">
        <f t="shared" ca="1" si="167"/>
        <v>44</v>
      </c>
    </row>
    <row r="472" spans="1:38" x14ac:dyDescent="0.3">
      <c r="A472" s="13">
        <f ca="1">IF(B472="","",COUNT($B$32:B472))</f>
        <v>331</v>
      </c>
      <c r="B472" s="47">
        <f t="shared" ca="1" si="153"/>
        <v>1</v>
      </c>
      <c r="C472" s="24" t="str">
        <f t="shared" ca="1" si="154"/>
        <v>W</v>
      </c>
      <c r="D472" s="47">
        <f t="shared" ca="1" si="155"/>
        <v>3656</v>
      </c>
      <c r="E472" s="47">
        <f t="shared" ca="1" si="156"/>
        <v>0</v>
      </c>
      <c r="F472" s="13">
        <f t="shared" ca="1" si="157"/>
        <v>40</v>
      </c>
      <c r="G472" s="13">
        <f t="shared" ca="1" si="144"/>
        <v>3696</v>
      </c>
      <c r="H472" s="40" t="str">
        <f t="shared" ca="1" si="145"/>
        <v>Mythic I</v>
      </c>
      <c r="I472" s="47">
        <f t="shared" ca="1" si="158"/>
        <v>160</v>
      </c>
      <c r="J472" s="47">
        <f t="shared" ca="1" si="159"/>
        <v>171</v>
      </c>
      <c r="K472" s="25">
        <f t="shared" ca="1" si="146"/>
        <v>0.48338368580060426</v>
      </c>
      <c r="L472" s="44">
        <f t="shared" ca="1" si="160"/>
        <v>14664</v>
      </c>
      <c r="M472" s="23"/>
      <c r="N472" s="47" t="str">
        <f t="shared" si="161"/>
        <v/>
      </c>
      <c r="O472" s="58"/>
      <c r="P472" s="27" t="str">
        <f t="shared" ca="1" si="162"/>
        <v/>
      </c>
      <c r="R472" s="47"/>
      <c r="S472" s="47"/>
      <c r="T472" s="47"/>
      <c r="U472" s="47"/>
      <c r="V472" s="47"/>
      <c r="W472" s="47"/>
      <c r="X472" s="57"/>
      <c r="Y472" s="49" t="str">
        <f t="shared" si="147"/>
        <v/>
      </c>
      <c r="Z472" s="49" t="str">
        <f t="shared" si="148"/>
        <v/>
      </c>
      <c r="AA472" s="47"/>
      <c r="AC472" s="35"/>
      <c r="AD472">
        <f t="shared" ca="1" si="149"/>
        <v>0</v>
      </c>
      <c r="AE472">
        <f t="shared" ca="1" si="150"/>
        <v>0</v>
      </c>
      <c r="AF472">
        <f t="shared" ca="1" si="151"/>
        <v>1</v>
      </c>
      <c r="AG472">
        <f t="shared" ca="1" si="152"/>
        <v>0</v>
      </c>
      <c r="AH472">
        <f t="shared" ca="1" si="163"/>
        <v>1</v>
      </c>
      <c r="AI472">
        <f t="shared" ca="1" si="164"/>
        <v>110</v>
      </c>
      <c r="AJ472">
        <f t="shared" ca="1" si="165"/>
        <v>36</v>
      </c>
      <c r="AK472" t="str">
        <f t="shared" ca="1" si="166"/>
        <v>&gt;1000</v>
      </c>
      <c r="AL472">
        <f t="shared" ca="1" si="167"/>
        <v>44</v>
      </c>
    </row>
    <row r="473" spans="1:38" x14ac:dyDescent="0.3">
      <c r="A473" s="13">
        <f ca="1">IF(B473="","",COUNT($B$32:B473))</f>
        <v>332</v>
      </c>
      <c r="B473" s="47">
        <f t="shared" ca="1" si="153"/>
        <v>2</v>
      </c>
      <c r="C473" s="24" t="str">
        <f t="shared" ca="1" si="154"/>
        <v>L</v>
      </c>
      <c r="D473" s="47">
        <f t="shared" ca="1" si="155"/>
        <v>3696</v>
      </c>
      <c r="E473" s="47">
        <f t="shared" ca="1" si="156"/>
        <v>1</v>
      </c>
      <c r="F473" s="13">
        <f t="shared" ca="1" si="157"/>
        <v>-68</v>
      </c>
      <c r="G473" s="13">
        <f t="shared" ca="1" si="144"/>
        <v>3628</v>
      </c>
      <c r="H473" s="40" t="str">
        <f t="shared" ca="1" si="145"/>
        <v>Mythic I</v>
      </c>
      <c r="I473" s="47">
        <f t="shared" ca="1" si="158"/>
        <v>160</v>
      </c>
      <c r="J473" s="47">
        <f t="shared" ca="1" si="159"/>
        <v>172</v>
      </c>
      <c r="K473" s="25">
        <f t="shared" ca="1" si="146"/>
        <v>0.48192771084337349</v>
      </c>
      <c r="L473" s="44">
        <f t="shared" ca="1" si="160"/>
        <v>14664</v>
      </c>
      <c r="M473" s="23"/>
      <c r="N473" s="47" t="str">
        <f t="shared" si="161"/>
        <v/>
      </c>
      <c r="O473" s="58"/>
      <c r="P473" s="27" t="str">
        <f t="shared" ca="1" si="162"/>
        <v/>
      </c>
      <c r="R473" s="47"/>
      <c r="S473" s="47"/>
      <c r="T473" s="47"/>
      <c r="U473" s="47"/>
      <c r="V473" s="47"/>
      <c r="W473" s="47"/>
      <c r="X473" s="57"/>
      <c r="Y473" s="49" t="str">
        <f t="shared" si="147"/>
        <v/>
      </c>
      <c r="Z473" s="49" t="str">
        <f t="shared" si="148"/>
        <v/>
      </c>
      <c r="AA473" s="47"/>
      <c r="AC473" s="35"/>
      <c r="AD473">
        <f t="shared" ca="1" si="149"/>
        <v>0</v>
      </c>
      <c r="AE473">
        <f t="shared" ca="1" si="150"/>
        <v>0</v>
      </c>
      <c r="AF473">
        <f t="shared" ca="1" si="151"/>
        <v>1</v>
      </c>
      <c r="AG473">
        <f t="shared" ca="1" si="152"/>
        <v>0</v>
      </c>
      <c r="AH473">
        <f t="shared" ca="1" si="163"/>
        <v>2</v>
      </c>
      <c r="AI473">
        <f t="shared" ca="1" si="164"/>
        <v>110</v>
      </c>
      <c r="AJ473">
        <f t="shared" ca="1" si="165"/>
        <v>36</v>
      </c>
      <c r="AK473" t="str">
        <f t="shared" ca="1" si="166"/>
        <v>&gt;1000</v>
      </c>
      <c r="AL473">
        <f t="shared" ca="1" si="167"/>
        <v>44</v>
      </c>
    </row>
    <row r="474" spans="1:38" x14ac:dyDescent="0.3">
      <c r="A474" s="13">
        <f ca="1">IF(B474="","",COUNT($B$32:B474))</f>
        <v>333</v>
      </c>
      <c r="B474" s="47">
        <f t="shared" ca="1" si="153"/>
        <v>3</v>
      </c>
      <c r="C474" s="24" t="str">
        <f t="shared" ca="1" si="154"/>
        <v>L</v>
      </c>
      <c r="D474" s="47">
        <f t="shared" ca="1" si="155"/>
        <v>3628</v>
      </c>
      <c r="E474" s="47">
        <f t="shared" ca="1" si="156"/>
        <v>0</v>
      </c>
      <c r="F474" s="13">
        <f t="shared" ca="1" si="157"/>
        <v>-68</v>
      </c>
      <c r="G474" s="13">
        <f t="shared" ca="1" si="144"/>
        <v>3560</v>
      </c>
      <c r="H474" s="40" t="str">
        <f t="shared" ca="1" si="145"/>
        <v>Mythic I</v>
      </c>
      <c r="I474" s="47">
        <f t="shared" ca="1" si="158"/>
        <v>160</v>
      </c>
      <c r="J474" s="47">
        <f t="shared" ca="1" si="159"/>
        <v>173</v>
      </c>
      <c r="K474" s="25">
        <f t="shared" ca="1" si="146"/>
        <v>0.48048048048048048</v>
      </c>
      <c r="L474" s="44">
        <f t="shared" ca="1" si="160"/>
        <v>14664</v>
      </c>
      <c r="M474" s="23"/>
      <c r="N474" s="47" t="str">
        <f t="shared" si="161"/>
        <v/>
      </c>
      <c r="O474" s="58"/>
      <c r="P474" s="27" t="str">
        <f t="shared" ca="1" si="162"/>
        <v/>
      </c>
      <c r="R474" s="47"/>
      <c r="S474" s="47"/>
      <c r="T474" s="47"/>
      <c r="U474" s="47"/>
      <c r="V474" s="47"/>
      <c r="W474" s="47"/>
      <c r="X474" s="57"/>
      <c r="Y474" s="49" t="str">
        <f t="shared" si="147"/>
        <v/>
      </c>
      <c r="Z474" s="49" t="str">
        <f t="shared" si="148"/>
        <v/>
      </c>
      <c r="AA474" s="47"/>
      <c r="AC474" s="35"/>
      <c r="AD474">
        <f t="shared" ca="1" si="149"/>
        <v>0</v>
      </c>
      <c r="AE474">
        <f t="shared" ca="1" si="150"/>
        <v>0</v>
      </c>
      <c r="AF474">
        <f t="shared" ca="1" si="151"/>
        <v>1</v>
      </c>
      <c r="AG474">
        <f t="shared" ca="1" si="152"/>
        <v>0</v>
      </c>
      <c r="AH474">
        <f t="shared" ca="1" si="163"/>
        <v>3</v>
      </c>
      <c r="AI474">
        <f t="shared" ca="1" si="164"/>
        <v>110</v>
      </c>
      <c r="AJ474">
        <f t="shared" ca="1" si="165"/>
        <v>36</v>
      </c>
      <c r="AK474" t="str">
        <f t="shared" ca="1" si="166"/>
        <v>&gt;1000</v>
      </c>
      <c r="AL474">
        <f t="shared" ca="1" si="167"/>
        <v>44</v>
      </c>
    </row>
    <row r="475" spans="1:38" x14ac:dyDescent="0.3">
      <c r="A475" s="13" t="str">
        <f ca="1">IF(B475="","",COUNT($B$32:B475))</f>
        <v/>
      </c>
      <c r="B475" s="47" t="str">
        <f t="shared" ca="1" si="153"/>
        <v/>
      </c>
      <c r="C475" s="24" t="str">
        <f t="shared" ca="1" si="154"/>
        <v>G</v>
      </c>
      <c r="D475" s="47">
        <f t="shared" ca="1" si="155"/>
        <v>3560</v>
      </c>
      <c r="E475" s="47">
        <f t="shared" ca="1" si="156"/>
        <v>0</v>
      </c>
      <c r="F475" s="13">
        <f t="shared" ca="1" si="157"/>
        <v>0</v>
      </c>
      <c r="G475" s="13">
        <f t="shared" ca="1" si="144"/>
        <v>3560</v>
      </c>
      <c r="H475" s="40" t="str">
        <f t="shared" ca="1" si="145"/>
        <v>Mythic I</v>
      </c>
      <c r="I475" s="47">
        <f t="shared" ca="1" si="158"/>
        <v>160</v>
      </c>
      <c r="J475" s="47">
        <f t="shared" ca="1" si="159"/>
        <v>173</v>
      </c>
      <c r="K475" s="25">
        <f t="shared" ca="1" si="146"/>
        <v>0.48048048048048048</v>
      </c>
      <c r="L475" s="44">
        <f t="shared" ca="1" si="160"/>
        <v>14664</v>
      </c>
      <c r="M475" s="23"/>
      <c r="N475" s="47" t="str">
        <f t="shared" si="161"/>
        <v/>
      </c>
      <c r="O475" s="58"/>
      <c r="P475" s="27">
        <f t="shared" ca="1" si="162"/>
        <v>44397</v>
      </c>
      <c r="R475" s="47"/>
      <c r="S475" s="47"/>
      <c r="T475" s="47"/>
      <c r="U475" s="47"/>
      <c r="V475" s="47"/>
      <c r="W475" s="47"/>
      <c r="X475" s="57"/>
      <c r="Y475" s="49" t="str">
        <f t="shared" si="147"/>
        <v/>
      </c>
      <c r="Z475" s="49" t="str">
        <f t="shared" si="148"/>
        <v/>
      </c>
      <c r="AA475" s="47"/>
      <c r="AC475" s="35"/>
      <c r="AD475">
        <f t="shared" ca="1" si="149"/>
        <v>0</v>
      </c>
      <c r="AE475">
        <f t="shared" ca="1" si="150"/>
        <v>1</v>
      </c>
      <c r="AF475">
        <f t="shared" ca="1" si="151"/>
        <v>1</v>
      </c>
      <c r="AG475">
        <f t="shared" ca="1" si="152"/>
        <v>0</v>
      </c>
      <c r="AH475">
        <f t="shared" ca="1" si="163"/>
        <v>0</v>
      </c>
      <c r="AI475">
        <f t="shared" ca="1" si="164"/>
        <v>111</v>
      </c>
      <c r="AJ475">
        <f t="shared" ca="1" si="165"/>
        <v>36</v>
      </c>
      <c r="AK475" t="str">
        <f t="shared" ca="1" si="166"/>
        <v>&gt;1000</v>
      </c>
      <c r="AL475">
        <f t="shared" ca="1" si="167"/>
        <v>44</v>
      </c>
    </row>
    <row r="476" spans="1:38" x14ac:dyDescent="0.3">
      <c r="A476" s="13">
        <f ca="1">IF(B476="","",COUNT($B$32:B476))</f>
        <v>334</v>
      </c>
      <c r="B476" s="47">
        <f t="shared" ca="1" si="153"/>
        <v>1</v>
      </c>
      <c r="C476" s="24" t="str">
        <f t="shared" ca="1" si="154"/>
        <v>L</v>
      </c>
      <c r="D476" s="47">
        <f t="shared" ca="1" si="155"/>
        <v>3560</v>
      </c>
      <c r="E476" s="47">
        <f t="shared" ca="1" si="156"/>
        <v>0</v>
      </c>
      <c r="F476" s="13">
        <f t="shared" ca="1" si="157"/>
        <v>-68</v>
      </c>
      <c r="G476" s="13">
        <f t="shared" ca="1" si="144"/>
        <v>3492</v>
      </c>
      <c r="H476" s="40" t="str">
        <f t="shared" ca="1" si="145"/>
        <v>Fabled III</v>
      </c>
      <c r="I476" s="47">
        <f t="shared" ca="1" si="158"/>
        <v>160</v>
      </c>
      <c r="J476" s="47">
        <f t="shared" ca="1" si="159"/>
        <v>174</v>
      </c>
      <c r="K476" s="25">
        <f t="shared" ca="1" si="146"/>
        <v>0.47904191616766467</v>
      </c>
      <c r="L476" s="44">
        <f t="shared" ca="1" si="160"/>
        <v>14664</v>
      </c>
      <c r="M476" s="23"/>
      <c r="N476" s="47" t="str">
        <f t="shared" si="161"/>
        <v/>
      </c>
      <c r="O476" s="58"/>
      <c r="P476" s="27" t="str">
        <f t="shared" ca="1" si="162"/>
        <v/>
      </c>
      <c r="R476" s="47"/>
      <c r="S476" s="47"/>
      <c r="T476" s="47"/>
      <c r="U476" s="47"/>
      <c r="V476" s="47"/>
      <c r="W476" s="47"/>
      <c r="X476" s="57"/>
      <c r="Y476" s="49" t="str">
        <f t="shared" si="147"/>
        <v/>
      </c>
      <c r="Z476" s="49" t="str">
        <f t="shared" si="148"/>
        <v/>
      </c>
      <c r="AA476" s="47"/>
      <c r="AC476" s="35"/>
      <c r="AD476">
        <f t="shared" ca="1" si="149"/>
        <v>0</v>
      </c>
      <c r="AE476">
        <f t="shared" ca="1" si="150"/>
        <v>0</v>
      </c>
      <c r="AF476">
        <f t="shared" ca="1" si="151"/>
        <v>1</v>
      </c>
      <c r="AG476">
        <f t="shared" ca="1" si="152"/>
        <v>0</v>
      </c>
      <c r="AH476">
        <f t="shared" ca="1" si="163"/>
        <v>1</v>
      </c>
      <c r="AI476">
        <f t="shared" ca="1" si="164"/>
        <v>111</v>
      </c>
      <c r="AJ476">
        <f t="shared" ca="1" si="165"/>
        <v>36</v>
      </c>
      <c r="AK476" t="str">
        <f t="shared" ca="1" si="166"/>
        <v>&gt;1000</v>
      </c>
      <c r="AL476">
        <f t="shared" ca="1" si="167"/>
        <v>44</v>
      </c>
    </row>
    <row r="477" spans="1:38" x14ac:dyDescent="0.3">
      <c r="A477" s="13">
        <f ca="1">IF(B477="","",COUNT($B$32:B477))</f>
        <v>335</v>
      </c>
      <c r="B477" s="47">
        <f t="shared" ca="1" si="153"/>
        <v>2</v>
      </c>
      <c r="C477" s="24" t="str">
        <f t="shared" ca="1" si="154"/>
        <v>W</v>
      </c>
      <c r="D477" s="47">
        <f t="shared" ca="1" si="155"/>
        <v>3492</v>
      </c>
      <c r="E477" s="47">
        <f t="shared" ca="1" si="156"/>
        <v>0</v>
      </c>
      <c r="F477" s="13">
        <f t="shared" ca="1" si="157"/>
        <v>40</v>
      </c>
      <c r="G477" s="13">
        <f t="shared" ca="1" si="144"/>
        <v>3532</v>
      </c>
      <c r="H477" s="40" t="str">
        <f t="shared" ca="1" si="145"/>
        <v>Mythic I</v>
      </c>
      <c r="I477" s="47">
        <f t="shared" ca="1" si="158"/>
        <v>161</v>
      </c>
      <c r="J477" s="47">
        <f t="shared" ca="1" si="159"/>
        <v>174</v>
      </c>
      <c r="K477" s="25">
        <f t="shared" ca="1" si="146"/>
        <v>0.48059701492537316</v>
      </c>
      <c r="L477" s="44">
        <f t="shared" ca="1" si="160"/>
        <v>14704</v>
      </c>
      <c r="M477" s="23"/>
      <c r="N477" s="47" t="str">
        <f t="shared" si="161"/>
        <v/>
      </c>
      <c r="O477" s="58"/>
      <c r="P477" s="27" t="str">
        <f t="shared" ca="1" si="162"/>
        <v/>
      </c>
      <c r="R477" s="47"/>
      <c r="S477" s="47"/>
      <c r="T477" s="47"/>
      <c r="U477" s="47"/>
      <c r="V477" s="47"/>
      <c r="W477" s="47"/>
      <c r="X477" s="57"/>
      <c r="Y477" s="49" t="str">
        <f t="shared" si="147"/>
        <v/>
      </c>
      <c r="Z477" s="49" t="str">
        <f t="shared" si="148"/>
        <v/>
      </c>
      <c r="AA477" s="47"/>
      <c r="AC477" s="35"/>
      <c r="AD477">
        <f t="shared" ca="1" si="149"/>
        <v>0</v>
      </c>
      <c r="AE477">
        <f t="shared" ca="1" si="150"/>
        <v>0</v>
      </c>
      <c r="AF477">
        <f t="shared" ca="1" si="151"/>
        <v>1</v>
      </c>
      <c r="AG477">
        <f t="shared" ca="1" si="152"/>
        <v>0</v>
      </c>
      <c r="AH477">
        <f t="shared" ca="1" si="163"/>
        <v>2</v>
      </c>
      <c r="AI477">
        <f t="shared" ca="1" si="164"/>
        <v>111</v>
      </c>
      <c r="AJ477">
        <f t="shared" ca="1" si="165"/>
        <v>36</v>
      </c>
      <c r="AK477" t="str">
        <f t="shared" ca="1" si="166"/>
        <v>&gt;1000</v>
      </c>
      <c r="AL477">
        <f t="shared" ca="1" si="167"/>
        <v>44</v>
      </c>
    </row>
    <row r="478" spans="1:38" x14ac:dyDescent="0.3">
      <c r="A478" s="13">
        <f ca="1">IF(B478="","",COUNT($B$32:B478))</f>
        <v>336</v>
      </c>
      <c r="B478" s="47">
        <f t="shared" ca="1" si="153"/>
        <v>3</v>
      </c>
      <c r="C478" s="24" t="str">
        <f t="shared" ca="1" si="154"/>
        <v>L</v>
      </c>
      <c r="D478" s="47">
        <f t="shared" ca="1" si="155"/>
        <v>3532</v>
      </c>
      <c r="E478" s="47">
        <f t="shared" ca="1" si="156"/>
        <v>1</v>
      </c>
      <c r="F478" s="13">
        <f t="shared" ca="1" si="157"/>
        <v>-68</v>
      </c>
      <c r="G478" s="13">
        <f t="shared" ca="1" si="144"/>
        <v>3464</v>
      </c>
      <c r="H478" s="40" t="str">
        <f t="shared" ca="1" si="145"/>
        <v>Fabled III</v>
      </c>
      <c r="I478" s="47">
        <f t="shared" ca="1" si="158"/>
        <v>161</v>
      </c>
      <c r="J478" s="47">
        <f t="shared" ca="1" si="159"/>
        <v>175</v>
      </c>
      <c r="K478" s="25">
        <f t="shared" ca="1" si="146"/>
        <v>0.47916666666666669</v>
      </c>
      <c r="L478" s="44">
        <f t="shared" ca="1" si="160"/>
        <v>14704</v>
      </c>
      <c r="M478" s="23"/>
      <c r="N478" s="47" t="str">
        <f t="shared" si="161"/>
        <v/>
      </c>
      <c r="O478" s="58"/>
      <c r="P478" s="27" t="str">
        <f t="shared" ca="1" si="162"/>
        <v/>
      </c>
      <c r="R478" s="47"/>
      <c r="S478" s="47"/>
      <c r="T478" s="47"/>
      <c r="U478" s="47"/>
      <c r="V478" s="47"/>
      <c r="W478" s="47"/>
      <c r="X478" s="57"/>
      <c r="Y478" s="49" t="str">
        <f t="shared" si="147"/>
        <v/>
      </c>
      <c r="Z478" s="49" t="str">
        <f t="shared" si="148"/>
        <v/>
      </c>
      <c r="AA478" s="47"/>
      <c r="AC478" s="35"/>
      <c r="AD478">
        <f t="shared" ca="1" si="149"/>
        <v>0</v>
      </c>
      <c r="AE478">
        <f t="shared" ca="1" si="150"/>
        <v>0</v>
      </c>
      <c r="AF478">
        <f t="shared" ca="1" si="151"/>
        <v>1</v>
      </c>
      <c r="AG478">
        <f t="shared" ca="1" si="152"/>
        <v>0</v>
      </c>
      <c r="AH478">
        <f t="shared" ca="1" si="163"/>
        <v>3</v>
      </c>
      <c r="AI478">
        <f t="shared" ca="1" si="164"/>
        <v>111</v>
      </c>
      <c r="AJ478">
        <f t="shared" ca="1" si="165"/>
        <v>36</v>
      </c>
      <c r="AK478" t="str">
        <f t="shared" ca="1" si="166"/>
        <v>&gt;1000</v>
      </c>
      <c r="AL478">
        <f t="shared" ca="1" si="167"/>
        <v>44</v>
      </c>
    </row>
    <row r="479" spans="1:38" x14ac:dyDescent="0.3">
      <c r="A479" s="13" t="str">
        <f ca="1">IF(B479="","",COUNT($B$32:B479))</f>
        <v/>
      </c>
      <c r="B479" s="47" t="str">
        <f t="shared" ca="1" si="153"/>
        <v/>
      </c>
      <c r="C479" s="24" t="str">
        <f t="shared" ca="1" si="154"/>
        <v>G</v>
      </c>
      <c r="D479" s="47">
        <f t="shared" ca="1" si="155"/>
        <v>3464</v>
      </c>
      <c r="E479" s="47">
        <f t="shared" ca="1" si="156"/>
        <v>0</v>
      </c>
      <c r="F479" s="13">
        <f t="shared" ca="1" si="157"/>
        <v>80</v>
      </c>
      <c r="G479" s="13">
        <f t="shared" ca="1" si="144"/>
        <v>3544</v>
      </c>
      <c r="H479" s="40" t="str">
        <f t="shared" ca="1" si="145"/>
        <v>Mythic I</v>
      </c>
      <c r="I479" s="47">
        <f t="shared" ca="1" si="158"/>
        <v>161</v>
      </c>
      <c r="J479" s="47">
        <f t="shared" ca="1" si="159"/>
        <v>175</v>
      </c>
      <c r="K479" s="25">
        <f t="shared" ca="1" si="146"/>
        <v>0.47916666666666669</v>
      </c>
      <c r="L479" s="44">
        <f t="shared" ca="1" si="160"/>
        <v>14784</v>
      </c>
      <c r="M479" s="23"/>
      <c r="N479" s="47" t="str">
        <f t="shared" si="161"/>
        <v/>
      </c>
      <c r="O479" s="58"/>
      <c r="P479" s="27">
        <f t="shared" ca="1" si="162"/>
        <v>44404</v>
      </c>
      <c r="R479" s="47"/>
      <c r="S479" s="47"/>
      <c r="T479" s="47"/>
      <c r="U479" s="47"/>
      <c r="V479" s="47"/>
      <c r="W479" s="47"/>
      <c r="X479" s="57"/>
      <c r="Y479" s="49" t="str">
        <f t="shared" si="147"/>
        <v/>
      </c>
      <c r="Z479" s="49" t="str">
        <f t="shared" si="148"/>
        <v/>
      </c>
      <c r="AA479" s="47"/>
      <c r="AC479" s="35"/>
      <c r="AD479">
        <f t="shared" ca="1" si="149"/>
        <v>0</v>
      </c>
      <c r="AE479">
        <f t="shared" ca="1" si="150"/>
        <v>1</v>
      </c>
      <c r="AF479">
        <f t="shared" ca="1" si="151"/>
        <v>1</v>
      </c>
      <c r="AG479">
        <f t="shared" ca="1" si="152"/>
        <v>0</v>
      </c>
      <c r="AH479">
        <f t="shared" ca="1" si="163"/>
        <v>0</v>
      </c>
      <c r="AI479">
        <f t="shared" ca="1" si="164"/>
        <v>112</v>
      </c>
      <c r="AJ479">
        <f t="shared" ca="1" si="165"/>
        <v>36</v>
      </c>
      <c r="AK479" t="str">
        <f t="shared" ca="1" si="166"/>
        <v>&gt;1000</v>
      </c>
      <c r="AL479">
        <f t="shared" ca="1" si="167"/>
        <v>44</v>
      </c>
    </row>
    <row r="480" spans="1:38" x14ac:dyDescent="0.3">
      <c r="A480" s="13">
        <f ca="1">IF(B480="","",COUNT($B$32:B480))</f>
        <v>337</v>
      </c>
      <c r="B480" s="47">
        <f t="shared" ca="1" si="153"/>
        <v>1</v>
      </c>
      <c r="C480" s="24" t="str">
        <f t="shared" ca="1" si="154"/>
        <v>W</v>
      </c>
      <c r="D480" s="47">
        <f t="shared" ca="1" si="155"/>
        <v>3544</v>
      </c>
      <c r="E480" s="47">
        <f t="shared" ca="1" si="156"/>
        <v>0</v>
      </c>
      <c r="F480" s="13">
        <f t="shared" ca="1" si="157"/>
        <v>40</v>
      </c>
      <c r="G480" s="13">
        <f t="shared" ref="G480:G543" ca="1" si="168">_xlfn.IFS(F480+D480&lt;0,0,F480+D480&gt;5500,5500,TRUE,F480+D480)</f>
        <v>3584</v>
      </c>
      <c r="H480" s="40" t="str">
        <f t="shared" ref="H480:H543" ca="1" si="169">LOOKUP(G480,$D$2:$D$17,$A$2:$A$17)</f>
        <v>Mythic I</v>
      </c>
      <c r="I480" s="47">
        <f t="shared" ca="1" si="158"/>
        <v>162</v>
      </c>
      <c r="J480" s="47">
        <f t="shared" ca="1" si="159"/>
        <v>175</v>
      </c>
      <c r="K480" s="25">
        <f t="shared" ref="K480:K543" ca="1" si="170">I480/(J480+I480)</f>
        <v>0.48071216617210683</v>
      </c>
      <c r="L480" s="44">
        <f t="shared" ca="1" si="160"/>
        <v>14824</v>
      </c>
      <c r="M480" s="23"/>
      <c r="N480" s="47" t="str">
        <f t="shared" si="161"/>
        <v/>
      </c>
      <c r="O480" s="58"/>
      <c r="P480" s="27" t="str">
        <f t="shared" ca="1" si="162"/>
        <v/>
      </c>
      <c r="R480" s="47"/>
      <c r="S480" s="47"/>
      <c r="T480" s="47"/>
      <c r="U480" s="47"/>
      <c r="V480" s="47"/>
      <c r="W480" s="47"/>
      <c r="X480" s="57"/>
      <c r="Y480" s="49" t="str">
        <f t="shared" ref="Y480:Y543" si="171">_xlfn.IFS(R480 = "","",V480&gt;0,T480/V480,TRUE,T480/1)</f>
        <v/>
      </c>
      <c r="Z480" s="49" t="str">
        <f t="shared" ref="Z480:Z543" si="172">_xlfn.IFS(R480 = "","",V480&gt;0,(T480+U480)/V480,TRUE,(T480+U480)/1)</f>
        <v/>
      </c>
      <c r="AA480" s="47"/>
      <c r="AC480" s="35"/>
      <c r="AD480">
        <f t="shared" ref="AD480:AD543" ca="1" si="173">IF(G480&gt;=2100,0,IF(C480="G",1,0))</f>
        <v>0</v>
      </c>
      <c r="AE480">
        <f t="shared" ref="AE480:AE543" ca="1" si="174">IF(G480&gt;=5500,0,IF(C480="G",1,0))</f>
        <v>0</v>
      </c>
      <c r="AF480">
        <f t="shared" ref="AF480:AF543" ca="1" si="175">IF(G480&gt;=2100,1,0)</f>
        <v>1</v>
      </c>
      <c r="AG480">
        <f t="shared" ref="AG480:AG543" ca="1" si="176">IF(G480&gt;=5500,1,0)</f>
        <v>0</v>
      </c>
      <c r="AH480">
        <f t="shared" ca="1" si="163"/>
        <v>1</v>
      </c>
      <c r="AI480">
        <f t="shared" ca="1" si="164"/>
        <v>112</v>
      </c>
      <c r="AJ480">
        <f t="shared" ca="1" si="165"/>
        <v>36</v>
      </c>
      <c r="AK480" t="str">
        <f t="shared" ca="1" si="166"/>
        <v>&gt;1000</v>
      </c>
      <c r="AL480">
        <f t="shared" ca="1" si="167"/>
        <v>44</v>
      </c>
    </row>
    <row r="481" spans="1:38" x14ac:dyDescent="0.3">
      <c r="A481" s="13">
        <f ca="1">IF(B481="","",COUNT($B$32:B481))</f>
        <v>338</v>
      </c>
      <c r="B481" s="47">
        <f t="shared" ref="B481:B544" ca="1" si="177">IF(C481&lt;&gt;"G",SUM(B480,1),"")</f>
        <v>2</v>
      </c>
      <c r="C481" s="24" t="str">
        <f t="shared" ref="C481:C544" ca="1" si="178">IF(O481="",IF(AH480&gt;=$E$22,"G",IF(RAND()&lt;$F$22,"W","L")),O481)</f>
        <v>W</v>
      </c>
      <c r="D481" s="47">
        <f t="shared" ref="D481:D544" ca="1" si="179">IF(M481="",IF(G480&lt;5500,G480,5500),M481)</f>
        <v>3584</v>
      </c>
      <c r="E481" s="47">
        <f t="shared" ref="E481:E544" ca="1" si="180">_xlfn.IFS(C480="W",E480+1,C480="L",0,C480="G",E480)</f>
        <v>1</v>
      </c>
      <c r="F481" s="13">
        <f t="shared" ref="F481:F544" ca="1" si="181">_xlfn.IFS(C481="W",_xlfn.IFS(E481=0,LOOKUP(D481,$D$2:$D$17,$F$2:$F$17),E481=1,LOOKUP(D481,$D$2:$D$17,$G$2:$G$17),E481=2,LOOKUP(D481,$D$2:$D$17,$H$2:$H$17),E481=3,LOOKUP(D481,$D$2:$D$17,$I$2:$I$17),E481&gt;=4,LOOKUP(D481,$D$2:$D$17,$J$2:$J$17)),C481="L",LOOKUP(D481,$D$2:$D$17,$E$2:$E$17),C481="G",IF(OR(B480&lt;3,B480=""),0,LOOKUP(D481,$D$2:$D$17,$K$2:$K$17)))</f>
        <v>60</v>
      </c>
      <c r="G481" s="13">
        <f t="shared" ca="1" si="168"/>
        <v>3644</v>
      </c>
      <c r="H481" s="40" t="str">
        <f t="shared" ca="1" si="169"/>
        <v>Mythic I</v>
      </c>
      <c r="I481" s="47">
        <f t="shared" ref="I481:I544" ca="1" si="182">IF(C481="W",1+I480,I480)</f>
        <v>163</v>
      </c>
      <c r="J481" s="47">
        <f t="shared" ref="J481:J544" ca="1" si="183">IF(C481="L",1+J480,J480)</f>
        <v>175</v>
      </c>
      <c r="K481" s="25">
        <f t="shared" ca="1" si="170"/>
        <v>0.48224852071005919</v>
      </c>
      <c r="L481" s="44">
        <f t="shared" ref="L481:L544" ca="1" si="184">IF(F481&gt;0,F481+L480,L480)</f>
        <v>14884</v>
      </c>
      <c r="M481" s="23"/>
      <c r="N481" s="47" t="str">
        <f t="shared" ref="N481:N544" si="185">IF(M481="","",M481-G480)</f>
        <v/>
      </c>
      <c r="O481" s="58"/>
      <c r="P481" s="27" t="str">
        <f t="shared" ref="P481:P544" ca="1" si="186">IF(AI481&gt;AI480,$G$22+(7*AI481),"")</f>
        <v/>
      </c>
      <c r="R481" s="47"/>
      <c r="S481" s="47"/>
      <c r="T481" s="47"/>
      <c r="U481" s="47"/>
      <c r="V481" s="47"/>
      <c r="W481" s="47"/>
      <c r="X481" s="57"/>
      <c r="Y481" s="49" t="str">
        <f t="shared" si="171"/>
        <v/>
      </c>
      <c r="Z481" s="49" t="str">
        <f t="shared" si="172"/>
        <v/>
      </c>
      <c r="AA481" s="47"/>
      <c r="AC481" s="35"/>
      <c r="AD481">
        <f t="shared" ca="1" si="173"/>
        <v>0</v>
      </c>
      <c r="AE481">
        <f t="shared" ca="1" si="174"/>
        <v>0</v>
      </c>
      <c r="AF481">
        <f t="shared" ca="1" si="175"/>
        <v>1</v>
      </c>
      <c r="AG481">
        <f t="shared" ca="1" si="176"/>
        <v>0</v>
      </c>
      <c r="AH481">
        <f t="shared" ref="AH481:AH544" ca="1" si="187">IF(C481="G",0,AH480+1)</f>
        <v>2</v>
      </c>
      <c r="AI481">
        <f t="shared" ref="AI481:AI544" ca="1" si="188">IF(C481="G",AI480+1,AI480)</f>
        <v>112</v>
      </c>
      <c r="AJ481">
        <f t="shared" ref="AJ481:AJ544" ca="1" si="189">IF(AJ480="&gt;1000",IF(AF481&gt;0,IF(A481&lt;&gt;"",A481,A480),"&gt;1000"),AJ480)</f>
        <v>36</v>
      </c>
      <c r="AK481" t="str">
        <f t="shared" ref="AK481:AK544" ca="1" si="190">IF(AK480="&gt;1000",IF(AG481&gt;0,IF(A481&lt;&gt;"",A481,A480),"&gt;1000"),AK480)</f>
        <v>&gt;1000</v>
      </c>
      <c r="AL481">
        <f t="shared" ref="AL481:AL544" ca="1" si="191">IF(AL480="&gt;1000",IF(L481&gt;=3500,IF(A481&lt;&gt;"",A481,A480),"&gt;1000"),AL480)</f>
        <v>44</v>
      </c>
    </row>
    <row r="482" spans="1:38" x14ac:dyDescent="0.3">
      <c r="A482" s="13">
        <f ca="1">IF(B482="","",COUNT($B$32:B482))</f>
        <v>339</v>
      </c>
      <c r="B482" s="47">
        <f t="shared" ca="1" si="177"/>
        <v>3</v>
      </c>
      <c r="C482" s="24" t="str">
        <f t="shared" ca="1" si="178"/>
        <v>W</v>
      </c>
      <c r="D482" s="47">
        <f t="shared" ca="1" si="179"/>
        <v>3644</v>
      </c>
      <c r="E482" s="47">
        <f t="shared" ca="1" si="180"/>
        <v>2</v>
      </c>
      <c r="F482" s="13">
        <f t="shared" ca="1" si="181"/>
        <v>80</v>
      </c>
      <c r="G482" s="13">
        <f t="shared" ca="1" si="168"/>
        <v>3724</v>
      </c>
      <c r="H482" s="40" t="str">
        <f t="shared" ca="1" si="169"/>
        <v>Mythic I</v>
      </c>
      <c r="I482" s="47">
        <f t="shared" ca="1" si="182"/>
        <v>164</v>
      </c>
      <c r="J482" s="47">
        <f t="shared" ca="1" si="183"/>
        <v>175</v>
      </c>
      <c r="K482" s="25">
        <f t="shared" ca="1" si="170"/>
        <v>0.48377581120943952</v>
      </c>
      <c r="L482" s="44">
        <f t="shared" ca="1" si="184"/>
        <v>14964</v>
      </c>
      <c r="M482" s="23"/>
      <c r="N482" s="47" t="str">
        <f t="shared" si="185"/>
        <v/>
      </c>
      <c r="O482" s="58"/>
      <c r="P482" s="27" t="str">
        <f t="shared" ca="1" si="186"/>
        <v/>
      </c>
      <c r="R482" s="47"/>
      <c r="S482" s="47"/>
      <c r="T482" s="47"/>
      <c r="U482" s="47"/>
      <c r="V482" s="47"/>
      <c r="W482" s="47"/>
      <c r="X482" s="57"/>
      <c r="Y482" s="49" t="str">
        <f t="shared" si="171"/>
        <v/>
      </c>
      <c r="Z482" s="49" t="str">
        <f t="shared" si="172"/>
        <v/>
      </c>
      <c r="AA482" s="47"/>
      <c r="AC482" s="35"/>
      <c r="AD482">
        <f t="shared" ca="1" si="173"/>
        <v>0</v>
      </c>
      <c r="AE482">
        <f t="shared" ca="1" si="174"/>
        <v>0</v>
      </c>
      <c r="AF482">
        <f t="shared" ca="1" si="175"/>
        <v>1</v>
      </c>
      <c r="AG482">
        <f t="shared" ca="1" si="176"/>
        <v>0</v>
      </c>
      <c r="AH482">
        <f t="shared" ca="1" si="187"/>
        <v>3</v>
      </c>
      <c r="AI482">
        <f t="shared" ca="1" si="188"/>
        <v>112</v>
      </c>
      <c r="AJ482">
        <f t="shared" ca="1" si="189"/>
        <v>36</v>
      </c>
      <c r="AK482" t="str">
        <f t="shared" ca="1" si="190"/>
        <v>&gt;1000</v>
      </c>
      <c r="AL482">
        <f t="shared" ca="1" si="191"/>
        <v>44</v>
      </c>
    </row>
    <row r="483" spans="1:38" x14ac:dyDescent="0.3">
      <c r="A483" s="13" t="str">
        <f ca="1">IF(B483="","",COUNT($B$32:B483))</f>
        <v/>
      </c>
      <c r="B483" s="47" t="str">
        <f t="shared" ca="1" si="177"/>
        <v/>
      </c>
      <c r="C483" s="24" t="str">
        <f t="shared" ca="1" si="178"/>
        <v>G</v>
      </c>
      <c r="D483" s="47">
        <f t="shared" ca="1" si="179"/>
        <v>3724</v>
      </c>
      <c r="E483" s="47">
        <f t="shared" ca="1" si="180"/>
        <v>3</v>
      </c>
      <c r="F483" s="13">
        <f t="shared" ca="1" si="181"/>
        <v>0</v>
      </c>
      <c r="G483" s="13">
        <f t="shared" ca="1" si="168"/>
        <v>3724</v>
      </c>
      <c r="H483" s="40" t="str">
        <f t="shared" ca="1" si="169"/>
        <v>Mythic I</v>
      </c>
      <c r="I483" s="47">
        <f t="shared" ca="1" si="182"/>
        <v>164</v>
      </c>
      <c r="J483" s="47">
        <f t="shared" ca="1" si="183"/>
        <v>175</v>
      </c>
      <c r="K483" s="25">
        <f t="shared" ca="1" si="170"/>
        <v>0.48377581120943952</v>
      </c>
      <c r="L483" s="44">
        <f t="shared" ca="1" si="184"/>
        <v>14964</v>
      </c>
      <c r="M483" s="23"/>
      <c r="N483" s="47" t="str">
        <f t="shared" si="185"/>
        <v/>
      </c>
      <c r="O483" s="58"/>
      <c r="P483" s="27">
        <f t="shared" ca="1" si="186"/>
        <v>44411</v>
      </c>
      <c r="R483" s="47"/>
      <c r="S483" s="47"/>
      <c r="T483" s="47"/>
      <c r="U483" s="47"/>
      <c r="V483" s="47"/>
      <c r="W483" s="47"/>
      <c r="X483" s="57"/>
      <c r="Y483" s="49" t="str">
        <f t="shared" si="171"/>
        <v/>
      </c>
      <c r="Z483" s="49" t="str">
        <f t="shared" si="172"/>
        <v/>
      </c>
      <c r="AA483" s="47"/>
      <c r="AC483" s="35"/>
      <c r="AD483">
        <f t="shared" ca="1" si="173"/>
        <v>0</v>
      </c>
      <c r="AE483">
        <f t="shared" ca="1" si="174"/>
        <v>1</v>
      </c>
      <c r="AF483">
        <f t="shared" ca="1" si="175"/>
        <v>1</v>
      </c>
      <c r="AG483">
        <f t="shared" ca="1" si="176"/>
        <v>0</v>
      </c>
      <c r="AH483">
        <f t="shared" ca="1" si="187"/>
        <v>0</v>
      </c>
      <c r="AI483">
        <f t="shared" ca="1" si="188"/>
        <v>113</v>
      </c>
      <c r="AJ483">
        <f t="shared" ca="1" si="189"/>
        <v>36</v>
      </c>
      <c r="AK483" t="str">
        <f t="shared" ca="1" si="190"/>
        <v>&gt;1000</v>
      </c>
      <c r="AL483">
        <f t="shared" ca="1" si="191"/>
        <v>44</v>
      </c>
    </row>
    <row r="484" spans="1:38" x14ac:dyDescent="0.3">
      <c r="A484" s="13">
        <f ca="1">IF(B484="","",COUNT($B$32:B484))</f>
        <v>340</v>
      </c>
      <c r="B484" s="47">
        <f t="shared" ca="1" si="177"/>
        <v>1</v>
      </c>
      <c r="C484" s="24" t="str">
        <f t="shared" ca="1" si="178"/>
        <v>L</v>
      </c>
      <c r="D484" s="47">
        <f t="shared" ca="1" si="179"/>
        <v>3724</v>
      </c>
      <c r="E484" s="47">
        <f t="shared" ca="1" si="180"/>
        <v>3</v>
      </c>
      <c r="F484" s="13">
        <f t="shared" ca="1" si="181"/>
        <v>-68</v>
      </c>
      <c r="G484" s="13">
        <f t="shared" ca="1" si="168"/>
        <v>3656</v>
      </c>
      <c r="H484" s="40" t="str">
        <f t="shared" ca="1" si="169"/>
        <v>Mythic I</v>
      </c>
      <c r="I484" s="47">
        <f t="shared" ca="1" si="182"/>
        <v>164</v>
      </c>
      <c r="J484" s="47">
        <f t="shared" ca="1" si="183"/>
        <v>176</v>
      </c>
      <c r="K484" s="25">
        <f t="shared" ca="1" si="170"/>
        <v>0.4823529411764706</v>
      </c>
      <c r="L484" s="44">
        <f t="shared" ca="1" si="184"/>
        <v>14964</v>
      </c>
      <c r="M484" s="23"/>
      <c r="N484" s="47" t="str">
        <f t="shared" si="185"/>
        <v/>
      </c>
      <c r="O484" s="58"/>
      <c r="P484" s="27" t="str">
        <f t="shared" ca="1" si="186"/>
        <v/>
      </c>
      <c r="R484" s="47"/>
      <c r="S484" s="47"/>
      <c r="T484" s="47"/>
      <c r="U484" s="47"/>
      <c r="V484" s="47"/>
      <c r="W484" s="47"/>
      <c r="X484" s="57"/>
      <c r="Y484" s="49" t="str">
        <f t="shared" si="171"/>
        <v/>
      </c>
      <c r="Z484" s="49" t="str">
        <f t="shared" si="172"/>
        <v/>
      </c>
      <c r="AA484" s="47"/>
      <c r="AC484" s="35"/>
      <c r="AD484">
        <f t="shared" ca="1" si="173"/>
        <v>0</v>
      </c>
      <c r="AE484">
        <f t="shared" ca="1" si="174"/>
        <v>0</v>
      </c>
      <c r="AF484">
        <f t="shared" ca="1" si="175"/>
        <v>1</v>
      </c>
      <c r="AG484">
        <f t="shared" ca="1" si="176"/>
        <v>0</v>
      </c>
      <c r="AH484">
        <f t="shared" ca="1" si="187"/>
        <v>1</v>
      </c>
      <c r="AI484">
        <f t="shared" ca="1" si="188"/>
        <v>113</v>
      </c>
      <c r="AJ484">
        <f t="shared" ca="1" si="189"/>
        <v>36</v>
      </c>
      <c r="AK484" t="str">
        <f t="shared" ca="1" si="190"/>
        <v>&gt;1000</v>
      </c>
      <c r="AL484">
        <f t="shared" ca="1" si="191"/>
        <v>44</v>
      </c>
    </row>
    <row r="485" spans="1:38" x14ac:dyDescent="0.3">
      <c r="A485" s="13">
        <f ca="1">IF(B485="","",COUNT($B$32:B485))</f>
        <v>341</v>
      </c>
      <c r="B485" s="47">
        <f t="shared" ca="1" si="177"/>
        <v>2</v>
      </c>
      <c r="C485" s="24" t="str">
        <f t="shared" ca="1" si="178"/>
        <v>L</v>
      </c>
      <c r="D485" s="47">
        <f t="shared" ca="1" si="179"/>
        <v>3656</v>
      </c>
      <c r="E485" s="47">
        <f t="shared" ca="1" si="180"/>
        <v>0</v>
      </c>
      <c r="F485" s="13">
        <f t="shared" ca="1" si="181"/>
        <v>-68</v>
      </c>
      <c r="G485" s="13">
        <f t="shared" ca="1" si="168"/>
        <v>3588</v>
      </c>
      <c r="H485" s="40" t="str">
        <f t="shared" ca="1" si="169"/>
        <v>Mythic I</v>
      </c>
      <c r="I485" s="47">
        <f t="shared" ca="1" si="182"/>
        <v>164</v>
      </c>
      <c r="J485" s="47">
        <f t="shared" ca="1" si="183"/>
        <v>177</v>
      </c>
      <c r="K485" s="25">
        <f t="shared" ca="1" si="170"/>
        <v>0.48093841642228741</v>
      </c>
      <c r="L485" s="44">
        <f t="shared" ca="1" si="184"/>
        <v>14964</v>
      </c>
      <c r="M485" s="23"/>
      <c r="N485" s="47" t="str">
        <f t="shared" si="185"/>
        <v/>
      </c>
      <c r="O485" s="58"/>
      <c r="P485" s="27" t="str">
        <f t="shared" ca="1" si="186"/>
        <v/>
      </c>
      <c r="R485" s="47"/>
      <c r="S485" s="47"/>
      <c r="T485" s="47"/>
      <c r="U485" s="47"/>
      <c r="V485" s="47"/>
      <c r="W485" s="47"/>
      <c r="X485" s="57"/>
      <c r="Y485" s="49" t="str">
        <f t="shared" si="171"/>
        <v/>
      </c>
      <c r="Z485" s="49" t="str">
        <f t="shared" si="172"/>
        <v/>
      </c>
      <c r="AA485" s="47"/>
      <c r="AC485" s="35"/>
      <c r="AD485">
        <f t="shared" ca="1" si="173"/>
        <v>0</v>
      </c>
      <c r="AE485">
        <f t="shared" ca="1" si="174"/>
        <v>0</v>
      </c>
      <c r="AF485">
        <f t="shared" ca="1" si="175"/>
        <v>1</v>
      </c>
      <c r="AG485">
        <f t="shared" ca="1" si="176"/>
        <v>0</v>
      </c>
      <c r="AH485">
        <f t="shared" ca="1" si="187"/>
        <v>2</v>
      </c>
      <c r="AI485">
        <f t="shared" ca="1" si="188"/>
        <v>113</v>
      </c>
      <c r="AJ485">
        <f t="shared" ca="1" si="189"/>
        <v>36</v>
      </c>
      <c r="AK485" t="str">
        <f t="shared" ca="1" si="190"/>
        <v>&gt;1000</v>
      </c>
      <c r="AL485">
        <f t="shared" ca="1" si="191"/>
        <v>44</v>
      </c>
    </row>
    <row r="486" spans="1:38" x14ac:dyDescent="0.3">
      <c r="A486" s="13">
        <f ca="1">IF(B486="","",COUNT($B$32:B486))</f>
        <v>342</v>
      </c>
      <c r="B486" s="47">
        <f t="shared" ca="1" si="177"/>
        <v>3</v>
      </c>
      <c r="C486" s="24" t="str">
        <f t="shared" ca="1" si="178"/>
        <v>L</v>
      </c>
      <c r="D486" s="47">
        <f t="shared" ca="1" si="179"/>
        <v>3588</v>
      </c>
      <c r="E486" s="47">
        <f t="shared" ca="1" si="180"/>
        <v>0</v>
      </c>
      <c r="F486" s="13">
        <f t="shared" ca="1" si="181"/>
        <v>-68</v>
      </c>
      <c r="G486" s="13">
        <f t="shared" ca="1" si="168"/>
        <v>3520</v>
      </c>
      <c r="H486" s="40" t="str">
        <f t="shared" ca="1" si="169"/>
        <v>Mythic I</v>
      </c>
      <c r="I486" s="47">
        <f t="shared" ca="1" si="182"/>
        <v>164</v>
      </c>
      <c r="J486" s="47">
        <f t="shared" ca="1" si="183"/>
        <v>178</v>
      </c>
      <c r="K486" s="25">
        <f t="shared" ca="1" si="170"/>
        <v>0.47953216374269003</v>
      </c>
      <c r="L486" s="44">
        <f t="shared" ca="1" si="184"/>
        <v>14964</v>
      </c>
      <c r="M486" s="23"/>
      <c r="N486" s="47" t="str">
        <f t="shared" si="185"/>
        <v/>
      </c>
      <c r="O486" s="58"/>
      <c r="P486" s="27" t="str">
        <f t="shared" ca="1" si="186"/>
        <v/>
      </c>
      <c r="R486" s="47"/>
      <c r="S486" s="47"/>
      <c r="T486" s="47"/>
      <c r="U486" s="47"/>
      <c r="V486" s="47"/>
      <c r="W486" s="47"/>
      <c r="X486" s="57"/>
      <c r="Y486" s="49" t="str">
        <f t="shared" si="171"/>
        <v/>
      </c>
      <c r="Z486" s="49" t="str">
        <f t="shared" si="172"/>
        <v/>
      </c>
      <c r="AA486" s="47"/>
      <c r="AC486" s="35"/>
      <c r="AD486">
        <f t="shared" ca="1" si="173"/>
        <v>0</v>
      </c>
      <c r="AE486">
        <f t="shared" ca="1" si="174"/>
        <v>0</v>
      </c>
      <c r="AF486">
        <f t="shared" ca="1" si="175"/>
        <v>1</v>
      </c>
      <c r="AG486">
        <f t="shared" ca="1" si="176"/>
        <v>0</v>
      </c>
      <c r="AH486">
        <f t="shared" ca="1" si="187"/>
        <v>3</v>
      </c>
      <c r="AI486">
        <f t="shared" ca="1" si="188"/>
        <v>113</v>
      </c>
      <c r="AJ486">
        <f t="shared" ca="1" si="189"/>
        <v>36</v>
      </c>
      <c r="AK486" t="str">
        <f t="shared" ca="1" si="190"/>
        <v>&gt;1000</v>
      </c>
      <c r="AL486">
        <f t="shared" ca="1" si="191"/>
        <v>44</v>
      </c>
    </row>
    <row r="487" spans="1:38" x14ac:dyDescent="0.3">
      <c r="A487" s="13" t="str">
        <f ca="1">IF(B487="","",COUNT($B$32:B487))</f>
        <v/>
      </c>
      <c r="B487" s="47" t="str">
        <f t="shared" ca="1" si="177"/>
        <v/>
      </c>
      <c r="C487" s="24" t="str">
        <f t="shared" ca="1" si="178"/>
        <v>G</v>
      </c>
      <c r="D487" s="47">
        <f t="shared" ca="1" si="179"/>
        <v>3520</v>
      </c>
      <c r="E487" s="47">
        <f t="shared" ca="1" si="180"/>
        <v>0</v>
      </c>
      <c r="F487" s="13">
        <f t="shared" ca="1" si="181"/>
        <v>0</v>
      </c>
      <c r="G487" s="13">
        <f t="shared" ca="1" si="168"/>
        <v>3520</v>
      </c>
      <c r="H487" s="40" t="str">
        <f t="shared" ca="1" si="169"/>
        <v>Mythic I</v>
      </c>
      <c r="I487" s="47">
        <f t="shared" ca="1" si="182"/>
        <v>164</v>
      </c>
      <c r="J487" s="47">
        <f t="shared" ca="1" si="183"/>
        <v>178</v>
      </c>
      <c r="K487" s="25">
        <f t="shared" ca="1" si="170"/>
        <v>0.47953216374269003</v>
      </c>
      <c r="L487" s="44">
        <f t="shared" ca="1" si="184"/>
        <v>14964</v>
      </c>
      <c r="M487" s="23"/>
      <c r="N487" s="47" t="str">
        <f t="shared" si="185"/>
        <v/>
      </c>
      <c r="O487" s="58"/>
      <c r="P487" s="27">
        <f t="shared" ca="1" si="186"/>
        <v>44418</v>
      </c>
      <c r="R487" s="47"/>
      <c r="S487" s="47"/>
      <c r="T487" s="47"/>
      <c r="U487" s="47"/>
      <c r="V487" s="47"/>
      <c r="W487" s="47"/>
      <c r="X487" s="57"/>
      <c r="Y487" s="49" t="str">
        <f t="shared" si="171"/>
        <v/>
      </c>
      <c r="Z487" s="49" t="str">
        <f t="shared" si="172"/>
        <v/>
      </c>
      <c r="AA487" s="47"/>
      <c r="AC487" s="35"/>
      <c r="AD487">
        <f t="shared" ca="1" si="173"/>
        <v>0</v>
      </c>
      <c r="AE487">
        <f t="shared" ca="1" si="174"/>
        <v>1</v>
      </c>
      <c r="AF487">
        <f t="shared" ca="1" si="175"/>
        <v>1</v>
      </c>
      <c r="AG487">
        <f t="shared" ca="1" si="176"/>
        <v>0</v>
      </c>
      <c r="AH487">
        <f t="shared" ca="1" si="187"/>
        <v>0</v>
      </c>
      <c r="AI487">
        <f t="shared" ca="1" si="188"/>
        <v>114</v>
      </c>
      <c r="AJ487">
        <f t="shared" ca="1" si="189"/>
        <v>36</v>
      </c>
      <c r="AK487" t="str">
        <f t="shared" ca="1" si="190"/>
        <v>&gt;1000</v>
      </c>
      <c r="AL487">
        <f t="shared" ca="1" si="191"/>
        <v>44</v>
      </c>
    </row>
    <row r="488" spans="1:38" x14ac:dyDescent="0.3">
      <c r="A488" s="13">
        <f ca="1">IF(B488="","",COUNT($B$32:B488))</f>
        <v>343</v>
      </c>
      <c r="B488" s="47">
        <f t="shared" ca="1" si="177"/>
        <v>1</v>
      </c>
      <c r="C488" s="24" t="str">
        <f t="shared" ca="1" si="178"/>
        <v>W</v>
      </c>
      <c r="D488" s="47">
        <f t="shared" ca="1" si="179"/>
        <v>3520</v>
      </c>
      <c r="E488" s="47">
        <f t="shared" ca="1" si="180"/>
        <v>0</v>
      </c>
      <c r="F488" s="13">
        <f t="shared" ca="1" si="181"/>
        <v>40</v>
      </c>
      <c r="G488" s="13">
        <f t="shared" ca="1" si="168"/>
        <v>3560</v>
      </c>
      <c r="H488" s="40" t="str">
        <f t="shared" ca="1" si="169"/>
        <v>Mythic I</v>
      </c>
      <c r="I488" s="47">
        <f t="shared" ca="1" si="182"/>
        <v>165</v>
      </c>
      <c r="J488" s="47">
        <f t="shared" ca="1" si="183"/>
        <v>178</v>
      </c>
      <c r="K488" s="25">
        <f t="shared" ca="1" si="170"/>
        <v>0.48104956268221577</v>
      </c>
      <c r="L488" s="44">
        <f t="shared" ca="1" si="184"/>
        <v>15004</v>
      </c>
      <c r="M488" s="23"/>
      <c r="N488" s="47" t="str">
        <f t="shared" si="185"/>
        <v/>
      </c>
      <c r="O488" s="58"/>
      <c r="P488" s="27" t="str">
        <f t="shared" ca="1" si="186"/>
        <v/>
      </c>
      <c r="R488" s="47"/>
      <c r="S488" s="47"/>
      <c r="T488" s="47"/>
      <c r="U488" s="47"/>
      <c r="V488" s="47"/>
      <c r="W488" s="47"/>
      <c r="X488" s="57"/>
      <c r="Y488" s="49" t="str">
        <f t="shared" si="171"/>
        <v/>
      </c>
      <c r="Z488" s="49" t="str">
        <f t="shared" si="172"/>
        <v/>
      </c>
      <c r="AA488" s="47"/>
      <c r="AC488" s="35"/>
      <c r="AD488">
        <f t="shared" ca="1" si="173"/>
        <v>0</v>
      </c>
      <c r="AE488">
        <f t="shared" ca="1" si="174"/>
        <v>0</v>
      </c>
      <c r="AF488">
        <f t="shared" ca="1" si="175"/>
        <v>1</v>
      </c>
      <c r="AG488">
        <f t="shared" ca="1" si="176"/>
        <v>0</v>
      </c>
      <c r="AH488">
        <f t="shared" ca="1" si="187"/>
        <v>1</v>
      </c>
      <c r="AI488">
        <f t="shared" ca="1" si="188"/>
        <v>114</v>
      </c>
      <c r="AJ488">
        <f t="shared" ca="1" si="189"/>
        <v>36</v>
      </c>
      <c r="AK488" t="str">
        <f t="shared" ca="1" si="190"/>
        <v>&gt;1000</v>
      </c>
      <c r="AL488">
        <f t="shared" ca="1" si="191"/>
        <v>44</v>
      </c>
    </row>
    <row r="489" spans="1:38" x14ac:dyDescent="0.3">
      <c r="A489" s="13">
        <f ca="1">IF(B489="","",COUNT($B$32:B489))</f>
        <v>344</v>
      </c>
      <c r="B489" s="47">
        <f t="shared" ca="1" si="177"/>
        <v>2</v>
      </c>
      <c r="C489" s="24" t="str">
        <f t="shared" ca="1" si="178"/>
        <v>W</v>
      </c>
      <c r="D489" s="47">
        <f t="shared" ca="1" si="179"/>
        <v>3560</v>
      </c>
      <c r="E489" s="47">
        <f t="shared" ca="1" si="180"/>
        <v>1</v>
      </c>
      <c r="F489" s="13">
        <f t="shared" ca="1" si="181"/>
        <v>60</v>
      </c>
      <c r="G489" s="13">
        <f t="shared" ca="1" si="168"/>
        <v>3620</v>
      </c>
      <c r="H489" s="40" t="str">
        <f t="shared" ca="1" si="169"/>
        <v>Mythic I</v>
      </c>
      <c r="I489" s="47">
        <f t="shared" ca="1" si="182"/>
        <v>166</v>
      </c>
      <c r="J489" s="47">
        <f t="shared" ca="1" si="183"/>
        <v>178</v>
      </c>
      <c r="K489" s="25">
        <f t="shared" ca="1" si="170"/>
        <v>0.48255813953488375</v>
      </c>
      <c r="L489" s="44">
        <f t="shared" ca="1" si="184"/>
        <v>15064</v>
      </c>
      <c r="M489" s="23"/>
      <c r="N489" s="47" t="str">
        <f t="shared" si="185"/>
        <v/>
      </c>
      <c r="O489" s="58"/>
      <c r="P489" s="27" t="str">
        <f t="shared" ca="1" si="186"/>
        <v/>
      </c>
      <c r="R489" s="47"/>
      <c r="S489" s="47"/>
      <c r="T489" s="47"/>
      <c r="U489" s="47"/>
      <c r="V489" s="47"/>
      <c r="W489" s="47"/>
      <c r="X489" s="57"/>
      <c r="Y489" s="49" t="str">
        <f t="shared" si="171"/>
        <v/>
      </c>
      <c r="Z489" s="49" t="str">
        <f t="shared" si="172"/>
        <v/>
      </c>
      <c r="AA489" s="47"/>
      <c r="AC489" s="35"/>
      <c r="AD489">
        <f t="shared" ca="1" si="173"/>
        <v>0</v>
      </c>
      <c r="AE489">
        <f t="shared" ca="1" si="174"/>
        <v>0</v>
      </c>
      <c r="AF489">
        <f t="shared" ca="1" si="175"/>
        <v>1</v>
      </c>
      <c r="AG489">
        <f t="shared" ca="1" si="176"/>
        <v>0</v>
      </c>
      <c r="AH489">
        <f t="shared" ca="1" si="187"/>
        <v>2</v>
      </c>
      <c r="AI489">
        <f t="shared" ca="1" si="188"/>
        <v>114</v>
      </c>
      <c r="AJ489">
        <f t="shared" ca="1" si="189"/>
        <v>36</v>
      </c>
      <c r="AK489" t="str">
        <f t="shared" ca="1" si="190"/>
        <v>&gt;1000</v>
      </c>
      <c r="AL489">
        <f t="shared" ca="1" si="191"/>
        <v>44</v>
      </c>
    </row>
    <row r="490" spans="1:38" x14ac:dyDescent="0.3">
      <c r="A490" s="13">
        <f ca="1">IF(B490="","",COUNT($B$32:B490))</f>
        <v>345</v>
      </c>
      <c r="B490" s="47">
        <f t="shared" ca="1" si="177"/>
        <v>3</v>
      </c>
      <c r="C490" s="24" t="str">
        <f t="shared" ca="1" si="178"/>
        <v>W</v>
      </c>
      <c r="D490" s="47">
        <f t="shared" ca="1" si="179"/>
        <v>3620</v>
      </c>
      <c r="E490" s="47">
        <f t="shared" ca="1" si="180"/>
        <v>2</v>
      </c>
      <c r="F490" s="13">
        <f t="shared" ca="1" si="181"/>
        <v>80</v>
      </c>
      <c r="G490" s="13">
        <f t="shared" ca="1" si="168"/>
        <v>3700</v>
      </c>
      <c r="H490" s="40" t="str">
        <f t="shared" ca="1" si="169"/>
        <v>Mythic I</v>
      </c>
      <c r="I490" s="47">
        <f t="shared" ca="1" si="182"/>
        <v>167</v>
      </c>
      <c r="J490" s="47">
        <f t="shared" ca="1" si="183"/>
        <v>178</v>
      </c>
      <c r="K490" s="25">
        <f t="shared" ca="1" si="170"/>
        <v>0.48405797101449277</v>
      </c>
      <c r="L490" s="44">
        <f t="shared" ca="1" si="184"/>
        <v>15144</v>
      </c>
      <c r="M490" s="23"/>
      <c r="N490" s="47" t="str">
        <f t="shared" si="185"/>
        <v/>
      </c>
      <c r="O490" s="58"/>
      <c r="P490" s="27" t="str">
        <f t="shared" ca="1" si="186"/>
        <v/>
      </c>
      <c r="R490" s="47"/>
      <c r="S490" s="47"/>
      <c r="T490" s="47"/>
      <c r="U490" s="47"/>
      <c r="V490" s="47"/>
      <c r="W490" s="47"/>
      <c r="X490" s="57"/>
      <c r="Y490" s="49" t="str">
        <f t="shared" si="171"/>
        <v/>
      </c>
      <c r="Z490" s="49" t="str">
        <f t="shared" si="172"/>
        <v/>
      </c>
      <c r="AA490" s="47"/>
      <c r="AC490" s="35"/>
      <c r="AD490">
        <f t="shared" ca="1" si="173"/>
        <v>0</v>
      </c>
      <c r="AE490">
        <f t="shared" ca="1" si="174"/>
        <v>0</v>
      </c>
      <c r="AF490">
        <f t="shared" ca="1" si="175"/>
        <v>1</v>
      </c>
      <c r="AG490">
        <f t="shared" ca="1" si="176"/>
        <v>0</v>
      </c>
      <c r="AH490">
        <f t="shared" ca="1" si="187"/>
        <v>3</v>
      </c>
      <c r="AI490">
        <f t="shared" ca="1" si="188"/>
        <v>114</v>
      </c>
      <c r="AJ490">
        <f t="shared" ca="1" si="189"/>
        <v>36</v>
      </c>
      <c r="AK490" t="str">
        <f t="shared" ca="1" si="190"/>
        <v>&gt;1000</v>
      </c>
      <c r="AL490">
        <f t="shared" ca="1" si="191"/>
        <v>44</v>
      </c>
    </row>
    <row r="491" spans="1:38" x14ac:dyDescent="0.3">
      <c r="A491" s="13" t="str">
        <f ca="1">IF(B491="","",COUNT($B$32:B491))</f>
        <v/>
      </c>
      <c r="B491" s="47" t="str">
        <f t="shared" ca="1" si="177"/>
        <v/>
      </c>
      <c r="C491" s="24" t="str">
        <f t="shared" ca="1" si="178"/>
        <v>G</v>
      </c>
      <c r="D491" s="47">
        <f t="shared" ca="1" si="179"/>
        <v>3700</v>
      </c>
      <c r="E491" s="47">
        <f t="shared" ca="1" si="180"/>
        <v>3</v>
      </c>
      <c r="F491" s="13">
        <f t="shared" ca="1" si="181"/>
        <v>0</v>
      </c>
      <c r="G491" s="13">
        <f t="shared" ca="1" si="168"/>
        <v>3700</v>
      </c>
      <c r="H491" s="40" t="str">
        <f t="shared" ca="1" si="169"/>
        <v>Mythic I</v>
      </c>
      <c r="I491" s="47">
        <f t="shared" ca="1" si="182"/>
        <v>167</v>
      </c>
      <c r="J491" s="47">
        <f t="shared" ca="1" si="183"/>
        <v>178</v>
      </c>
      <c r="K491" s="25">
        <f t="shared" ca="1" si="170"/>
        <v>0.48405797101449277</v>
      </c>
      <c r="L491" s="44">
        <f t="shared" ca="1" si="184"/>
        <v>15144</v>
      </c>
      <c r="M491" s="23"/>
      <c r="N491" s="47" t="str">
        <f t="shared" si="185"/>
        <v/>
      </c>
      <c r="O491" s="58"/>
      <c r="P491" s="27">
        <f t="shared" ca="1" si="186"/>
        <v>44425</v>
      </c>
      <c r="R491" s="47"/>
      <c r="S491" s="47"/>
      <c r="T491" s="47"/>
      <c r="U491" s="47"/>
      <c r="V491" s="47"/>
      <c r="W491" s="47"/>
      <c r="X491" s="57"/>
      <c r="Y491" s="49" t="str">
        <f t="shared" si="171"/>
        <v/>
      </c>
      <c r="Z491" s="49" t="str">
        <f t="shared" si="172"/>
        <v/>
      </c>
      <c r="AA491" s="47"/>
      <c r="AC491" s="35"/>
      <c r="AD491">
        <f t="shared" ca="1" si="173"/>
        <v>0</v>
      </c>
      <c r="AE491">
        <f t="shared" ca="1" si="174"/>
        <v>1</v>
      </c>
      <c r="AF491">
        <f t="shared" ca="1" si="175"/>
        <v>1</v>
      </c>
      <c r="AG491">
        <f t="shared" ca="1" si="176"/>
        <v>0</v>
      </c>
      <c r="AH491">
        <f t="shared" ca="1" si="187"/>
        <v>0</v>
      </c>
      <c r="AI491">
        <f t="shared" ca="1" si="188"/>
        <v>115</v>
      </c>
      <c r="AJ491">
        <f t="shared" ca="1" si="189"/>
        <v>36</v>
      </c>
      <c r="AK491" t="str">
        <f t="shared" ca="1" si="190"/>
        <v>&gt;1000</v>
      </c>
      <c r="AL491">
        <f t="shared" ca="1" si="191"/>
        <v>44</v>
      </c>
    </row>
    <row r="492" spans="1:38" x14ac:dyDescent="0.3">
      <c r="A492" s="13">
        <f ca="1">IF(B492="","",COUNT($B$32:B492))</f>
        <v>346</v>
      </c>
      <c r="B492" s="47">
        <f t="shared" ca="1" si="177"/>
        <v>1</v>
      </c>
      <c r="C492" s="24" t="str">
        <f t="shared" ca="1" si="178"/>
        <v>L</v>
      </c>
      <c r="D492" s="47">
        <f t="shared" ca="1" si="179"/>
        <v>3700</v>
      </c>
      <c r="E492" s="47">
        <f t="shared" ca="1" si="180"/>
        <v>3</v>
      </c>
      <c r="F492" s="13">
        <f t="shared" ca="1" si="181"/>
        <v>-68</v>
      </c>
      <c r="G492" s="13">
        <f t="shared" ca="1" si="168"/>
        <v>3632</v>
      </c>
      <c r="H492" s="40" t="str">
        <f t="shared" ca="1" si="169"/>
        <v>Mythic I</v>
      </c>
      <c r="I492" s="47">
        <f t="shared" ca="1" si="182"/>
        <v>167</v>
      </c>
      <c r="J492" s="47">
        <f t="shared" ca="1" si="183"/>
        <v>179</v>
      </c>
      <c r="K492" s="25">
        <f t="shared" ca="1" si="170"/>
        <v>0.48265895953757226</v>
      </c>
      <c r="L492" s="44">
        <f t="shared" ca="1" si="184"/>
        <v>15144</v>
      </c>
      <c r="M492" s="23"/>
      <c r="N492" s="47" t="str">
        <f t="shared" si="185"/>
        <v/>
      </c>
      <c r="O492" s="58"/>
      <c r="P492" s="27" t="str">
        <f t="shared" ca="1" si="186"/>
        <v/>
      </c>
      <c r="R492" s="47"/>
      <c r="S492" s="47"/>
      <c r="T492" s="47"/>
      <c r="U492" s="47"/>
      <c r="V492" s="47"/>
      <c r="W492" s="47"/>
      <c r="X492" s="57"/>
      <c r="Y492" s="49" t="str">
        <f t="shared" si="171"/>
        <v/>
      </c>
      <c r="Z492" s="49" t="str">
        <f t="shared" si="172"/>
        <v/>
      </c>
      <c r="AA492" s="47"/>
      <c r="AC492" s="35"/>
      <c r="AD492">
        <f t="shared" ca="1" si="173"/>
        <v>0</v>
      </c>
      <c r="AE492">
        <f t="shared" ca="1" si="174"/>
        <v>0</v>
      </c>
      <c r="AF492">
        <f t="shared" ca="1" si="175"/>
        <v>1</v>
      </c>
      <c r="AG492">
        <f t="shared" ca="1" si="176"/>
        <v>0</v>
      </c>
      <c r="AH492">
        <f t="shared" ca="1" si="187"/>
        <v>1</v>
      </c>
      <c r="AI492">
        <f t="shared" ca="1" si="188"/>
        <v>115</v>
      </c>
      <c r="AJ492">
        <f t="shared" ca="1" si="189"/>
        <v>36</v>
      </c>
      <c r="AK492" t="str">
        <f t="shared" ca="1" si="190"/>
        <v>&gt;1000</v>
      </c>
      <c r="AL492">
        <f t="shared" ca="1" si="191"/>
        <v>44</v>
      </c>
    </row>
    <row r="493" spans="1:38" x14ac:dyDescent="0.3">
      <c r="A493" s="13">
        <f ca="1">IF(B493="","",COUNT($B$32:B493))</f>
        <v>347</v>
      </c>
      <c r="B493" s="47">
        <f t="shared" ca="1" si="177"/>
        <v>2</v>
      </c>
      <c r="C493" s="24" t="str">
        <f t="shared" ca="1" si="178"/>
        <v>W</v>
      </c>
      <c r="D493" s="47">
        <f t="shared" ca="1" si="179"/>
        <v>3632</v>
      </c>
      <c r="E493" s="47">
        <f t="shared" ca="1" si="180"/>
        <v>0</v>
      </c>
      <c r="F493" s="13">
        <f t="shared" ca="1" si="181"/>
        <v>40</v>
      </c>
      <c r="G493" s="13">
        <f t="shared" ca="1" si="168"/>
        <v>3672</v>
      </c>
      <c r="H493" s="40" t="str">
        <f t="shared" ca="1" si="169"/>
        <v>Mythic I</v>
      </c>
      <c r="I493" s="47">
        <f t="shared" ca="1" si="182"/>
        <v>168</v>
      </c>
      <c r="J493" s="47">
        <f t="shared" ca="1" si="183"/>
        <v>179</v>
      </c>
      <c r="K493" s="25">
        <f t="shared" ca="1" si="170"/>
        <v>0.48414985590778098</v>
      </c>
      <c r="L493" s="44">
        <f t="shared" ca="1" si="184"/>
        <v>15184</v>
      </c>
      <c r="M493" s="23"/>
      <c r="N493" s="47" t="str">
        <f t="shared" si="185"/>
        <v/>
      </c>
      <c r="O493" s="58"/>
      <c r="P493" s="27" t="str">
        <f t="shared" ca="1" si="186"/>
        <v/>
      </c>
      <c r="R493" s="47"/>
      <c r="S493" s="47"/>
      <c r="T493" s="47"/>
      <c r="U493" s="47"/>
      <c r="V493" s="47"/>
      <c r="W493" s="47"/>
      <c r="X493" s="57"/>
      <c r="Y493" s="49" t="str">
        <f t="shared" si="171"/>
        <v/>
      </c>
      <c r="Z493" s="49" t="str">
        <f t="shared" si="172"/>
        <v/>
      </c>
      <c r="AA493" s="47"/>
      <c r="AC493" s="35"/>
      <c r="AD493">
        <f t="shared" ca="1" si="173"/>
        <v>0</v>
      </c>
      <c r="AE493">
        <f t="shared" ca="1" si="174"/>
        <v>0</v>
      </c>
      <c r="AF493">
        <f t="shared" ca="1" si="175"/>
        <v>1</v>
      </c>
      <c r="AG493">
        <f t="shared" ca="1" si="176"/>
        <v>0</v>
      </c>
      <c r="AH493">
        <f t="shared" ca="1" si="187"/>
        <v>2</v>
      </c>
      <c r="AI493">
        <f t="shared" ca="1" si="188"/>
        <v>115</v>
      </c>
      <c r="AJ493">
        <f t="shared" ca="1" si="189"/>
        <v>36</v>
      </c>
      <c r="AK493" t="str">
        <f t="shared" ca="1" si="190"/>
        <v>&gt;1000</v>
      </c>
      <c r="AL493">
        <f t="shared" ca="1" si="191"/>
        <v>44</v>
      </c>
    </row>
    <row r="494" spans="1:38" x14ac:dyDescent="0.3">
      <c r="A494" s="13">
        <f ca="1">IF(B494="","",COUNT($B$32:B494))</f>
        <v>348</v>
      </c>
      <c r="B494" s="47">
        <f t="shared" ca="1" si="177"/>
        <v>3</v>
      </c>
      <c r="C494" s="24" t="str">
        <f t="shared" ca="1" si="178"/>
        <v>L</v>
      </c>
      <c r="D494" s="47">
        <f t="shared" ca="1" si="179"/>
        <v>3672</v>
      </c>
      <c r="E494" s="47">
        <f t="shared" ca="1" si="180"/>
        <v>1</v>
      </c>
      <c r="F494" s="13">
        <f t="shared" ca="1" si="181"/>
        <v>-68</v>
      </c>
      <c r="G494" s="13">
        <f t="shared" ca="1" si="168"/>
        <v>3604</v>
      </c>
      <c r="H494" s="40" t="str">
        <f t="shared" ca="1" si="169"/>
        <v>Mythic I</v>
      </c>
      <c r="I494" s="47">
        <f t="shared" ca="1" si="182"/>
        <v>168</v>
      </c>
      <c r="J494" s="47">
        <f t="shared" ca="1" si="183"/>
        <v>180</v>
      </c>
      <c r="K494" s="25">
        <f t="shared" ca="1" si="170"/>
        <v>0.48275862068965519</v>
      </c>
      <c r="L494" s="44">
        <f t="shared" ca="1" si="184"/>
        <v>15184</v>
      </c>
      <c r="M494" s="23"/>
      <c r="N494" s="47" t="str">
        <f t="shared" si="185"/>
        <v/>
      </c>
      <c r="O494" s="58"/>
      <c r="P494" s="27" t="str">
        <f t="shared" ca="1" si="186"/>
        <v/>
      </c>
      <c r="R494" s="47"/>
      <c r="S494" s="47"/>
      <c r="T494" s="47"/>
      <c r="U494" s="47"/>
      <c r="V494" s="47"/>
      <c r="W494" s="47"/>
      <c r="X494" s="57"/>
      <c r="Y494" s="49" t="str">
        <f t="shared" si="171"/>
        <v/>
      </c>
      <c r="Z494" s="49" t="str">
        <f t="shared" si="172"/>
        <v/>
      </c>
      <c r="AA494" s="47"/>
      <c r="AC494" s="35"/>
      <c r="AD494">
        <f t="shared" ca="1" si="173"/>
        <v>0</v>
      </c>
      <c r="AE494">
        <f t="shared" ca="1" si="174"/>
        <v>0</v>
      </c>
      <c r="AF494">
        <f t="shared" ca="1" si="175"/>
        <v>1</v>
      </c>
      <c r="AG494">
        <f t="shared" ca="1" si="176"/>
        <v>0</v>
      </c>
      <c r="AH494">
        <f t="shared" ca="1" si="187"/>
        <v>3</v>
      </c>
      <c r="AI494">
        <f t="shared" ca="1" si="188"/>
        <v>115</v>
      </c>
      <c r="AJ494">
        <f t="shared" ca="1" si="189"/>
        <v>36</v>
      </c>
      <c r="AK494" t="str">
        <f t="shared" ca="1" si="190"/>
        <v>&gt;1000</v>
      </c>
      <c r="AL494">
        <f t="shared" ca="1" si="191"/>
        <v>44</v>
      </c>
    </row>
    <row r="495" spans="1:38" x14ac:dyDescent="0.3">
      <c r="A495" s="13" t="str">
        <f ca="1">IF(B495="","",COUNT($B$32:B495))</f>
        <v/>
      </c>
      <c r="B495" s="47" t="str">
        <f t="shared" ca="1" si="177"/>
        <v/>
      </c>
      <c r="C495" s="24" t="str">
        <f t="shared" ca="1" si="178"/>
        <v>G</v>
      </c>
      <c r="D495" s="47">
        <f t="shared" ca="1" si="179"/>
        <v>3604</v>
      </c>
      <c r="E495" s="47">
        <f t="shared" ca="1" si="180"/>
        <v>0</v>
      </c>
      <c r="F495" s="13">
        <f t="shared" ca="1" si="181"/>
        <v>0</v>
      </c>
      <c r="G495" s="13">
        <f t="shared" ca="1" si="168"/>
        <v>3604</v>
      </c>
      <c r="H495" s="40" t="str">
        <f t="shared" ca="1" si="169"/>
        <v>Mythic I</v>
      </c>
      <c r="I495" s="47">
        <f t="shared" ca="1" si="182"/>
        <v>168</v>
      </c>
      <c r="J495" s="47">
        <f t="shared" ca="1" si="183"/>
        <v>180</v>
      </c>
      <c r="K495" s="25">
        <f t="shared" ca="1" si="170"/>
        <v>0.48275862068965519</v>
      </c>
      <c r="L495" s="44">
        <f t="shared" ca="1" si="184"/>
        <v>15184</v>
      </c>
      <c r="M495" s="23"/>
      <c r="N495" s="47" t="str">
        <f t="shared" si="185"/>
        <v/>
      </c>
      <c r="O495" s="58"/>
      <c r="P495" s="27">
        <f t="shared" ca="1" si="186"/>
        <v>44432</v>
      </c>
      <c r="R495" s="47"/>
      <c r="S495" s="47"/>
      <c r="T495" s="47"/>
      <c r="U495" s="47"/>
      <c r="V495" s="47"/>
      <c r="W495" s="47"/>
      <c r="X495" s="57"/>
      <c r="Y495" s="49" t="str">
        <f t="shared" si="171"/>
        <v/>
      </c>
      <c r="Z495" s="49" t="str">
        <f t="shared" si="172"/>
        <v/>
      </c>
      <c r="AA495" s="47"/>
      <c r="AC495" s="35"/>
      <c r="AD495">
        <f t="shared" ca="1" si="173"/>
        <v>0</v>
      </c>
      <c r="AE495">
        <f t="shared" ca="1" si="174"/>
        <v>1</v>
      </c>
      <c r="AF495">
        <f t="shared" ca="1" si="175"/>
        <v>1</v>
      </c>
      <c r="AG495">
        <f t="shared" ca="1" si="176"/>
        <v>0</v>
      </c>
      <c r="AH495">
        <f t="shared" ca="1" si="187"/>
        <v>0</v>
      </c>
      <c r="AI495">
        <f t="shared" ca="1" si="188"/>
        <v>116</v>
      </c>
      <c r="AJ495">
        <f t="shared" ca="1" si="189"/>
        <v>36</v>
      </c>
      <c r="AK495" t="str">
        <f t="shared" ca="1" si="190"/>
        <v>&gt;1000</v>
      </c>
      <c r="AL495">
        <f t="shared" ca="1" si="191"/>
        <v>44</v>
      </c>
    </row>
    <row r="496" spans="1:38" x14ac:dyDescent="0.3">
      <c r="A496" s="13">
        <f ca="1">IF(B496="","",COUNT($B$32:B496))</f>
        <v>349</v>
      </c>
      <c r="B496" s="47">
        <f t="shared" ca="1" si="177"/>
        <v>1</v>
      </c>
      <c r="C496" s="24" t="str">
        <f t="shared" ca="1" si="178"/>
        <v>L</v>
      </c>
      <c r="D496" s="47">
        <f t="shared" ca="1" si="179"/>
        <v>3604</v>
      </c>
      <c r="E496" s="47">
        <f t="shared" ca="1" si="180"/>
        <v>0</v>
      </c>
      <c r="F496" s="13">
        <f t="shared" ca="1" si="181"/>
        <v>-68</v>
      </c>
      <c r="G496" s="13">
        <f t="shared" ca="1" si="168"/>
        <v>3536</v>
      </c>
      <c r="H496" s="40" t="str">
        <f t="shared" ca="1" si="169"/>
        <v>Mythic I</v>
      </c>
      <c r="I496" s="47">
        <f t="shared" ca="1" si="182"/>
        <v>168</v>
      </c>
      <c r="J496" s="47">
        <f t="shared" ca="1" si="183"/>
        <v>181</v>
      </c>
      <c r="K496" s="25">
        <f t="shared" ca="1" si="170"/>
        <v>0.48137535816618909</v>
      </c>
      <c r="L496" s="44">
        <f t="shared" ca="1" si="184"/>
        <v>15184</v>
      </c>
      <c r="M496" s="23"/>
      <c r="N496" s="47" t="str">
        <f t="shared" si="185"/>
        <v/>
      </c>
      <c r="O496" s="58"/>
      <c r="P496" s="27" t="str">
        <f t="shared" ca="1" si="186"/>
        <v/>
      </c>
      <c r="R496" s="47"/>
      <c r="S496" s="47"/>
      <c r="T496" s="47"/>
      <c r="U496" s="47"/>
      <c r="V496" s="47"/>
      <c r="W496" s="47"/>
      <c r="X496" s="57"/>
      <c r="Y496" s="49" t="str">
        <f t="shared" si="171"/>
        <v/>
      </c>
      <c r="Z496" s="49" t="str">
        <f t="shared" si="172"/>
        <v/>
      </c>
      <c r="AA496" s="47"/>
      <c r="AC496" s="35"/>
      <c r="AD496">
        <f t="shared" ca="1" si="173"/>
        <v>0</v>
      </c>
      <c r="AE496">
        <f t="shared" ca="1" si="174"/>
        <v>0</v>
      </c>
      <c r="AF496">
        <f t="shared" ca="1" si="175"/>
        <v>1</v>
      </c>
      <c r="AG496">
        <f t="shared" ca="1" si="176"/>
        <v>0</v>
      </c>
      <c r="AH496">
        <f t="shared" ca="1" si="187"/>
        <v>1</v>
      </c>
      <c r="AI496">
        <f t="shared" ca="1" si="188"/>
        <v>116</v>
      </c>
      <c r="AJ496">
        <f t="shared" ca="1" si="189"/>
        <v>36</v>
      </c>
      <c r="AK496" t="str">
        <f t="shared" ca="1" si="190"/>
        <v>&gt;1000</v>
      </c>
      <c r="AL496">
        <f t="shared" ca="1" si="191"/>
        <v>44</v>
      </c>
    </row>
    <row r="497" spans="1:38" x14ac:dyDescent="0.3">
      <c r="A497" s="13">
        <f ca="1">IF(B497="","",COUNT($B$32:B497))</f>
        <v>350</v>
      </c>
      <c r="B497" s="47">
        <f t="shared" ca="1" si="177"/>
        <v>2</v>
      </c>
      <c r="C497" s="24" t="str">
        <f t="shared" ca="1" si="178"/>
        <v>W</v>
      </c>
      <c r="D497" s="47">
        <f t="shared" ca="1" si="179"/>
        <v>3536</v>
      </c>
      <c r="E497" s="47">
        <f t="shared" ca="1" si="180"/>
        <v>0</v>
      </c>
      <c r="F497" s="13">
        <f t="shared" ca="1" si="181"/>
        <v>40</v>
      </c>
      <c r="G497" s="13">
        <f t="shared" ca="1" si="168"/>
        <v>3576</v>
      </c>
      <c r="H497" s="40" t="str">
        <f t="shared" ca="1" si="169"/>
        <v>Mythic I</v>
      </c>
      <c r="I497" s="47">
        <f t="shared" ca="1" si="182"/>
        <v>169</v>
      </c>
      <c r="J497" s="47">
        <f t="shared" ca="1" si="183"/>
        <v>181</v>
      </c>
      <c r="K497" s="25">
        <f t="shared" ca="1" si="170"/>
        <v>0.48285714285714287</v>
      </c>
      <c r="L497" s="44">
        <f t="shared" ca="1" si="184"/>
        <v>15224</v>
      </c>
      <c r="M497" s="23"/>
      <c r="N497" s="47" t="str">
        <f t="shared" si="185"/>
        <v/>
      </c>
      <c r="O497" s="58"/>
      <c r="P497" s="27" t="str">
        <f t="shared" ca="1" si="186"/>
        <v/>
      </c>
      <c r="R497" s="47"/>
      <c r="S497" s="47"/>
      <c r="T497" s="47"/>
      <c r="U497" s="47"/>
      <c r="V497" s="47"/>
      <c r="W497" s="47"/>
      <c r="X497" s="57"/>
      <c r="Y497" s="49" t="str">
        <f t="shared" si="171"/>
        <v/>
      </c>
      <c r="Z497" s="49" t="str">
        <f t="shared" si="172"/>
        <v/>
      </c>
      <c r="AA497" s="47"/>
      <c r="AC497" s="35"/>
      <c r="AD497">
        <f t="shared" ca="1" si="173"/>
        <v>0</v>
      </c>
      <c r="AE497">
        <f t="shared" ca="1" si="174"/>
        <v>0</v>
      </c>
      <c r="AF497">
        <f t="shared" ca="1" si="175"/>
        <v>1</v>
      </c>
      <c r="AG497">
        <f t="shared" ca="1" si="176"/>
        <v>0</v>
      </c>
      <c r="AH497">
        <f t="shared" ca="1" si="187"/>
        <v>2</v>
      </c>
      <c r="AI497">
        <f t="shared" ca="1" si="188"/>
        <v>116</v>
      </c>
      <c r="AJ497">
        <f t="shared" ca="1" si="189"/>
        <v>36</v>
      </c>
      <c r="AK497" t="str">
        <f t="shared" ca="1" si="190"/>
        <v>&gt;1000</v>
      </c>
      <c r="AL497">
        <f t="shared" ca="1" si="191"/>
        <v>44</v>
      </c>
    </row>
    <row r="498" spans="1:38" x14ac:dyDescent="0.3">
      <c r="A498" s="13">
        <f ca="1">IF(B498="","",COUNT($B$32:B498))</f>
        <v>351</v>
      </c>
      <c r="B498" s="47">
        <f t="shared" ca="1" si="177"/>
        <v>3</v>
      </c>
      <c r="C498" s="24" t="str">
        <f t="shared" ca="1" si="178"/>
        <v>W</v>
      </c>
      <c r="D498" s="47">
        <f t="shared" ca="1" si="179"/>
        <v>3576</v>
      </c>
      <c r="E498" s="47">
        <f t="shared" ca="1" si="180"/>
        <v>1</v>
      </c>
      <c r="F498" s="13">
        <f t="shared" ca="1" si="181"/>
        <v>60</v>
      </c>
      <c r="G498" s="13">
        <f t="shared" ca="1" si="168"/>
        <v>3636</v>
      </c>
      <c r="H498" s="40" t="str">
        <f t="shared" ca="1" si="169"/>
        <v>Mythic I</v>
      </c>
      <c r="I498" s="47">
        <f t="shared" ca="1" si="182"/>
        <v>170</v>
      </c>
      <c r="J498" s="47">
        <f t="shared" ca="1" si="183"/>
        <v>181</v>
      </c>
      <c r="K498" s="25">
        <f t="shared" ca="1" si="170"/>
        <v>0.48433048433048431</v>
      </c>
      <c r="L498" s="44">
        <f t="shared" ca="1" si="184"/>
        <v>15284</v>
      </c>
      <c r="M498" s="23"/>
      <c r="N498" s="47" t="str">
        <f t="shared" si="185"/>
        <v/>
      </c>
      <c r="O498" s="58"/>
      <c r="P498" s="27" t="str">
        <f t="shared" ca="1" si="186"/>
        <v/>
      </c>
      <c r="R498" s="47"/>
      <c r="S498" s="47"/>
      <c r="T498" s="47"/>
      <c r="U498" s="47"/>
      <c r="V498" s="47"/>
      <c r="W498" s="47"/>
      <c r="X498" s="57"/>
      <c r="Y498" s="49" t="str">
        <f t="shared" si="171"/>
        <v/>
      </c>
      <c r="Z498" s="49" t="str">
        <f t="shared" si="172"/>
        <v/>
      </c>
      <c r="AA498" s="47"/>
      <c r="AC498" s="35"/>
      <c r="AD498">
        <f t="shared" ca="1" si="173"/>
        <v>0</v>
      </c>
      <c r="AE498">
        <f t="shared" ca="1" si="174"/>
        <v>0</v>
      </c>
      <c r="AF498">
        <f t="shared" ca="1" si="175"/>
        <v>1</v>
      </c>
      <c r="AG498">
        <f t="shared" ca="1" si="176"/>
        <v>0</v>
      </c>
      <c r="AH498">
        <f t="shared" ca="1" si="187"/>
        <v>3</v>
      </c>
      <c r="AI498">
        <f t="shared" ca="1" si="188"/>
        <v>116</v>
      </c>
      <c r="AJ498">
        <f t="shared" ca="1" si="189"/>
        <v>36</v>
      </c>
      <c r="AK498" t="str">
        <f t="shared" ca="1" si="190"/>
        <v>&gt;1000</v>
      </c>
      <c r="AL498">
        <f t="shared" ca="1" si="191"/>
        <v>44</v>
      </c>
    </row>
    <row r="499" spans="1:38" x14ac:dyDescent="0.3">
      <c r="A499" s="13" t="str">
        <f ca="1">IF(B499="","",COUNT($B$32:B499))</f>
        <v/>
      </c>
      <c r="B499" s="47" t="str">
        <f t="shared" ca="1" si="177"/>
        <v/>
      </c>
      <c r="C499" s="24" t="str">
        <f t="shared" ca="1" si="178"/>
        <v>G</v>
      </c>
      <c r="D499" s="47">
        <f t="shared" ca="1" si="179"/>
        <v>3636</v>
      </c>
      <c r="E499" s="47">
        <f t="shared" ca="1" si="180"/>
        <v>2</v>
      </c>
      <c r="F499" s="13">
        <f t="shared" ca="1" si="181"/>
        <v>0</v>
      </c>
      <c r="G499" s="13">
        <f t="shared" ca="1" si="168"/>
        <v>3636</v>
      </c>
      <c r="H499" s="40" t="str">
        <f t="shared" ca="1" si="169"/>
        <v>Mythic I</v>
      </c>
      <c r="I499" s="47">
        <f t="shared" ca="1" si="182"/>
        <v>170</v>
      </c>
      <c r="J499" s="47">
        <f t="shared" ca="1" si="183"/>
        <v>181</v>
      </c>
      <c r="K499" s="25">
        <f t="shared" ca="1" si="170"/>
        <v>0.48433048433048431</v>
      </c>
      <c r="L499" s="44">
        <f t="shared" ca="1" si="184"/>
        <v>15284</v>
      </c>
      <c r="M499" s="23"/>
      <c r="N499" s="47" t="str">
        <f t="shared" si="185"/>
        <v/>
      </c>
      <c r="O499" s="58"/>
      <c r="P499" s="27">
        <f t="shared" ca="1" si="186"/>
        <v>44439</v>
      </c>
      <c r="R499" s="47"/>
      <c r="S499" s="47"/>
      <c r="T499" s="47"/>
      <c r="U499" s="47"/>
      <c r="V499" s="47"/>
      <c r="W499" s="47"/>
      <c r="X499" s="57"/>
      <c r="Y499" s="49" t="str">
        <f t="shared" si="171"/>
        <v/>
      </c>
      <c r="Z499" s="49" t="str">
        <f t="shared" si="172"/>
        <v/>
      </c>
      <c r="AA499" s="47"/>
      <c r="AC499" s="35"/>
      <c r="AD499">
        <f t="shared" ca="1" si="173"/>
        <v>0</v>
      </c>
      <c r="AE499">
        <f t="shared" ca="1" si="174"/>
        <v>1</v>
      </c>
      <c r="AF499">
        <f t="shared" ca="1" si="175"/>
        <v>1</v>
      </c>
      <c r="AG499">
        <f t="shared" ca="1" si="176"/>
        <v>0</v>
      </c>
      <c r="AH499">
        <f t="shared" ca="1" si="187"/>
        <v>0</v>
      </c>
      <c r="AI499">
        <f t="shared" ca="1" si="188"/>
        <v>117</v>
      </c>
      <c r="AJ499">
        <f t="shared" ca="1" si="189"/>
        <v>36</v>
      </c>
      <c r="AK499" t="str">
        <f t="shared" ca="1" si="190"/>
        <v>&gt;1000</v>
      </c>
      <c r="AL499">
        <f t="shared" ca="1" si="191"/>
        <v>44</v>
      </c>
    </row>
    <row r="500" spans="1:38" x14ac:dyDescent="0.3">
      <c r="A500" s="13">
        <f ca="1">IF(B500="","",COUNT($B$32:B500))</f>
        <v>352</v>
      </c>
      <c r="B500" s="47">
        <f t="shared" ca="1" si="177"/>
        <v>1</v>
      </c>
      <c r="C500" s="24" t="str">
        <f t="shared" ca="1" si="178"/>
        <v>L</v>
      </c>
      <c r="D500" s="47">
        <f t="shared" ca="1" si="179"/>
        <v>3636</v>
      </c>
      <c r="E500" s="47">
        <f t="shared" ca="1" si="180"/>
        <v>2</v>
      </c>
      <c r="F500" s="13">
        <f t="shared" ca="1" si="181"/>
        <v>-68</v>
      </c>
      <c r="G500" s="13">
        <f t="shared" ca="1" si="168"/>
        <v>3568</v>
      </c>
      <c r="H500" s="40" t="str">
        <f t="shared" ca="1" si="169"/>
        <v>Mythic I</v>
      </c>
      <c r="I500" s="47">
        <f t="shared" ca="1" si="182"/>
        <v>170</v>
      </c>
      <c r="J500" s="47">
        <f t="shared" ca="1" si="183"/>
        <v>182</v>
      </c>
      <c r="K500" s="25">
        <f t="shared" ca="1" si="170"/>
        <v>0.48295454545454547</v>
      </c>
      <c r="L500" s="44">
        <f t="shared" ca="1" si="184"/>
        <v>15284</v>
      </c>
      <c r="M500" s="23"/>
      <c r="N500" s="47" t="str">
        <f t="shared" si="185"/>
        <v/>
      </c>
      <c r="O500" s="58"/>
      <c r="P500" s="27" t="str">
        <f t="shared" ca="1" si="186"/>
        <v/>
      </c>
      <c r="R500" s="47"/>
      <c r="S500" s="47"/>
      <c r="T500" s="47"/>
      <c r="U500" s="47"/>
      <c r="V500" s="47"/>
      <c r="W500" s="47"/>
      <c r="X500" s="57"/>
      <c r="Y500" s="49" t="str">
        <f t="shared" si="171"/>
        <v/>
      </c>
      <c r="Z500" s="49" t="str">
        <f t="shared" si="172"/>
        <v/>
      </c>
      <c r="AA500" s="47"/>
      <c r="AC500" s="35"/>
      <c r="AD500">
        <f t="shared" ca="1" si="173"/>
        <v>0</v>
      </c>
      <c r="AE500">
        <f t="shared" ca="1" si="174"/>
        <v>0</v>
      </c>
      <c r="AF500">
        <f t="shared" ca="1" si="175"/>
        <v>1</v>
      </c>
      <c r="AG500">
        <f t="shared" ca="1" si="176"/>
        <v>0</v>
      </c>
      <c r="AH500">
        <f t="shared" ca="1" si="187"/>
        <v>1</v>
      </c>
      <c r="AI500">
        <f t="shared" ca="1" si="188"/>
        <v>117</v>
      </c>
      <c r="AJ500">
        <f t="shared" ca="1" si="189"/>
        <v>36</v>
      </c>
      <c r="AK500" t="str">
        <f t="shared" ca="1" si="190"/>
        <v>&gt;1000</v>
      </c>
      <c r="AL500">
        <f t="shared" ca="1" si="191"/>
        <v>44</v>
      </c>
    </row>
    <row r="501" spans="1:38" x14ac:dyDescent="0.3">
      <c r="A501" s="13">
        <f ca="1">IF(B501="","",COUNT($B$32:B501))</f>
        <v>353</v>
      </c>
      <c r="B501" s="47">
        <f t="shared" ca="1" si="177"/>
        <v>2</v>
      </c>
      <c r="C501" s="24" t="str">
        <f t="shared" ca="1" si="178"/>
        <v>W</v>
      </c>
      <c r="D501" s="47">
        <f t="shared" ca="1" si="179"/>
        <v>3568</v>
      </c>
      <c r="E501" s="47">
        <f t="shared" ca="1" si="180"/>
        <v>0</v>
      </c>
      <c r="F501" s="13">
        <f t="shared" ca="1" si="181"/>
        <v>40</v>
      </c>
      <c r="G501" s="13">
        <f t="shared" ca="1" si="168"/>
        <v>3608</v>
      </c>
      <c r="H501" s="40" t="str">
        <f t="shared" ca="1" si="169"/>
        <v>Mythic I</v>
      </c>
      <c r="I501" s="47">
        <f t="shared" ca="1" si="182"/>
        <v>171</v>
      </c>
      <c r="J501" s="47">
        <f t="shared" ca="1" si="183"/>
        <v>182</v>
      </c>
      <c r="K501" s="25">
        <f t="shared" ca="1" si="170"/>
        <v>0.48441926345609065</v>
      </c>
      <c r="L501" s="44">
        <f t="shared" ca="1" si="184"/>
        <v>15324</v>
      </c>
      <c r="M501" s="23"/>
      <c r="N501" s="47" t="str">
        <f t="shared" si="185"/>
        <v/>
      </c>
      <c r="O501" s="58"/>
      <c r="P501" s="27" t="str">
        <f t="shared" ca="1" si="186"/>
        <v/>
      </c>
      <c r="R501" s="47"/>
      <c r="S501" s="47"/>
      <c r="T501" s="47"/>
      <c r="U501" s="47"/>
      <c r="V501" s="47"/>
      <c r="W501" s="47"/>
      <c r="X501" s="57"/>
      <c r="Y501" s="49" t="str">
        <f t="shared" si="171"/>
        <v/>
      </c>
      <c r="Z501" s="49" t="str">
        <f t="shared" si="172"/>
        <v/>
      </c>
      <c r="AA501" s="47"/>
      <c r="AC501" s="35"/>
      <c r="AD501">
        <f t="shared" ca="1" si="173"/>
        <v>0</v>
      </c>
      <c r="AE501">
        <f t="shared" ca="1" si="174"/>
        <v>0</v>
      </c>
      <c r="AF501">
        <f t="shared" ca="1" si="175"/>
        <v>1</v>
      </c>
      <c r="AG501">
        <f t="shared" ca="1" si="176"/>
        <v>0</v>
      </c>
      <c r="AH501">
        <f t="shared" ca="1" si="187"/>
        <v>2</v>
      </c>
      <c r="AI501">
        <f t="shared" ca="1" si="188"/>
        <v>117</v>
      </c>
      <c r="AJ501">
        <f t="shared" ca="1" si="189"/>
        <v>36</v>
      </c>
      <c r="AK501" t="str">
        <f t="shared" ca="1" si="190"/>
        <v>&gt;1000</v>
      </c>
      <c r="AL501">
        <f t="shared" ca="1" si="191"/>
        <v>44</v>
      </c>
    </row>
    <row r="502" spans="1:38" x14ac:dyDescent="0.3">
      <c r="A502" s="13">
        <f ca="1">IF(B502="","",COUNT($B$32:B502))</f>
        <v>354</v>
      </c>
      <c r="B502" s="47">
        <f t="shared" ca="1" si="177"/>
        <v>3</v>
      </c>
      <c r="C502" s="24" t="str">
        <f t="shared" ca="1" si="178"/>
        <v>L</v>
      </c>
      <c r="D502" s="47">
        <f t="shared" ca="1" si="179"/>
        <v>3608</v>
      </c>
      <c r="E502" s="47">
        <f t="shared" ca="1" si="180"/>
        <v>1</v>
      </c>
      <c r="F502" s="13">
        <f t="shared" ca="1" si="181"/>
        <v>-68</v>
      </c>
      <c r="G502" s="13">
        <f t="shared" ca="1" si="168"/>
        <v>3540</v>
      </c>
      <c r="H502" s="40" t="str">
        <f t="shared" ca="1" si="169"/>
        <v>Mythic I</v>
      </c>
      <c r="I502" s="47">
        <f t="shared" ca="1" si="182"/>
        <v>171</v>
      </c>
      <c r="J502" s="47">
        <f t="shared" ca="1" si="183"/>
        <v>183</v>
      </c>
      <c r="K502" s="25">
        <f t="shared" ca="1" si="170"/>
        <v>0.48305084745762711</v>
      </c>
      <c r="L502" s="44">
        <f t="shared" ca="1" si="184"/>
        <v>15324</v>
      </c>
      <c r="M502" s="23"/>
      <c r="N502" s="47" t="str">
        <f t="shared" si="185"/>
        <v/>
      </c>
      <c r="O502" s="58"/>
      <c r="P502" s="27" t="str">
        <f t="shared" ca="1" si="186"/>
        <v/>
      </c>
      <c r="R502" s="47"/>
      <c r="S502" s="47"/>
      <c r="T502" s="47"/>
      <c r="U502" s="47"/>
      <c r="V502" s="47"/>
      <c r="W502" s="47"/>
      <c r="X502" s="57"/>
      <c r="Y502" s="49" t="str">
        <f t="shared" si="171"/>
        <v/>
      </c>
      <c r="Z502" s="49" t="str">
        <f t="shared" si="172"/>
        <v/>
      </c>
      <c r="AA502" s="47"/>
      <c r="AC502" s="35"/>
      <c r="AD502">
        <f t="shared" ca="1" si="173"/>
        <v>0</v>
      </c>
      <c r="AE502">
        <f t="shared" ca="1" si="174"/>
        <v>0</v>
      </c>
      <c r="AF502">
        <f t="shared" ca="1" si="175"/>
        <v>1</v>
      </c>
      <c r="AG502">
        <f t="shared" ca="1" si="176"/>
        <v>0</v>
      </c>
      <c r="AH502">
        <f t="shared" ca="1" si="187"/>
        <v>3</v>
      </c>
      <c r="AI502">
        <f t="shared" ca="1" si="188"/>
        <v>117</v>
      </c>
      <c r="AJ502">
        <f t="shared" ca="1" si="189"/>
        <v>36</v>
      </c>
      <c r="AK502" t="str">
        <f t="shared" ca="1" si="190"/>
        <v>&gt;1000</v>
      </c>
      <c r="AL502">
        <f t="shared" ca="1" si="191"/>
        <v>44</v>
      </c>
    </row>
    <row r="503" spans="1:38" x14ac:dyDescent="0.3">
      <c r="A503" s="13" t="str">
        <f ca="1">IF(B503="","",COUNT($B$32:B503))</f>
        <v/>
      </c>
      <c r="B503" s="47" t="str">
        <f t="shared" ca="1" si="177"/>
        <v/>
      </c>
      <c r="C503" s="24" t="str">
        <f t="shared" ca="1" si="178"/>
        <v>G</v>
      </c>
      <c r="D503" s="47">
        <f t="shared" ca="1" si="179"/>
        <v>3540</v>
      </c>
      <c r="E503" s="47">
        <f t="shared" ca="1" si="180"/>
        <v>0</v>
      </c>
      <c r="F503" s="13">
        <f t="shared" ca="1" si="181"/>
        <v>0</v>
      </c>
      <c r="G503" s="13">
        <f t="shared" ca="1" si="168"/>
        <v>3540</v>
      </c>
      <c r="H503" s="40" t="str">
        <f t="shared" ca="1" si="169"/>
        <v>Mythic I</v>
      </c>
      <c r="I503" s="47">
        <f t="shared" ca="1" si="182"/>
        <v>171</v>
      </c>
      <c r="J503" s="47">
        <f t="shared" ca="1" si="183"/>
        <v>183</v>
      </c>
      <c r="K503" s="25">
        <f t="shared" ca="1" si="170"/>
        <v>0.48305084745762711</v>
      </c>
      <c r="L503" s="44">
        <f t="shared" ca="1" si="184"/>
        <v>15324</v>
      </c>
      <c r="M503" s="23"/>
      <c r="N503" s="47" t="str">
        <f t="shared" si="185"/>
        <v/>
      </c>
      <c r="O503" s="58"/>
      <c r="P503" s="27">
        <f t="shared" ca="1" si="186"/>
        <v>44446</v>
      </c>
      <c r="R503" s="47"/>
      <c r="S503" s="47"/>
      <c r="T503" s="47"/>
      <c r="U503" s="47"/>
      <c r="V503" s="47"/>
      <c r="W503" s="47"/>
      <c r="X503" s="57"/>
      <c r="Y503" s="49" t="str">
        <f t="shared" si="171"/>
        <v/>
      </c>
      <c r="Z503" s="49" t="str">
        <f t="shared" si="172"/>
        <v/>
      </c>
      <c r="AA503" s="47"/>
      <c r="AC503" s="35"/>
      <c r="AD503">
        <f t="shared" ca="1" si="173"/>
        <v>0</v>
      </c>
      <c r="AE503">
        <f t="shared" ca="1" si="174"/>
        <v>1</v>
      </c>
      <c r="AF503">
        <f t="shared" ca="1" si="175"/>
        <v>1</v>
      </c>
      <c r="AG503">
        <f t="shared" ca="1" si="176"/>
        <v>0</v>
      </c>
      <c r="AH503">
        <f t="shared" ca="1" si="187"/>
        <v>0</v>
      </c>
      <c r="AI503">
        <f t="shared" ca="1" si="188"/>
        <v>118</v>
      </c>
      <c r="AJ503">
        <f t="shared" ca="1" si="189"/>
        <v>36</v>
      </c>
      <c r="AK503" t="str">
        <f t="shared" ca="1" si="190"/>
        <v>&gt;1000</v>
      </c>
      <c r="AL503">
        <f t="shared" ca="1" si="191"/>
        <v>44</v>
      </c>
    </row>
    <row r="504" spans="1:38" x14ac:dyDescent="0.3">
      <c r="A504" s="13">
        <f ca="1">IF(B504="","",COUNT($B$32:B504))</f>
        <v>355</v>
      </c>
      <c r="B504" s="47">
        <f t="shared" ca="1" si="177"/>
        <v>1</v>
      </c>
      <c r="C504" s="24" t="str">
        <f t="shared" ca="1" si="178"/>
        <v>W</v>
      </c>
      <c r="D504" s="47">
        <f t="shared" ca="1" si="179"/>
        <v>3540</v>
      </c>
      <c r="E504" s="47">
        <f t="shared" ca="1" si="180"/>
        <v>0</v>
      </c>
      <c r="F504" s="13">
        <f t="shared" ca="1" si="181"/>
        <v>40</v>
      </c>
      <c r="G504" s="13">
        <f t="shared" ca="1" si="168"/>
        <v>3580</v>
      </c>
      <c r="H504" s="40" t="str">
        <f t="shared" ca="1" si="169"/>
        <v>Mythic I</v>
      </c>
      <c r="I504" s="47">
        <f t="shared" ca="1" si="182"/>
        <v>172</v>
      </c>
      <c r="J504" s="47">
        <f t="shared" ca="1" si="183"/>
        <v>183</v>
      </c>
      <c r="K504" s="25">
        <f t="shared" ca="1" si="170"/>
        <v>0.48450704225352115</v>
      </c>
      <c r="L504" s="44">
        <f t="shared" ca="1" si="184"/>
        <v>15364</v>
      </c>
      <c r="M504" s="23"/>
      <c r="N504" s="47" t="str">
        <f t="shared" si="185"/>
        <v/>
      </c>
      <c r="O504" s="58"/>
      <c r="P504" s="27" t="str">
        <f t="shared" ca="1" si="186"/>
        <v/>
      </c>
      <c r="R504" s="47"/>
      <c r="S504" s="47"/>
      <c r="T504" s="47"/>
      <c r="U504" s="47"/>
      <c r="V504" s="47"/>
      <c r="W504" s="47"/>
      <c r="X504" s="57"/>
      <c r="Y504" s="49" t="str">
        <f t="shared" si="171"/>
        <v/>
      </c>
      <c r="Z504" s="49" t="str">
        <f t="shared" si="172"/>
        <v/>
      </c>
      <c r="AA504" s="47"/>
      <c r="AC504" s="35"/>
      <c r="AD504">
        <f t="shared" ca="1" si="173"/>
        <v>0</v>
      </c>
      <c r="AE504">
        <f t="shared" ca="1" si="174"/>
        <v>0</v>
      </c>
      <c r="AF504">
        <f t="shared" ca="1" si="175"/>
        <v>1</v>
      </c>
      <c r="AG504">
        <f t="shared" ca="1" si="176"/>
        <v>0</v>
      </c>
      <c r="AH504">
        <f t="shared" ca="1" si="187"/>
        <v>1</v>
      </c>
      <c r="AI504">
        <f t="shared" ca="1" si="188"/>
        <v>118</v>
      </c>
      <c r="AJ504">
        <f t="shared" ca="1" si="189"/>
        <v>36</v>
      </c>
      <c r="AK504" t="str">
        <f t="shared" ca="1" si="190"/>
        <v>&gt;1000</v>
      </c>
      <c r="AL504">
        <f t="shared" ca="1" si="191"/>
        <v>44</v>
      </c>
    </row>
    <row r="505" spans="1:38" x14ac:dyDescent="0.3">
      <c r="A505" s="13">
        <f ca="1">IF(B505="","",COUNT($B$32:B505))</f>
        <v>356</v>
      </c>
      <c r="B505" s="47">
        <f t="shared" ca="1" si="177"/>
        <v>2</v>
      </c>
      <c r="C505" s="24" t="str">
        <f t="shared" ca="1" si="178"/>
        <v>L</v>
      </c>
      <c r="D505" s="47">
        <f t="shared" ca="1" si="179"/>
        <v>3580</v>
      </c>
      <c r="E505" s="47">
        <f t="shared" ca="1" si="180"/>
        <v>1</v>
      </c>
      <c r="F505" s="13">
        <f t="shared" ca="1" si="181"/>
        <v>-68</v>
      </c>
      <c r="G505" s="13">
        <f t="shared" ca="1" si="168"/>
        <v>3512</v>
      </c>
      <c r="H505" s="40" t="str">
        <f t="shared" ca="1" si="169"/>
        <v>Mythic I</v>
      </c>
      <c r="I505" s="47">
        <f t="shared" ca="1" si="182"/>
        <v>172</v>
      </c>
      <c r="J505" s="47">
        <f t="shared" ca="1" si="183"/>
        <v>184</v>
      </c>
      <c r="K505" s="25">
        <f t="shared" ca="1" si="170"/>
        <v>0.48314606741573035</v>
      </c>
      <c r="L505" s="44">
        <f t="shared" ca="1" si="184"/>
        <v>15364</v>
      </c>
      <c r="M505" s="23"/>
      <c r="N505" s="47" t="str">
        <f t="shared" si="185"/>
        <v/>
      </c>
      <c r="O505" s="58"/>
      <c r="P505" s="27" t="str">
        <f t="shared" ca="1" si="186"/>
        <v/>
      </c>
      <c r="R505" s="47"/>
      <c r="S505" s="47"/>
      <c r="T505" s="47"/>
      <c r="U505" s="47"/>
      <c r="V505" s="47"/>
      <c r="W505" s="47"/>
      <c r="X505" s="57"/>
      <c r="Y505" s="49" t="str">
        <f t="shared" si="171"/>
        <v/>
      </c>
      <c r="Z505" s="49" t="str">
        <f t="shared" si="172"/>
        <v/>
      </c>
      <c r="AA505" s="47"/>
      <c r="AC505" s="35"/>
      <c r="AD505">
        <f t="shared" ca="1" si="173"/>
        <v>0</v>
      </c>
      <c r="AE505">
        <f t="shared" ca="1" si="174"/>
        <v>0</v>
      </c>
      <c r="AF505">
        <f t="shared" ca="1" si="175"/>
        <v>1</v>
      </c>
      <c r="AG505">
        <f t="shared" ca="1" si="176"/>
        <v>0</v>
      </c>
      <c r="AH505">
        <f t="shared" ca="1" si="187"/>
        <v>2</v>
      </c>
      <c r="AI505">
        <f t="shared" ca="1" si="188"/>
        <v>118</v>
      </c>
      <c r="AJ505">
        <f t="shared" ca="1" si="189"/>
        <v>36</v>
      </c>
      <c r="AK505" t="str">
        <f t="shared" ca="1" si="190"/>
        <v>&gt;1000</v>
      </c>
      <c r="AL505">
        <f t="shared" ca="1" si="191"/>
        <v>44</v>
      </c>
    </row>
    <row r="506" spans="1:38" x14ac:dyDescent="0.3">
      <c r="A506" s="13">
        <f ca="1">IF(B506="","",COUNT($B$32:B506))</f>
        <v>357</v>
      </c>
      <c r="B506" s="47">
        <f t="shared" ca="1" si="177"/>
        <v>3</v>
      </c>
      <c r="C506" s="24" t="str">
        <f t="shared" ca="1" si="178"/>
        <v>W</v>
      </c>
      <c r="D506" s="47">
        <f t="shared" ca="1" si="179"/>
        <v>3512</v>
      </c>
      <c r="E506" s="47">
        <f t="shared" ca="1" si="180"/>
        <v>0</v>
      </c>
      <c r="F506" s="13">
        <f t="shared" ca="1" si="181"/>
        <v>40</v>
      </c>
      <c r="G506" s="13">
        <f t="shared" ca="1" si="168"/>
        <v>3552</v>
      </c>
      <c r="H506" s="40" t="str">
        <f t="shared" ca="1" si="169"/>
        <v>Mythic I</v>
      </c>
      <c r="I506" s="47">
        <f t="shared" ca="1" si="182"/>
        <v>173</v>
      </c>
      <c r="J506" s="47">
        <f t="shared" ca="1" si="183"/>
        <v>184</v>
      </c>
      <c r="K506" s="25">
        <f t="shared" ca="1" si="170"/>
        <v>0.484593837535014</v>
      </c>
      <c r="L506" s="44">
        <f t="shared" ca="1" si="184"/>
        <v>15404</v>
      </c>
      <c r="M506" s="23"/>
      <c r="N506" s="47" t="str">
        <f t="shared" si="185"/>
        <v/>
      </c>
      <c r="O506" s="58"/>
      <c r="P506" s="27" t="str">
        <f t="shared" ca="1" si="186"/>
        <v/>
      </c>
      <c r="R506" s="47"/>
      <c r="S506" s="47"/>
      <c r="T506" s="47"/>
      <c r="U506" s="47"/>
      <c r="V506" s="47"/>
      <c r="W506" s="47"/>
      <c r="X506" s="57"/>
      <c r="Y506" s="49" t="str">
        <f t="shared" si="171"/>
        <v/>
      </c>
      <c r="Z506" s="49" t="str">
        <f t="shared" si="172"/>
        <v/>
      </c>
      <c r="AA506" s="47"/>
      <c r="AC506" s="35"/>
      <c r="AD506">
        <f t="shared" ca="1" si="173"/>
        <v>0</v>
      </c>
      <c r="AE506">
        <f t="shared" ca="1" si="174"/>
        <v>0</v>
      </c>
      <c r="AF506">
        <f t="shared" ca="1" si="175"/>
        <v>1</v>
      </c>
      <c r="AG506">
        <f t="shared" ca="1" si="176"/>
        <v>0</v>
      </c>
      <c r="AH506">
        <f t="shared" ca="1" si="187"/>
        <v>3</v>
      </c>
      <c r="AI506">
        <f t="shared" ca="1" si="188"/>
        <v>118</v>
      </c>
      <c r="AJ506">
        <f t="shared" ca="1" si="189"/>
        <v>36</v>
      </c>
      <c r="AK506" t="str">
        <f t="shared" ca="1" si="190"/>
        <v>&gt;1000</v>
      </c>
      <c r="AL506">
        <f t="shared" ca="1" si="191"/>
        <v>44</v>
      </c>
    </row>
    <row r="507" spans="1:38" x14ac:dyDescent="0.3">
      <c r="A507" s="13" t="str">
        <f ca="1">IF(B507="","",COUNT($B$32:B507))</f>
        <v/>
      </c>
      <c r="B507" s="47" t="str">
        <f t="shared" ca="1" si="177"/>
        <v/>
      </c>
      <c r="C507" s="24" t="str">
        <f t="shared" ca="1" si="178"/>
        <v>G</v>
      </c>
      <c r="D507" s="47">
        <f t="shared" ca="1" si="179"/>
        <v>3552</v>
      </c>
      <c r="E507" s="47">
        <f t="shared" ca="1" si="180"/>
        <v>1</v>
      </c>
      <c r="F507" s="13">
        <f t="shared" ca="1" si="181"/>
        <v>0</v>
      </c>
      <c r="G507" s="13">
        <f t="shared" ca="1" si="168"/>
        <v>3552</v>
      </c>
      <c r="H507" s="40" t="str">
        <f t="shared" ca="1" si="169"/>
        <v>Mythic I</v>
      </c>
      <c r="I507" s="47">
        <f t="shared" ca="1" si="182"/>
        <v>173</v>
      </c>
      <c r="J507" s="47">
        <f t="shared" ca="1" si="183"/>
        <v>184</v>
      </c>
      <c r="K507" s="25">
        <f t="shared" ca="1" si="170"/>
        <v>0.484593837535014</v>
      </c>
      <c r="L507" s="44">
        <f t="shared" ca="1" si="184"/>
        <v>15404</v>
      </c>
      <c r="M507" s="23"/>
      <c r="N507" s="47" t="str">
        <f t="shared" si="185"/>
        <v/>
      </c>
      <c r="O507" s="58"/>
      <c r="P507" s="27">
        <f t="shared" ca="1" si="186"/>
        <v>44453</v>
      </c>
      <c r="R507" s="47"/>
      <c r="S507" s="47"/>
      <c r="T507" s="47"/>
      <c r="U507" s="47"/>
      <c r="V507" s="47"/>
      <c r="W507" s="47"/>
      <c r="X507" s="57"/>
      <c r="Y507" s="49" t="str">
        <f t="shared" si="171"/>
        <v/>
      </c>
      <c r="Z507" s="49" t="str">
        <f t="shared" si="172"/>
        <v/>
      </c>
      <c r="AA507" s="47"/>
      <c r="AC507" s="35"/>
      <c r="AD507">
        <f t="shared" ca="1" si="173"/>
        <v>0</v>
      </c>
      <c r="AE507">
        <f t="shared" ca="1" si="174"/>
        <v>1</v>
      </c>
      <c r="AF507">
        <f t="shared" ca="1" si="175"/>
        <v>1</v>
      </c>
      <c r="AG507">
        <f t="shared" ca="1" si="176"/>
        <v>0</v>
      </c>
      <c r="AH507">
        <f t="shared" ca="1" si="187"/>
        <v>0</v>
      </c>
      <c r="AI507">
        <f t="shared" ca="1" si="188"/>
        <v>119</v>
      </c>
      <c r="AJ507">
        <f t="shared" ca="1" si="189"/>
        <v>36</v>
      </c>
      <c r="AK507" t="str">
        <f t="shared" ca="1" si="190"/>
        <v>&gt;1000</v>
      </c>
      <c r="AL507">
        <f t="shared" ca="1" si="191"/>
        <v>44</v>
      </c>
    </row>
    <row r="508" spans="1:38" x14ac:dyDescent="0.3">
      <c r="A508" s="13">
        <f ca="1">IF(B508="","",COUNT($B$32:B508))</f>
        <v>358</v>
      </c>
      <c r="B508" s="47">
        <f t="shared" ca="1" si="177"/>
        <v>1</v>
      </c>
      <c r="C508" s="24" t="str">
        <f t="shared" ca="1" si="178"/>
        <v>W</v>
      </c>
      <c r="D508" s="47">
        <f t="shared" ca="1" si="179"/>
        <v>3552</v>
      </c>
      <c r="E508" s="47">
        <f t="shared" ca="1" si="180"/>
        <v>1</v>
      </c>
      <c r="F508" s="13">
        <f t="shared" ca="1" si="181"/>
        <v>60</v>
      </c>
      <c r="G508" s="13">
        <f t="shared" ca="1" si="168"/>
        <v>3612</v>
      </c>
      <c r="H508" s="40" t="str">
        <f t="shared" ca="1" si="169"/>
        <v>Mythic I</v>
      </c>
      <c r="I508" s="47">
        <f t="shared" ca="1" si="182"/>
        <v>174</v>
      </c>
      <c r="J508" s="47">
        <f t="shared" ca="1" si="183"/>
        <v>184</v>
      </c>
      <c r="K508" s="25">
        <f t="shared" ca="1" si="170"/>
        <v>0.48603351955307261</v>
      </c>
      <c r="L508" s="44">
        <f t="shared" ca="1" si="184"/>
        <v>15464</v>
      </c>
      <c r="M508" s="23"/>
      <c r="N508" s="47" t="str">
        <f t="shared" si="185"/>
        <v/>
      </c>
      <c r="O508" s="58"/>
      <c r="P508" s="27" t="str">
        <f t="shared" ca="1" si="186"/>
        <v/>
      </c>
      <c r="R508" s="47"/>
      <c r="S508" s="47"/>
      <c r="T508" s="47"/>
      <c r="U508" s="47"/>
      <c r="V508" s="47"/>
      <c r="W508" s="47"/>
      <c r="X508" s="57"/>
      <c r="Y508" s="49" t="str">
        <f t="shared" si="171"/>
        <v/>
      </c>
      <c r="Z508" s="49" t="str">
        <f t="shared" si="172"/>
        <v/>
      </c>
      <c r="AA508" s="47"/>
      <c r="AC508" s="35"/>
      <c r="AD508">
        <f t="shared" ca="1" si="173"/>
        <v>0</v>
      </c>
      <c r="AE508">
        <f t="shared" ca="1" si="174"/>
        <v>0</v>
      </c>
      <c r="AF508">
        <f t="shared" ca="1" si="175"/>
        <v>1</v>
      </c>
      <c r="AG508">
        <f t="shared" ca="1" si="176"/>
        <v>0</v>
      </c>
      <c r="AH508">
        <f t="shared" ca="1" si="187"/>
        <v>1</v>
      </c>
      <c r="AI508">
        <f t="shared" ca="1" si="188"/>
        <v>119</v>
      </c>
      <c r="AJ508">
        <f t="shared" ca="1" si="189"/>
        <v>36</v>
      </c>
      <c r="AK508" t="str">
        <f t="shared" ca="1" si="190"/>
        <v>&gt;1000</v>
      </c>
      <c r="AL508">
        <f t="shared" ca="1" si="191"/>
        <v>44</v>
      </c>
    </row>
    <row r="509" spans="1:38" x14ac:dyDescent="0.3">
      <c r="A509" s="13">
        <f ca="1">IF(B509="","",COUNT($B$32:B509))</f>
        <v>359</v>
      </c>
      <c r="B509" s="47">
        <f t="shared" ca="1" si="177"/>
        <v>2</v>
      </c>
      <c r="C509" s="24" t="str">
        <f t="shared" ca="1" si="178"/>
        <v>W</v>
      </c>
      <c r="D509" s="47">
        <f t="shared" ca="1" si="179"/>
        <v>3612</v>
      </c>
      <c r="E509" s="47">
        <f t="shared" ca="1" si="180"/>
        <v>2</v>
      </c>
      <c r="F509" s="13">
        <f t="shared" ca="1" si="181"/>
        <v>80</v>
      </c>
      <c r="G509" s="13">
        <f t="shared" ca="1" si="168"/>
        <v>3692</v>
      </c>
      <c r="H509" s="40" t="str">
        <f t="shared" ca="1" si="169"/>
        <v>Mythic I</v>
      </c>
      <c r="I509" s="47">
        <f t="shared" ca="1" si="182"/>
        <v>175</v>
      </c>
      <c r="J509" s="47">
        <f t="shared" ca="1" si="183"/>
        <v>184</v>
      </c>
      <c r="K509" s="25">
        <f t="shared" ca="1" si="170"/>
        <v>0.48746518105849584</v>
      </c>
      <c r="L509" s="44">
        <f t="shared" ca="1" si="184"/>
        <v>15544</v>
      </c>
      <c r="M509" s="23"/>
      <c r="N509" s="47" t="str">
        <f t="shared" si="185"/>
        <v/>
      </c>
      <c r="O509" s="58"/>
      <c r="P509" s="27" t="str">
        <f t="shared" ca="1" si="186"/>
        <v/>
      </c>
      <c r="R509" s="47"/>
      <c r="S509" s="47"/>
      <c r="T509" s="47"/>
      <c r="U509" s="47"/>
      <c r="V509" s="47"/>
      <c r="W509" s="47"/>
      <c r="X509" s="57"/>
      <c r="Y509" s="49" t="str">
        <f t="shared" si="171"/>
        <v/>
      </c>
      <c r="Z509" s="49" t="str">
        <f t="shared" si="172"/>
        <v/>
      </c>
      <c r="AA509" s="47"/>
      <c r="AC509" s="35"/>
      <c r="AD509">
        <f t="shared" ca="1" si="173"/>
        <v>0</v>
      </c>
      <c r="AE509">
        <f t="shared" ca="1" si="174"/>
        <v>0</v>
      </c>
      <c r="AF509">
        <f t="shared" ca="1" si="175"/>
        <v>1</v>
      </c>
      <c r="AG509">
        <f t="shared" ca="1" si="176"/>
        <v>0</v>
      </c>
      <c r="AH509">
        <f t="shared" ca="1" si="187"/>
        <v>2</v>
      </c>
      <c r="AI509">
        <f t="shared" ca="1" si="188"/>
        <v>119</v>
      </c>
      <c r="AJ509">
        <f t="shared" ca="1" si="189"/>
        <v>36</v>
      </c>
      <c r="AK509" t="str">
        <f t="shared" ca="1" si="190"/>
        <v>&gt;1000</v>
      </c>
      <c r="AL509">
        <f t="shared" ca="1" si="191"/>
        <v>44</v>
      </c>
    </row>
    <row r="510" spans="1:38" x14ac:dyDescent="0.3">
      <c r="A510" s="13">
        <f ca="1">IF(B510="","",COUNT($B$32:B510))</f>
        <v>360</v>
      </c>
      <c r="B510" s="47">
        <f t="shared" ca="1" si="177"/>
        <v>3</v>
      </c>
      <c r="C510" s="24" t="str">
        <f t="shared" ca="1" si="178"/>
        <v>L</v>
      </c>
      <c r="D510" s="47">
        <f t="shared" ca="1" si="179"/>
        <v>3692</v>
      </c>
      <c r="E510" s="47">
        <f t="shared" ca="1" si="180"/>
        <v>3</v>
      </c>
      <c r="F510" s="13">
        <f t="shared" ca="1" si="181"/>
        <v>-68</v>
      </c>
      <c r="G510" s="13">
        <f t="shared" ca="1" si="168"/>
        <v>3624</v>
      </c>
      <c r="H510" s="40" t="str">
        <f t="shared" ca="1" si="169"/>
        <v>Mythic I</v>
      </c>
      <c r="I510" s="47">
        <f t="shared" ca="1" si="182"/>
        <v>175</v>
      </c>
      <c r="J510" s="47">
        <f t="shared" ca="1" si="183"/>
        <v>185</v>
      </c>
      <c r="K510" s="25">
        <f t="shared" ca="1" si="170"/>
        <v>0.4861111111111111</v>
      </c>
      <c r="L510" s="44">
        <f t="shared" ca="1" si="184"/>
        <v>15544</v>
      </c>
      <c r="M510" s="23"/>
      <c r="N510" s="47" t="str">
        <f t="shared" si="185"/>
        <v/>
      </c>
      <c r="O510" s="58"/>
      <c r="P510" s="27" t="str">
        <f t="shared" ca="1" si="186"/>
        <v/>
      </c>
      <c r="R510" s="47"/>
      <c r="S510" s="47"/>
      <c r="T510" s="47"/>
      <c r="U510" s="47"/>
      <c r="V510" s="47"/>
      <c r="W510" s="47"/>
      <c r="X510" s="57"/>
      <c r="Y510" s="49" t="str">
        <f t="shared" si="171"/>
        <v/>
      </c>
      <c r="Z510" s="49" t="str">
        <f t="shared" si="172"/>
        <v/>
      </c>
      <c r="AA510" s="47"/>
      <c r="AC510" s="35"/>
      <c r="AD510">
        <f t="shared" ca="1" si="173"/>
        <v>0</v>
      </c>
      <c r="AE510">
        <f t="shared" ca="1" si="174"/>
        <v>0</v>
      </c>
      <c r="AF510">
        <f t="shared" ca="1" si="175"/>
        <v>1</v>
      </c>
      <c r="AG510">
        <f t="shared" ca="1" si="176"/>
        <v>0</v>
      </c>
      <c r="AH510">
        <f t="shared" ca="1" si="187"/>
        <v>3</v>
      </c>
      <c r="AI510">
        <f t="shared" ca="1" si="188"/>
        <v>119</v>
      </c>
      <c r="AJ510">
        <f t="shared" ca="1" si="189"/>
        <v>36</v>
      </c>
      <c r="AK510" t="str">
        <f t="shared" ca="1" si="190"/>
        <v>&gt;1000</v>
      </c>
      <c r="AL510">
        <f t="shared" ca="1" si="191"/>
        <v>44</v>
      </c>
    </row>
    <row r="511" spans="1:38" x14ac:dyDescent="0.3">
      <c r="A511" s="13" t="str">
        <f ca="1">IF(B511="","",COUNT($B$32:B511))</f>
        <v/>
      </c>
      <c r="B511" s="47" t="str">
        <f t="shared" ca="1" si="177"/>
        <v/>
      </c>
      <c r="C511" s="24" t="str">
        <f t="shared" ca="1" si="178"/>
        <v>G</v>
      </c>
      <c r="D511" s="47">
        <f t="shared" ca="1" si="179"/>
        <v>3624</v>
      </c>
      <c r="E511" s="47">
        <f t="shared" ca="1" si="180"/>
        <v>0</v>
      </c>
      <c r="F511" s="13">
        <f t="shared" ca="1" si="181"/>
        <v>0</v>
      </c>
      <c r="G511" s="13">
        <f t="shared" ca="1" si="168"/>
        <v>3624</v>
      </c>
      <c r="H511" s="40" t="str">
        <f t="shared" ca="1" si="169"/>
        <v>Mythic I</v>
      </c>
      <c r="I511" s="47">
        <f t="shared" ca="1" si="182"/>
        <v>175</v>
      </c>
      <c r="J511" s="47">
        <f t="shared" ca="1" si="183"/>
        <v>185</v>
      </c>
      <c r="K511" s="25">
        <f t="shared" ca="1" si="170"/>
        <v>0.4861111111111111</v>
      </c>
      <c r="L511" s="44">
        <f t="shared" ca="1" si="184"/>
        <v>15544</v>
      </c>
      <c r="M511" s="23"/>
      <c r="N511" s="47" t="str">
        <f t="shared" si="185"/>
        <v/>
      </c>
      <c r="O511" s="58"/>
      <c r="P511" s="27">
        <f t="shared" ca="1" si="186"/>
        <v>44460</v>
      </c>
      <c r="R511" s="47"/>
      <c r="S511" s="47"/>
      <c r="T511" s="47"/>
      <c r="U511" s="47"/>
      <c r="V511" s="47"/>
      <c r="W511" s="47"/>
      <c r="X511" s="57"/>
      <c r="Y511" s="49" t="str">
        <f t="shared" si="171"/>
        <v/>
      </c>
      <c r="Z511" s="49" t="str">
        <f t="shared" si="172"/>
        <v/>
      </c>
      <c r="AA511" s="47"/>
      <c r="AC511" s="35"/>
      <c r="AD511">
        <f t="shared" ca="1" si="173"/>
        <v>0</v>
      </c>
      <c r="AE511">
        <f t="shared" ca="1" si="174"/>
        <v>1</v>
      </c>
      <c r="AF511">
        <f t="shared" ca="1" si="175"/>
        <v>1</v>
      </c>
      <c r="AG511">
        <f t="shared" ca="1" si="176"/>
        <v>0</v>
      </c>
      <c r="AH511">
        <f t="shared" ca="1" si="187"/>
        <v>0</v>
      </c>
      <c r="AI511">
        <f t="shared" ca="1" si="188"/>
        <v>120</v>
      </c>
      <c r="AJ511">
        <f t="shared" ca="1" si="189"/>
        <v>36</v>
      </c>
      <c r="AK511" t="str">
        <f t="shared" ca="1" si="190"/>
        <v>&gt;1000</v>
      </c>
      <c r="AL511">
        <f t="shared" ca="1" si="191"/>
        <v>44</v>
      </c>
    </row>
    <row r="512" spans="1:38" x14ac:dyDescent="0.3">
      <c r="A512" s="13">
        <f ca="1">IF(B512="","",COUNT($B$32:B512))</f>
        <v>361</v>
      </c>
      <c r="B512" s="47">
        <f t="shared" ca="1" si="177"/>
        <v>1</v>
      </c>
      <c r="C512" s="24" t="str">
        <f t="shared" ca="1" si="178"/>
        <v>W</v>
      </c>
      <c r="D512" s="47">
        <f t="shared" ca="1" si="179"/>
        <v>3624</v>
      </c>
      <c r="E512" s="47">
        <f t="shared" ca="1" si="180"/>
        <v>0</v>
      </c>
      <c r="F512" s="13">
        <f t="shared" ca="1" si="181"/>
        <v>40</v>
      </c>
      <c r="G512" s="13">
        <f t="shared" ca="1" si="168"/>
        <v>3664</v>
      </c>
      <c r="H512" s="40" t="str">
        <f t="shared" ca="1" si="169"/>
        <v>Mythic I</v>
      </c>
      <c r="I512" s="47">
        <f t="shared" ca="1" si="182"/>
        <v>176</v>
      </c>
      <c r="J512" s="47">
        <f t="shared" ca="1" si="183"/>
        <v>185</v>
      </c>
      <c r="K512" s="25">
        <f t="shared" ca="1" si="170"/>
        <v>0.48753462603878117</v>
      </c>
      <c r="L512" s="44">
        <f t="shared" ca="1" si="184"/>
        <v>15584</v>
      </c>
      <c r="M512" s="23"/>
      <c r="N512" s="47" t="str">
        <f t="shared" si="185"/>
        <v/>
      </c>
      <c r="O512" s="58"/>
      <c r="P512" s="27" t="str">
        <f t="shared" ca="1" si="186"/>
        <v/>
      </c>
      <c r="R512" s="47"/>
      <c r="S512" s="47"/>
      <c r="T512" s="47"/>
      <c r="U512" s="47"/>
      <c r="V512" s="47"/>
      <c r="W512" s="47"/>
      <c r="X512" s="57"/>
      <c r="Y512" s="49" t="str">
        <f t="shared" si="171"/>
        <v/>
      </c>
      <c r="Z512" s="49" t="str">
        <f t="shared" si="172"/>
        <v/>
      </c>
      <c r="AA512" s="47"/>
      <c r="AC512" s="35"/>
      <c r="AD512">
        <f t="shared" ca="1" si="173"/>
        <v>0</v>
      </c>
      <c r="AE512">
        <f t="shared" ca="1" si="174"/>
        <v>0</v>
      </c>
      <c r="AF512">
        <f t="shared" ca="1" si="175"/>
        <v>1</v>
      </c>
      <c r="AG512">
        <f t="shared" ca="1" si="176"/>
        <v>0</v>
      </c>
      <c r="AH512">
        <f t="shared" ca="1" si="187"/>
        <v>1</v>
      </c>
      <c r="AI512">
        <f t="shared" ca="1" si="188"/>
        <v>120</v>
      </c>
      <c r="AJ512">
        <f t="shared" ca="1" si="189"/>
        <v>36</v>
      </c>
      <c r="AK512" t="str">
        <f t="shared" ca="1" si="190"/>
        <v>&gt;1000</v>
      </c>
      <c r="AL512">
        <f t="shared" ca="1" si="191"/>
        <v>44</v>
      </c>
    </row>
    <row r="513" spans="1:38" x14ac:dyDescent="0.3">
      <c r="A513" s="13">
        <f ca="1">IF(B513="","",COUNT($B$32:B513))</f>
        <v>362</v>
      </c>
      <c r="B513" s="47">
        <f t="shared" ca="1" si="177"/>
        <v>2</v>
      </c>
      <c r="C513" s="24" t="str">
        <f t="shared" ca="1" si="178"/>
        <v>L</v>
      </c>
      <c r="D513" s="47">
        <f t="shared" ca="1" si="179"/>
        <v>3664</v>
      </c>
      <c r="E513" s="47">
        <f t="shared" ca="1" si="180"/>
        <v>1</v>
      </c>
      <c r="F513" s="13">
        <f t="shared" ca="1" si="181"/>
        <v>-68</v>
      </c>
      <c r="G513" s="13">
        <f t="shared" ca="1" si="168"/>
        <v>3596</v>
      </c>
      <c r="H513" s="40" t="str">
        <f t="shared" ca="1" si="169"/>
        <v>Mythic I</v>
      </c>
      <c r="I513" s="47">
        <f t="shared" ca="1" si="182"/>
        <v>176</v>
      </c>
      <c r="J513" s="47">
        <f t="shared" ca="1" si="183"/>
        <v>186</v>
      </c>
      <c r="K513" s="25">
        <f t="shared" ca="1" si="170"/>
        <v>0.48618784530386738</v>
      </c>
      <c r="L513" s="44">
        <f t="shared" ca="1" si="184"/>
        <v>15584</v>
      </c>
      <c r="M513" s="23"/>
      <c r="N513" s="47" t="str">
        <f t="shared" si="185"/>
        <v/>
      </c>
      <c r="O513" s="58"/>
      <c r="P513" s="27" t="str">
        <f t="shared" ca="1" si="186"/>
        <v/>
      </c>
      <c r="R513" s="47"/>
      <c r="S513" s="47"/>
      <c r="T513" s="47"/>
      <c r="U513" s="47"/>
      <c r="V513" s="47"/>
      <c r="W513" s="47"/>
      <c r="X513" s="57"/>
      <c r="Y513" s="49" t="str">
        <f t="shared" si="171"/>
        <v/>
      </c>
      <c r="Z513" s="49" t="str">
        <f t="shared" si="172"/>
        <v/>
      </c>
      <c r="AA513" s="47"/>
      <c r="AC513" s="35"/>
      <c r="AD513">
        <f t="shared" ca="1" si="173"/>
        <v>0</v>
      </c>
      <c r="AE513">
        <f t="shared" ca="1" si="174"/>
        <v>0</v>
      </c>
      <c r="AF513">
        <f t="shared" ca="1" si="175"/>
        <v>1</v>
      </c>
      <c r="AG513">
        <f t="shared" ca="1" si="176"/>
        <v>0</v>
      </c>
      <c r="AH513">
        <f t="shared" ca="1" si="187"/>
        <v>2</v>
      </c>
      <c r="AI513">
        <f t="shared" ca="1" si="188"/>
        <v>120</v>
      </c>
      <c r="AJ513">
        <f t="shared" ca="1" si="189"/>
        <v>36</v>
      </c>
      <c r="AK513" t="str">
        <f t="shared" ca="1" si="190"/>
        <v>&gt;1000</v>
      </c>
      <c r="AL513">
        <f t="shared" ca="1" si="191"/>
        <v>44</v>
      </c>
    </row>
    <row r="514" spans="1:38" x14ac:dyDescent="0.3">
      <c r="A514" s="13">
        <f ca="1">IF(B514="","",COUNT($B$32:B514))</f>
        <v>363</v>
      </c>
      <c r="B514" s="47">
        <f t="shared" ca="1" si="177"/>
        <v>3</v>
      </c>
      <c r="C514" s="24" t="str">
        <f t="shared" ca="1" si="178"/>
        <v>L</v>
      </c>
      <c r="D514" s="47">
        <f t="shared" ca="1" si="179"/>
        <v>3596</v>
      </c>
      <c r="E514" s="47">
        <f t="shared" ca="1" si="180"/>
        <v>0</v>
      </c>
      <c r="F514" s="13">
        <f t="shared" ca="1" si="181"/>
        <v>-68</v>
      </c>
      <c r="G514" s="13">
        <f t="shared" ca="1" si="168"/>
        <v>3528</v>
      </c>
      <c r="H514" s="40" t="str">
        <f t="shared" ca="1" si="169"/>
        <v>Mythic I</v>
      </c>
      <c r="I514" s="47">
        <f t="shared" ca="1" si="182"/>
        <v>176</v>
      </c>
      <c r="J514" s="47">
        <f t="shared" ca="1" si="183"/>
        <v>187</v>
      </c>
      <c r="K514" s="25">
        <f t="shared" ca="1" si="170"/>
        <v>0.48484848484848486</v>
      </c>
      <c r="L514" s="44">
        <f t="shared" ca="1" si="184"/>
        <v>15584</v>
      </c>
      <c r="M514" s="23"/>
      <c r="N514" s="47" t="str">
        <f t="shared" si="185"/>
        <v/>
      </c>
      <c r="O514" s="58"/>
      <c r="P514" s="27" t="str">
        <f t="shared" ca="1" si="186"/>
        <v/>
      </c>
      <c r="R514" s="47"/>
      <c r="S514" s="47"/>
      <c r="T514" s="47"/>
      <c r="U514" s="47"/>
      <c r="V514" s="47"/>
      <c r="W514" s="47"/>
      <c r="X514" s="57"/>
      <c r="Y514" s="49" t="str">
        <f t="shared" si="171"/>
        <v/>
      </c>
      <c r="Z514" s="49" t="str">
        <f t="shared" si="172"/>
        <v/>
      </c>
      <c r="AA514" s="47"/>
      <c r="AC514" s="35"/>
      <c r="AD514">
        <f t="shared" ca="1" si="173"/>
        <v>0</v>
      </c>
      <c r="AE514">
        <f t="shared" ca="1" si="174"/>
        <v>0</v>
      </c>
      <c r="AF514">
        <f t="shared" ca="1" si="175"/>
        <v>1</v>
      </c>
      <c r="AG514">
        <f t="shared" ca="1" si="176"/>
        <v>0</v>
      </c>
      <c r="AH514">
        <f t="shared" ca="1" si="187"/>
        <v>3</v>
      </c>
      <c r="AI514">
        <f t="shared" ca="1" si="188"/>
        <v>120</v>
      </c>
      <c r="AJ514">
        <f t="shared" ca="1" si="189"/>
        <v>36</v>
      </c>
      <c r="AK514" t="str">
        <f t="shared" ca="1" si="190"/>
        <v>&gt;1000</v>
      </c>
      <c r="AL514">
        <f t="shared" ca="1" si="191"/>
        <v>44</v>
      </c>
    </row>
    <row r="515" spans="1:38" x14ac:dyDescent="0.3">
      <c r="A515" s="13" t="str">
        <f ca="1">IF(B515="","",COUNT($B$32:B515))</f>
        <v/>
      </c>
      <c r="B515" s="47" t="str">
        <f t="shared" ca="1" si="177"/>
        <v/>
      </c>
      <c r="C515" s="24" t="str">
        <f t="shared" ca="1" si="178"/>
        <v>G</v>
      </c>
      <c r="D515" s="47">
        <f t="shared" ca="1" si="179"/>
        <v>3528</v>
      </c>
      <c r="E515" s="47">
        <f t="shared" ca="1" si="180"/>
        <v>0</v>
      </c>
      <c r="F515" s="13">
        <f t="shared" ca="1" si="181"/>
        <v>0</v>
      </c>
      <c r="G515" s="13">
        <f t="shared" ca="1" si="168"/>
        <v>3528</v>
      </c>
      <c r="H515" s="40" t="str">
        <f t="shared" ca="1" si="169"/>
        <v>Mythic I</v>
      </c>
      <c r="I515" s="47">
        <f t="shared" ca="1" si="182"/>
        <v>176</v>
      </c>
      <c r="J515" s="47">
        <f t="shared" ca="1" si="183"/>
        <v>187</v>
      </c>
      <c r="K515" s="25">
        <f t="shared" ca="1" si="170"/>
        <v>0.48484848484848486</v>
      </c>
      <c r="L515" s="44">
        <f t="shared" ca="1" si="184"/>
        <v>15584</v>
      </c>
      <c r="M515" s="23"/>
      <c r="N515" s="47" t="str">
        <f t="shared" si="185"/>
        <v/>
      </c>
      <c r="O515" s="58"/>
      <c r="P515" s="27">
        <f t="shared" ca="1" si="186"/>
        <v>44467</v>
      </c>
      <c r="R515" s="47"/>
      <c r="S515" s="47"/>
      <c r="T515" s="47"/>
      <c r="U515" s="47"/>
      <c r="V515" s="47"/>
      <c r="W515" s="47"/>
      <c r="X515" s="57"/>
      <c r="Y515" s="49" t="str">
        <f t="shared" si="171"/>
        <v/>
      </c>
      <c r="Z515" s="49" t="str">
        <f t="shared" si="172"/>
        <v/>
      </c>
      <c r="AA515" s="47"/>
      <c r="AC515" s="35"/>
      <c r="AD515">
        <f t="shared" ca="1" si="173"/>
        <v>0</v>
      </c>
      <c r="AE515">
        <f t="shared" ca="1" si="174"/>
        <v>1</v>
      </c>
      <c r="AF515">
        <f t="shared" ca="1" si="175"/>
        <v>1</v>
      </c>
      <c r="AG515">
        <f t="shared" ca="1" si="176"/>
        <v>0</v>
      </c>
      <c r="AH515">
        <f t="shared" ca="1" si="187"/>
        <v>0</v>
      </c>
      <c r="AI515">
        <f t="shared" ca="1" si="188"/>
        <v>121</v>
      </c>
      <c r="AJ515">
        <f t="shared" ca="1" si="189"/>
        <v>36</v>
      </c>
      <c r="AK515" t="str">
        <f t="shared" ca="1" si="190"/>
        <v>&gt;1000</v>
      </c>
      <c r="AL515">
        <f t="shared" ca="1" si="191"/>
        <v>44</v>
      </c>
    </row>
    <row r="516" spans="1:38" x14ac:dyDescent="0.3">
      <c r="A516" s="13">
        <f ca="1">IF(B516="","",COUNT($B$32:B516))</f>
        <v>364</v>
      </c>
      <c r="B516" s="47">
        <f t="shared" ca="1" si="177"/>
        <v>1</v>
      </c>
      <c r="C516" s="24" t="str">
        <f t="shared" ca="1" si="178"/>
        <v>L</v>
      </c>
      <c r="D516" s="47">
        <f t="shared" ca="1" si="179"/>
        <v>3528</v>
      </c>
      <c r="E516" s="47">
        <f t="shared" ca="1" si="180"/>
        <v>0</v>
      </c>
      <c r="F516" s="13">
        <f t="shared" ca="1" si="181"/>
        <v>-68</v>
      </c>
      <c r="G516" s="13">
        <f t="shared" ca="1" si="168"/>
        <v>3460</v>
      </c>
      <c r="H516" s="40" t="str">
        <f t="shared" ca="1" si="169"/>
        <v>Fabled III</v>
      </c>
      <c r="I516" s="47">
        <f t="shared" ca="1" si="182"/>
        <v>176</v>
      </c>
      <c r="J516" s="47">
        <f t="shared" ca="1" si="183"/>
        <v>188</v>
      </c>
      <c r="K516" s="25">
        <f t="shared" ca="1" si="170"/>
        <v>0.48351648351648352</v>
      </c>
      <c r="L516" s="44">
        <f t="shared" ca="1" si="184"/>
        <v>15584</v>
      </c>
      <c r="M516" s="23"/>
      <c r="N516" s="47" t="str">
        <f t="shared" si="185"/>
        <v/>
      </c>
      <c r="O516" s="58"/>
      <c r="P516" s="27" t="str">
        <f t="shared" ca="1" si="186"/>
        <v/>
      </c>
      <c r="R516" s="47"/>
      <c r="S516" s="47"/>
      <c r="T516" s="47"/>
      <c r="U516" s="47"/>
      <c r="V516" s="47"/>
      <c r="W516" s="47"/>
      <c r="X516" s="57"/>
      <c r="Y516" s="49" t="str">
        <f t="shared" si="171"/>
        <v/>
      </c>
      <c r="Z516" s="49" t="str">
        <f t="shared" si="172"/>
        <v/>
      </c>
      <c r="AA516" s="47"/>
      <c r="AC516" s="35"/>
      <c r="AD516">
        <f t="shared" ca="1" si="173"/>
        <v>0</v>
      </c>
      <c r="AE516">
        <f t="shared" ca="1" si="174"/>
        <v>0</v>
      </c>
      <c r="AF516">
        <f t="shared" ca="1" si="175"/>
        <v>1</v>
      </c>
      <c r="AG516">
        <f t="shared" ca="1" si="176"/>
        <v>0</v>
      </c>
      <c r="AH516">
        <f t="shared" ca="1" si="187"/>
        <v>1</v>
      </c>
      <c r="AI516">
        <f t="shared" ca="1" si="188"/>
        <v>121</v>
      </c>
      <c r="AJ516">
        <f t="shared" ca="1" si="189"/>
        <v>36</v>
      </c>
      <c r="AK516" t="str">
        <f t="shared" ca="1" si="190"/>
        <v>&gt;1000</v>
      </c>
      <c r="AL516">
        <f t="shared" ca="1" si="191"/>
        <v>44</v>
      </c>
    </row>
    <row r="517" spans="1:38" x14ac:dyDescent="0.3">
      <c r="A517" s="13">
        <f ca="1">IF(B517="","",COUNT($B$32:B517))</f>
        <v>365</v>
      </c>
      <c r="B517" s="47">
        <f t="shared" ca="1" si="177"/>
        <v>2</v>
      </c>
      <c r="C517" s="24" t="str">
        <f t="shared" ca="1" si="178"/>
        <v>L</v>
      </c>
      <c r="D517" s="47">
        <f t="shared" ca="1" si="179"/>
        <v>3460</v>
      </c>
      <c r="E517" s="47">
        <f t="shared" ca="1" si="180"/>
        <v>0</v>
      </c>
      <c r="F517" s="13">
        <f t="shared" ca="1" si="181"/>
        <v>-60</v>
      </c>
      <c r="G517" s="13">
        <f t="shared" ca="1" si="168"/>
        <v>3400</v>
      </c>
      <c r="H517" s="40" t="str">
        <f t="shared" ca="1" si="169"/>
        <v>Fabled III</v>
      </c>
      <c r="I517" s="47">
        <f t="shared" ca="1" si="182"/>
        <v>176</v>
      </c>
      <c r="J517" s="47">
        <f t="shared" ca="1" si="183"/>
        <v>189</v>
      </c>
      <c r="K517" s="25">
        <f t="shared" ca="1" si="170"/>
        <v>0.48219178082191783</v>
      </c>
      <c r="L517" s="44">
        <f t="shared" ca="1" si="184"/>
        <v>15584</v>
      </c>
      <c r="M517" s="23"/>
      <c r="N517" s="47" t="str">
        <f t="shared" si="185"/>
        <v/>
      </c>
      <c r="O517" s="58"/>
      <c r="P517" s="27" t="str">
        <f t="shared" ca="1" si="186"/>
        <v/>
      </c>
      <c r="R517" s="47"/>
      <c r="S517" s="47"/>
      <c r="T517" s="47"/>
      <c r="U517" s="47"/>
      <c r="V517" s="47"/>
      <c r="W517" s="47"/>
      <c r="X517" s="57"/>
      <c r="Y517" s="49" t="str">
        <f t="shared" si="171"/>
        <v/>
      </c>
      <c r="Z517" s="49" t="str">
        <f t="shared" si="172"/>
        <v/>
      </c>
      <c r="AA517" s="47"/>
      <c r="AC517" s="35"/>
      <c r="AD517">
        <f t="shared" ca="1" si="173"/>
        <v>0</v>
      </c>
      <c r="AE517">
        <f t="shared" ca="1" si="174"/>
        <v>0</v>
      </c>
      <c r="AF517">
        <f t="shared" ca="1" si="175"/>
        <v>1</v>
      </c>
      <c r="AG517">
        <f t="shared" ca="1" si="176"/>
        <v>0</v>
      </c>
      <c r="AH517">
        <f t="shared" ca="1" si="187"/>
        <v>2</v>
      </c>
      <c r="AI517">
        <f t="shared" ca="1" si="188"/>
        <v>121</v>
      </c>
      <c r="AJ517">
        <f t="shared" ca="1" si="189"/>
        <v>36</v>
      </c>
      <c r="AK517" t="str">
        <f t="shared" ca="1" si="190"/>
        <v>&gt;1000</v>
      </c>
      <c r="AL517">
        <f t="shared" ca="1" si="191"/>
        <v>44</v>
      </c>
    </row>
    <row r="518" spans="1:38" x14ac:dyDescent="0.3">
      <c r="A518" s="13">
        <f ca="1">IF(B518="","",COUNT($B$32:B518))</f>
        <v>366</v>
      </c>
      <c r="B518" s="47">
        <f t="shared" ca="1" si="177"/>
        <v>3</v>
      </c>
      <c r="C518" s="24" t="str">
        <f t="shared" ca="1" si="178"/>
        <v>W</v>
      </c>
      <c r="D518" s="47">
        <f t="shared" ca="1" si="179"/>
        <v>3400</v>
      </c>
      <c r="E518" s="47">
        <f t="shared" ca="1" si="180"/>
        <v>0</v>
      </c>
      <c r="F518" s="13">
        <f t="shared" ca="1" si="181"/>
        <v>40</v>
      </c>
      <c r="G518" s="13">
        <f t="shared" ca="1" si="168"/>
        <v>3440</v>
      </c>
      <c r="H518" s="40" t="str">
        <f t="shared" ca="1" si="169"/>
        <v>Fabled III</v>
      </c>
      <c r="I518" s="47">
        <f t="shared" ca="1" si="182"/>
        <v>177</v>
      </c>
      <c r="J518" s="47">
        <f t="shared" ca="1" si="183"/>
        <v>189</v>
      </c>
      <c r="K518" s="25">
        <f t="shared" ca="1" si="170"/>
        <v>0.48360655737704916</v>
      </c>
      <c r="L518" s="44">
        <f t="shared" ca="1" si="184"/>
        <v>15624</v>
      </c>
      <c r="M518" s="23"/>
      <c r="N518" s="47" t="str">
        <f t="shared" si="185"/>
        <v/>
      </c>
      <c r="O518" s="58"/>
      <c r="P518" s="27" t="str">
        <f t="shared" ca="1" si="186"/>
        <v/>
      </c>
      <c r="R518" s="47"/>
      <c r="S518" s="47"/>
      <c r="T518" s="47"/>
      <c r="U518" s="47"/>
      <c r="V518" s="47"/>
      <c r="W518" s="47"/>
      <c r="X518" s="57"/>
      <c r="Y518" s="49" t="str">
        <f t="shared" si="171"/>
        <v/>
      </c>
      <c r="Z518" s="49" t="str">
        <f t="shared" si="172"/>
        <v/>
      </c>
      <c r="AA518" s="47"/>
      <c r="AC518" s="35"/>
      <c r="AD518">
        <f t="shared" ca="1" si="173"/>
        <v>0</v>
      </c>
      <c r="AE518">
        <f t="shared" ca="1" si="174"/>
        <v>0</v>
      </c>
      <c r="AF518">
        <f t="shared" ca="1" si="175"/>
        <v>1</v>
      </c>
      <c r="AG518">
        <f t="shared" ca="1" si="176"/>
        <v>0</v>
      </c>
      <c r="AH518">
        <f t="shared" ca="1" si="187"/>
        <v>3</v>
      </c>
      <c r="AI518">
        <f t="shared" ca="1" si="188"/>
        <v>121</v>
      </c>
      <c r="AJ518">
        <f t="shared" ca="1" si="189"/>
        <v>36</v>
      </c>
      <c r="AK518" t="str">
        <f t="shared" ca="1" si="190"/>
        <v>&gt;1000</v>
      </c>
      <c r="AL518">
        <f t="shared" ca="1" si="191"/>
        <v>44</v>
      </c>
    </row>
    <row r="519" spans="1:38" x14ac:dyDescent="0.3">
      <c r="A519" s="13" t="str">
        <f ca="1">IF(B519="","",COUNT($B$32:B519))</f>
        <v/>
      </c>
      <c r="B519" s="47" t="str">
        <f t="shared" ca="1" si="177"/>
        <v/>
      </c>
      <c r="C519" s="24" t="str">
        <f t="shared" ca="1" si="178"/>
        <v>G</v>
      </c>
      <c r="D519" s="47">
        <f t="shared" ca="1" si="179"/>
        <v>3440</v>
      </c>
      <c r="E519" s="47">
        <f t="shared" ca="1" si="180"/>
        <v>1</v>
      </c>
      <c r="F519" s="13">
        <f t="shared" ca="1" si="181"/>
        <v>80</v>
      </c>
      <c r="G519" s="13">
        <f t="shared" ca="1" si="168"/>
        <v>3520</v>
      </c>
      <c r="H519" s="40" t="str">
        <f t="shared" ca="1" si="169"/>
        <v>Mythic I</v>
      </c>
      <c r="I519" s="47">
        <f t="shared" ca="1" si="182"/>
        <v>177</v>
      </c>
      <c r="J519" s="47">
        <f t="shared" ca="1" si="183"/>
        <v>189</v>
      </c>
      <c r="K519" s="25">
        <f t="shared" ca="1" si="170"/>
        <v>0.48360655737704916</v>
      </c>
      <c r="L519" s="44">
        <f t="shared" ca="1" si="184"/>
        <v>15704</v>
      </c>
      <c r="M519" s="23"/>
      <c r="N519" s="47" t="str">
        <f t="shared" si="185"/>
        <v/>
      </c>
      <c r="O519" s="58"/>
      <c r="P519" s="27">
        <f t="shared" ca="1" si="186"/>
        <v>44474</v>
      </c>
      <c r="R519" s="47"/>
      <c r="S519" s="47"/>
      <c r="T519" s="47"/>
      <c r="U519" s="47"/>
      <c r="V519" s="47"/>
      <c r="W519" s="47"/>
      <c r="X519" s="57"/>
      <c r="Y519" s="49" t="str">
        <f t="shared" si="171"/>
        <v/>
      </c>
      <c r="Z519" s="49" t="str">
        <f t="shared" si="172"/>
        <v/>
      </c>
      <c r="AA519" s="47"/>
      <c r="AC519" s="35"/>
      <c r="AD519">
        <f t="shared" ca="1" si="173"/>
        <v>0</v>
      </c>
      <c r="AE519">
        <f t="shared" ca="1" si="174"/>
        <v>1</v>
      </c>
      <c r="AF519">
        <f t="shared" ca="1" si="175"/>
        <v>1</v>
      </c>
      <c r="AG519">
        <f t="shared" ca="1" si="176"/>
        <v>0</v>
      </c>
      <c r="AH519">
        <f t="shared" ca="1" si="187"/>
        <v>0</v>
      </c>
      <c r="AI519">
        <f t="shared" ca="1" si="188"/>
        <v>122</v>
      </c>
      <c r="AJ519">
        <f t="shared" ca="1" si="189"/>
        <v>36</v>
      </c>
      <c r="AK519" t="str">
        <f t="shared" ca="1" si="190"/>
        <v>&gt;1000</v>
      </c>
      <c r="AL519">
        <f t="shared" ca="1" si="191"/>
        <v>44</v>
      </c>
    </row>
    <row r="520" spans="1:38" x14ac:dyDescent="0.3">
      <c r="A520" s="13">
        <f ca="1">IF(B520="","",COUNT($B$32:B520))</f>
        <v>367</v>
      </c>
      <c r="B520" s="47">
        <f t="shared" ca="1" si="177"/>
        <v>1</v>
      </c>
      <c r="C520" s="24" t="str">
        <f t="shared" ca="1" si="178"/>
        <v>L</v>
      </c>
      <c r="D520" s="47">
        <f t="shared" ca="1" si="179"/>
        <v>3520</v>
      </c>
      <c r="E520" s="47">
        <f t="shared" ca="1" si="180"/>
        <v>1</v>
      </c>
      <c r="F520" s="13">
        <f t="shared" ca="1" si="181"/>
        <v>-68</v>
      </c>
      <c r="G520" s="13">
        <f t="shared" ca="1" si="168"/>
        <v>3452</v>
      </c>
      <c r="H520" s="40" t="str">
        <f t="shared" ca="1" si="169"/>
        <v>Fabled III</v>
      </c>
      <c r="I520" s="47">
        <f t="shared" ca="1" si="182"/>
        <v>177</v>
      </c>
      <c r="J520" s="47">
        <f t="shared" ca="1" si="183"/>
        <v>190</v>
      </c>
      <c r="K520" s="25">
        <f t="shared" ca="1" si="170"/>
        <v>0.48228882833787468</v>
      </c>
      <c r="L520" s="44">
        <f t="shared" ca="1" si="184"/>
        <v>15704</v>
      </c>
      <c r="M520" s="23"/>
      <c r="N520" s="47" t="str">
        <f t="shared" si="185"/>
        <v/>
      </c>
      <c r="O520" s="58"/>
      <c r="P520" s="27" t="str">
        <f t="shared" ca="1" si="186"/>
        <v/>
      </c>
      <c r="R520" s="47"/>
      <c r="S520" s="47"/>
      <c r="T520" s="47"/>
      <c r="U520" s="47"/>
      <c r="V520" s="47"/>
      <c r="W520" s="47"/>
      <c r="X520" s="57"/>
      <c r="Y520" s="49" t="str">
        <f t="shared" si="171"/>
        <v/>
      </c>
      <c r="Z520" s="49" t="str">
        <f t="shared" si="172"/>
        <v/>
      </c>
      <c r="AA520" s="47"/>
      <c r="AC520" s="35"/>
      <c r="AD520">
        <f t="shared" ca="1" si="173"/>
        <v>0</v>
      </c>
      <c r="AE520">
        <f t="shared" ca="1" si="174"/>
        <v>0</v>
      </c>
      <c r="AF520">
        <f t="shared" ca="1" si="175"/>
        <v>1</v>
      </c>
      <c r="AG520">
        <f t="shared" ca="1" si="176"/>
        <v>0</v>
      </c>
      <c r="AH520">
        <f t="shared" ca="1" si="187"/>
        <v>1</v>
      </c>
      <c r="AI520">
        <f t="shared" ca="1" si="188"/>
        <v>122</v>
      </c>
      <c r="AJ520">
        <f t="shared" ca="1" si="189"/>
        <v>36</v>
      </c>
      <c r="AK520" t="str">
        <f t="shared" ca="1" si="190"/>
        <v>&gt;1000</v>
      </c>
      <c r="AL520">
        <f t="shared" ca="1" si="191"/>
        <v>44</v>
      </c>
    </row>
    <row r="521" spans="1:38" x14ac:dyDescent="0.3">
      <c r="A521" s="13">
        <f ca="1">IF(B521="","",COUNT($B$32:B521))</f>
        <v>368</v>
      </c>
      <c r="B521" s="47">
        <f t="shared" ca="1" si="177"/>
        <v>2</v>
      </c>
      <c r="C521" s="24" t="str">
        <f t="shared" ca="1" si="178"/>
        <v>L</v>
      </c>
      <c r="D521" s="47">
        <f t="shared" ca="1" si="179"/>
        <v>3452</v>
      </c>
      <c r="E521" s="47">
        <f t="shared" ca="1" si="180"/>
        <v>0</v>
      </c>
      <c r="F521" s="13">
        <f t="shared" ca="1" si="181"/>
        <v>-60</v>
      </c>
      <c r="G521" s="13">
        <f t="shared" ca="1" si="168"/>
        <v>3392</v>
      </c>
      <c r="H521" s="40" t="str">
        <f t="shared" ca="1" si="169"/>
        <v>Fabled III</v>
      </c>
      <c r="I521" s="47">
        <f t="shared" ca="1" si="182"/>
        <v>177</v>
      </c>
      <c r="J521" s="47">
        <f t="shared" ca="1" si="183"/>
        <v>191</v>
      </c>
      <c r="K521" s="25">
        <f t="shared" ca="1" si="170"/>
        <v>0.48097826086956524</v>
      </c>
      <c r="L521" s="44">
        <f t="shared" ca="1" si="184"/>
        <v>15704</v>
      </c>
      <c r="M521" s="23"/>
      <c r="N521" s="47" t="str">
        <f t="shared" si="185"/>
        <v/>
      </c>
      <c r="O521" s="58"/>
      <c r="P521" s="27" t="str">
        <f t="shared" ca="1" si="186"/>
        <v/>
      </c>
      <c r="R521" s="47"/>
      <c r="S521" s="47"/>
      <c r="T521" s="47"/>
      <c r="U521" s="47"/>
      <c r="V521" s="47"/>
      <c r="W521" s="47"/>
      <c r="X521" s="57"/>
      <c r="Y521" s="49" t="str">
        <f t="shared" si="171"/>
        <v/>
      </c>
      <c r="Z521" s="49" t="str">
        <f t="shared" si="172"/>
        <v/>
      </c>
      <c r="AA521" s="47"/>
      <c r="AC521" s="35"/>
      <c r="AD521">
        <f t="shared" ca="1" si="173"/>
        <v>0</v>
      </c>
      <c r="AE521">
        <f t="shared" ca="1" si="174"/>
        <v>0</v>
      </c>
      <c r="AF521">
        <f t="shared" ca="1" si="175"/>
        <v>1</v>
      </c>
      <c r="AG521">
        <f t="shared" ca="1" si="176"/>
        <v>0</v>
      </c>
      <c r="AH521">
        <f t="shared" ca="1" si="187"/>
        <v>2</v>
      </c>
      <c r="AI521">
        <f t="shared" ca="1" si="188"/>
        <v>122</v>
      </c>
      <c r="AJ521">
        <f t="shared" ca="1" si="189"/>
        <v>36</v>
      </c>
      <c r="AK521" t="str">
        <f t="shared" ca="1" si="190"/>
        <v>&gt;1000</v>
      </c>
      <c r="AL521">
        <f t="shared" ca="1" si="191"/>
        <v>44</v>
      </c>
    </row>
    <row r="522" spans="1:38" x14ac:dyDescent="0.3">
      <c r="A522" s="13">
        <f ca="1">IF(B522="","",COUNT($B$32:B522))</f>
        <v>369</v>
      </c>
      <c r="B522" s="47">
        <f t="shared" ca="1" si="177"/>
        <v>3</v>
      </c>
      <c r="C522" s="24" t="str">
        <f t="shared" ca="1" si="178"/>
        <v>L</v>
      </c>
      <c r="D522" s="47">
        <f t="shared" ca="1" si="179"/>
        <v>3392</v>
      </c>
      <c r="E522" s="47">
        <f t="shared" ca="1" si="180"/>
        <v>0</v>
      </c>
      <c r="F522" s="13">
        <f t="shared" ca="1" si="181"/>
        <v>-60</v>
      </c>
      <c r="G522" s="13">
        <f t="shared" ca="1" si="168"/>
        <v>3332</v>
      </c>
      <c r="H522" s="40" t="str">
        <f t="shared" ca="1" si="169"/>
        <v>Fabled III</v>
      </c>
      <c r="I522" s="47">
        <f t="shared" ca="1" si="182"/>
        <v>177</v>
      </c>
      <c r="J522" s="47">
        <f t="shared" ca="1" si="183"/>
        <v>192</v>
      </c>
      <c r="K522" s="25">
        <f t="shared" ca="1" si="170"/>
        <v>0.47967479674796748</v>
      </c>
      <c r="L522" s="44">
        <f t="shared" ca="1" si="184"/>
        <v>15704</v>
      </c>
      <c r="M522" s="23"/>
      <c r="N522" s="47" t="str">
        <f t="shared" si="185"/>
        <v/>
      </c>
      <c r="O522" s="58"/>
      <c r="P522" s="27" t="str">
        <f t="shared" ca="1" si="186"/>
        <v/>
      </c>
      <c r="R522" s="47"/>
      <c r="S522" s="47"/>
      <c r="T522" s="47"/>
      <c r="U522" s="47"/>
      <c r="V522" s="47"/>
      <c r="W522" s="47"/>
      <c r="X522" s="57"/>
      <c r="Y522" s="49" t="str">
        <f t="shared" si="171"/>
        <v/>
      </c>
      <c r="Z522" s="49" t="str">
        <f t="shared" si="172"/>
        <v/>
      </c>
      <c r="AA522" s="47"/>
      <c r="AC522" s="35"/>
      <c r="AD522">
        <f t="shared" ca="1" si="173"/>
        <v>0</v>
      </c>
      <c r="AE522">
        <f t="shared" ca="1" si="174"/>
        <v>0</v>
      </c>
      <c r="AF522">
        <f t="shared" ca="1" si="175"/>
        <v>1</v>
      </c>
      <c r="AG522">
        <f t="shared" ca="1" si="176"/>
        <v>0</v>
      </c>
      <c r="AH522">
        <f t="shared" ca="1" si="187"/>
        <v>3</v>
      </c>
      <c r="AI522">
        <f t="shared" ca="1" si="188"/>
        <v>122</v>
      </c>
      <c r="AJ522">
        <f t="shared" ca="1" si="189"/>
        <v>36</v>
      </c>
      <c r="AK522" t="str">
        <f t="shared" ca="1" si="190"/>
        <v>&gt;1000</v>
      </c>
      <c r="AL522">
        <f t="shared" ca="1" si="191"/>
        <v>44</v>
      </c>
    </row>
    <row r="523" spans="1:38" x14ac:dyDescent="0.3">
      <c r="A523" s="13" t="str">
        <f ca="1">IF(B523="","",COUNT($B$32:B523))</f>
        <v/>
      </c>
      <c r="B523" s="47" t="str">
        <f t="shared" ca="1" si="177"/>
        <v/>
      </c>
      <c r="C523" s="24" t="str">
        <f t="shared" ca="1" si="178"/>
        <v>G</v>
      </c>
      <c r="D523" s="47">
        <f t="shared" ca="1" si="179"/>
        <v>3332</v>
      </c>
      <c r="E523" s="47">
        <f t="shared" ca="1" si="180"/>
        <v>0</v>
      </c>
      <c r="F523" s="13">
        <f t="shared" ca="1" si="181"/>
        <v>80</v>
      </c>
      <c r="G523" s="13">
        <f t="shared" ca="1" si="168"/>
        <v>3412</v>
      </c>
      <c r="H523" s="40" t="str">
        <f t="shared" ca="1" si="169"/>
        <v>Fabled III</v>
      </c>
      <c r="I523" s="47">
        <f t="shared" ca="1" si="182"/>
        <v>177</v>
      </c>
      <c r="J523" s="47">
        <f t="shared" ca="1" si="183"/>
        <v>192</v>
      </c>
      <c r="K523" s="25">
        <f t="shared" ca="1" si="170"/>
        <v>0.47967479674796748</v>
      </c>
      <c r="L523" s="44">
        <f t="shared" ca="1" si="184"/>
        <v>15784</v>
      </c>
      <c r="M523" s="23"/>
      <c r="N523" s="47" t="str">
        <f t="shared" si="185"/>
        <v/>
      </c>
      <c r="O523" s="58"/>
      <c r="P523" s="27">
        <f t="shared" ca="1" si="186"/>
        <v>44481</v>
      </c>
      <c r="R523" s="47"/>
      <c r="S523" s="47"/>
      <c r="T523" s="47"/>
      <c r="U523" s="47"/>
      <c r="V523" s="47"/>
      <c r="W523" s="47"/>
      <c r="X523" s="57"/>
      <c r="Y523" s="49" t="str">
        <f t="shared" si="171"/>
        <v/>
      </c>
      <c r="Z523" s="49" t="str">
        <f t="shared" si="172"/>
        <v/>
      </c>
      <c r="AA523" s="47"/>
      <c r="AC523" s="35"/>
      <c r="AD523">
        <f t="shared" ca="1" si="173"/>
        <v>0</v>
      </c>
      <c r="AE523">
        <f t="shared" ca="1" si="174"/>
        <v>1</v>
      </c>
      <c r="AF523">
        <f t="shared" ca="1" si="175"/>
        <v>1</v>
      </c>
      <c r="AG523">
        <f t="shared" ca="1" si="176"/>
        <v>0</v>
      </c>
      <c r="AH523">
        <f t="shared" ca="1" si="187"/>
        <v>0</v>
      </c>
      <c r="AI523">
        <f t="shared" ca="1" si="188"/>
        <v>123</v>
      </c>
      <c r="AJ523">
        <f t="shared" ca="1" si="189"/>
        <v>36</v>
      </c>
      <c r="AK523" t="str">
        <f t="shared" ca="1" si="190"/>
        <v>&gt;1000</v>
      </c>
      <c r="AL523">
        <f t="shared" ca="1" si="191"/>
        <v>44</v>
      </c>
    </row>
    <row r="524" spans="1:38" x14ac:dyDescent="0.3">
      <c r="A524" s="13">
        <f ca="1">IF(B524="","",COUNT($B$32:B524))</f>
        <v>370</v>
      </c>
      <c r="B524" s="47">
        <f t="shared" ca="1" si="177"/>
        <v>1</v>
      </c>
      <c r="C524" s="24" t="str">
        <f t="shared" ca="1" si="178"/>
        <v>W</v>
      </c>
      <c r="D524" s="47">
        <f t="shared" ca="1" si="179"/>
        <v>3412</v>
      </c>
      <c r="E524" s="47">
        <f t="shared" ca="1" si="180"/>
        <v>0</v>
      </c>
      <c r="F524" s="13">
        <f t="shared" ca="1" si="181"/>
        <v>40</v>
      </c>
      <c r="G524" s="13">
        <f t="shared" ca="1" si="168"/>
        <v>3452</v>
      </c>
      <c r="H524" s="40" t="str">
        <f t="shared" ca="1" si="169"/>
        <v>Fabled III</v>
      </c>
      <c r="I524" s="47">
        <f t="shared" ca="1" si="182"/>
        <v>178</v>
      </c>
      <c r="J524" s="47">
        <f t="shared" ca="1" si="183"/>
        <v>192</v>
      </c>
      <c r="K524" s="25">
        <f t="shared" ca="1" si="170"/>
        <v>0.48108108108108111</v>
      </c>
      <c r="L524" s="44">
        <f t="shared" ca="1" si="184"/>
        <v>15824</v>
      </c>
      <c r="M524" s="23"/>
      <c r="N524" s="47" t="str">
        <f t="shared" si="185"/>
        <v/>
      </c>
      <c r="O524" s="58"/>
      <c r="P524" s="27" t="str">
        <f t="shared" ca="1" si="186"/>
        <v/>
      </c>
      <c r="R524" s="47"/>
      <c r="S524" s="47"/>
      <c r="T524" s="47"/>
      <c r="U524" s="47"/>
      <c r="V524" s="47"/>
      <c r="W524" s="47"/>
      <c r="X524" s="57"/>
      <c r="Y524" s="49" t="str">
        <f t="shared" si="171"/>
        <v/>
      </c>
      <c r="Z524" s="49" t="str">
        <f t="shared" si="172"/>
        <v/>
      </c>
      <c r="AA524" s="47"/>
      <c r="AC524" s="35"/>
      <c r="AD524">
        <f t="shared" ca="1" si="173"/>
        <v>0</v>
      </c>
      <c r="AE524">
        <f t="shared" ca="1" si="174"/>
        <v>0</v>
      </c>
      <c r="AF524">
        <f t="shared" ca="1" si="175"/>
        <v>1</v>
      </c>
      <c r="AG524">
        <f t="shared" ca="1" si="176"/>
        <v>0</v>
      </c>
      <c r="AH524">
        <f t="shared" ca="1" si="187"/>
        <v>1</v>
      </c>
      <c r="AI524">
        <f t="shared" ca="1" si="188"/>
        <v>123</v>
      </c>
      <c r="AJ524">
        <f t="shared" ca="1" si="189"/>
        <v>36</v>
      </c>
      <c r="AK524" t="str">
        <f t="shared" ca="1" si="190"/>
        <v>&gt;1000</v>
      </c>
      <c r="AL524">
        <f t="shared" ca="1" si="191"/>
        <v>44</v>
      </c>
    </row>
    <row r="525" spans="1:38" x14ac:dyDescent="0.3">
      <c r="A525" s="13">
        <f ca="1">IF(B525="","",COUNT($B$32:B525))</f>
        <v>371</v>
      </c>
      <c r="B525" s="47">
        <f t="shared" ca="1" si="177"/>
        <v>2</v>
      </c>
      <c r="C525" s="24" t="str">
        <f t="shared" ca="1" si="178"/>
        <v>W</v>
      </c>
      <c r="D525" s="47">
        <f t="shared" ca="1" si="179"/>
        <v>3452</v>
      </c>
      <c r="E525" s="47">
        <f t="shared" ca="1" si="180"/>
        <v>1</v>
      </c>
      <c r="F525" s="13">
        <f t="shared" ca="1" si="181"/>
        <v>60</v>
      </c>
      <c r="G525" s="13">
        <f t="shared" ca="1" si="168"/>
        <v>3512</v>
      </c>
      <c r="H525" s="40" t="str">
        <f t="shared" ca="1" si="169"/>
        <v>Mythic I</v>
      </c>
      <c r="I525" s="47">
        <f t="shared" ca="1" si="182"/>
        <v>179</v>
      </c>
      <c r="J525" s="47">
        <f t="shared" ca="1" si="183"/>
        <v>192</v>
      </c>
      <c r="K525" s="25">
        <f t="shared" ca="1" si="170"/>
        <v>0.48247978436657685</v>
      </c>
      <c r="L525" s="44">
        <f t="shared" ca="1" si="184"/>
        <v>15884</v>
      </c>
      <c r="M525" s="23"/>
      <c r="N525" s="47" t="str">
        <f t="shared" si="185"/>
        <v/>
      </c>
      <c r="O525" s="58"/>
      <c r="P525" s="27" t="str">
        <f t="shared" ca="1" si="186"/>
        <v/>
      </c>
      <c r="R525" s="47"/>
      <c r="S525" s="47"/>
      <c r="T525" s="47"/>
      <c r="U525" s="47"/>
      <c r="V525" s="47"/>
      <c r="W525" s="47"/>
      <c r="X525" s="57"/>
      <c r="Y525" s="49" t="str">
        <f t="shared" si="171"/>
        <v/>
      </c>
      <c r="Z525" s="49" t="str">
        <f t="shared" si="172"/>
        <v/>
      </c>
      <c r="AA525" s="47"/>
      <c r="AC525" s="35"/>
      <c r="AD525">
        <f t="shared" ca="1" si="173"/>
        <v>0</v>
      </c>
      <c r="AE525">
        <f t="shared" ca="1" si="174"/>
        <v>0</v>
      </c>
      <c r="AF525">
        <f t="shared" ca="1" si="175"/>
        <v>1</v>
      </c>
      <c r="AG525">
        <f t="shared" ca="1" si="176"/>
        <v>0</v>
      </c>
      <c r="AH525">
        <f t="shared" ca="1" si="187"/>
        <v>2</v>
      </c>
      <c r="AI525">
        <f t="shared" ca="1" si="188"/>
        <v>123</v>
      </c>
      <c r="AJ525">
        <f t="shared" ca="1" si="189"/>
        <v>36</v>
      </c>
      <c r="AK525" t="str">
        <f t="shared" ca="1" si="190"/>
        <v>&gt;1000</v>
      </c>
      <c r="AL525">
        <f t="shared" ca="1" si="191"/>
        <v>44</v>
      </c>
    </row>
    <row r="526" spans="1:38" x14ac:dyDescent="0.3">
      <c r="A526" s="13">
        <f ca="1">IF(B526="","",COUNT($B$32:B526))</f>
        <v>372</v>
      </c>
      <c r="B526" s="47">
        <f t="shared" ca="1" si="177"/>
        <v>3</v>
      </c>
      <c r="C526" s="24" t="str">
        <f t="shared" ca="1" si="178"/>
        <v>L</v>
      </c>
      <c r="D526" s="47">
        <f t="shared" ca="1" si="179"/>
        <v>3512</v>
      </c>
      <c r="E526" s="47">
        <f t="shared" ca="1" si="180"/>
        <v>2</v>
      </c>
      <c r="F526" s="13">
        <f t="shared" ca="1" si="181"/>
        <v>-68</v>
      </c>
      <c r="G526" s="13">
        <f t="shared" ca="1" si="168"/>
        <v>3444</v>
      </c>
      <c r="H526" s="40" t="str">
        <f t="shared" ca="1" si="169"/>
        <v>Fabled III</v>
      </c>
      <c r="I526" s="47">
        <f t="shared" ca="1" si="182"/>
        <v>179</v>
      </c>
      <c r="J526" s="47">
        <f t="shared" ca="1" si="183"/>
        <v>193</v>
      </c>
      <c r="K526" s="25">
        <f t="shared" ca="1" si="170"/>
        <v>0.48118279569892475</v>
      </c>
      <c r="L526" s="44">
        <f t="shared" ca="1" si="184"/>
        <v>15884</v>
      </c>
      <c r="M526" s="23"/>
      <c r="N526" s="47" t="str">
        <f t="shared" si="185"/>
        <v/>
      </c>
      <c r="O526" s="58"/>
      <c r="P526" s="27" t="str">
        <f t="shared" ca="1" si="186"/>
        <v/>
      </c>
      <c r="R526" s="47"/>
      <c r="S526" s="47"/>
      <c r="T526" s="47"/>
      <c r="U526" s="47"/>
      <c r="V526" s="47"/>
      <c r="W526" s="47"/>
      <c r="X526" s="57"/>
      <c r="Y526" s="49" t="str">
        <f t="shared" si="171"/>
        <v/>
      </c>
      <c r="Z526" s="49" t="str">
        <f t="shared" si="172"/>
        <v/>
      </c>
      <c r="AA526" s="47"/>
      <c r="AC526" s="35"/>
      <c r="AD526">
        <f t="shared" ca="1" si="173"/>
        <v>0</v>
      </c>
      <c r="AE526">
        <f t="shared" ca="1" si="174"/>
        <v>0</v>
      </c>
      <c r="AF526">
        <f t="shared" ca="1" si="175"/>
        <v>1</v>
      </c>
      <c r="AG526">
        <f t="shared" ca="1" si="176"/>
        <v>0</v>
      </c>
      <c r="AH526">
        <f t="shared" ca="1" si="187"/>
        <v>3</v>
      </c>
      <c r="AI526">
        <f t="shared" ca="1" si="188"/>
        <v>123</v>
      </c>
      <c r="AJ526">
        <f t="shared" ca="1" si="189"/>
        <v>36</v>
      </c>
      <c r="AK526" t="str">
        <f t="shared" ca="1" si="190"/>
        <v>&gt;1000</v>
      </c>
      <c r="AL526">
        <f t="shared" ca="1" si="191"/>
        <v>44</v>
      </c>
    </row>
    <row r="527" spans="1:38" x14ac:dyDescent="0.3">
      <c r="A527" s="13" t="str">
        <f ca="1">IF(B527="","",COUNT($B$32:B527))</f>
        <v/>
      </c>
      <c r="B527" s="47" t="str">
        <f t="shared" ca="1" si="177"/>
        <v/>
      </c>
      <c r="C527" s="24" t="str">
        <f t="shared" ca="1" si="178"/>
        <v>G</v>
      </c>
      <c r="D527" s="47">
        <f t="shared" ca="1" si="179"/>
        <v>3444</v>
      </c>
      <c r="E527" s="47">
        <f t="shared" ca="1" si="180"/>
        <v>0</v>
      </c>
      <c r="F527" s="13">
        <f t="shared" ca="1" si="181"/>
        <v>80</v>
      </c>
      <c r="G527" s="13">
        <f t="shared" ca="1" si="168"/>
        <v>3524</v>
      </c>
      <c r="H527" s="40" t="str">
        <f t="shared" ca="1" si="169"/>
        <v>Mythic I</v>
      </c>
      <c r="I527" s="47">
        <f t="shared" ca="1" si="182"/>
        <v>179</v>
      </c>
      <c r="J527" s="47">
        <f t="shared" ca="1" si="183"/>
        <v>193</v>
      </c>
      <c r="K527" s="25">
        <f t="shared" ca="1" si="170"/>
        <v>0.48118279569892475</v>
      </c>
      <c r="L527" s="44">
        <f t="shared" ca="1" si="184"/>
        <v>15964</v>
      </c>
      <c r="M527" s="23"/>
      <c r="N527" s="47" t="str">
        <f t="shared" si="185"/>
        <v/>
      </c>
      <c r="O527" s="58"/>
      <c r="P527" s="27">
        <f t="shared" ca="1" si="186"/>
        <v>44488</v>
      </c>
      <c r="R527" s="47"/>
      <c r="S527" s="47"/>
      <c r="T527" s="47"/>
      <c r="U527" s="47"/>
      <c r="V527" s="47"/>
      <c r="W527" s="47"/>
      <c r="X527" s="57"/>
      <c r="Y527" s="49" t="str">
        <f t="shared" si="171"/>
        <v/>
      </c>
      <c r="Z527" s="49" t="str">
        <f t="shared" si="172"/>
        <v/>
      </c>
      <c r="AA527" s="47"/>
      <c r="AC527" s="35"/>
      <c r="AD527">
        <f t="shared" ca="1" si="173"/>
        <v>0</v>
      </c>
      <c r="AE527">
        <f t="shared" ca="1" si="174"/>
        <v>1</v>
      </c>
      <c r="AF527">
        <f t="shared" ca="1" si="175"/>
        <v>1</v>
      </c>
      <c r="AG527">
        <f t="shared" ca="1" si="176"/>
        <v>0</v>
      </c>
      <c r="AH527">
        <f t="shared" ca="1" si="187"/>
        <v>0</v>
      </c>
      <c r="AI527">
        <f t="shared" ca="1" si="188"/>
        <v>124</v>
      </c>
      <c r="AJ527">
        <f t="shared" ca="1" si="189"/>
        <v>36</v>
      </c>
      <c r="AK527" t="str">
        <f t="shared" ca="1" si="190"/>
        <v>&gt;1000</v>
      </c>
      <c r="AL527">
        <f t="shared" ca="1" si="191"/>
        <v>44</v>
      </c>
    </row>
    <row r="528" spans="1:38" x14ac:dyDescent="0.3">
      <c r="A528" s="13">
        <f ca="1">IF(B528="","",COUNT($B$32:B528))</f>
        <v>373</v>
      </c>
      <c r="B528" s="47">
        <f t="shared" ca="1" si="177"/>
        <v>1</v>
      </c>
      <c r="C528" s="24" t="str">
        <f t="shared" ca="1" si="178"/>
        <v>W</v>
      </c>
      <c r="D528" s="47">
        <f t="shared" ca="1" si="179"/>
        <v>3524</v>
      </c>
      <c r="E528" s="47">
        <f t="shared" ca="1" si="180"/>
        <v>0</v>
      </c>
      <c r="F528" s="13">
        <f t="shared" ca="1" si="181"/>
        <v>40</v>
      </c>
      <c r="G528" s="13">
        <f t="shared" ca="1" si="168"/>
        <v>3564</v>
      </c>
      <c r="H528" s="40" t="str">
        <f t="shared" ca="1" si="169"/>
        <v>Mythic I</v>
      </c>
      <c r="I528" s="47">
        <f t="shared" ca="1" si="182"/>
        <v>180</v>
      </c>
      <c r="J528" s="47">
        <f t="shared" ca="1" si="183"/>
        <v>193</v>
      </c>
      <c r="K528" s="25">
        <f t="shared" ca="1" si="170"/>
        <v>0.48257372654155495</v>
      </c>
      <c r="L528" s="44">
        <f t="shared" ca="1" si="184"/>
        <v>16004</v>
      </c>
      <c r="M528" s="23"/>
      <c r="N528" s="47" t="str">
        <f t="shared" si="185"/>
        <v/>
      </c>
      <c r="O528" s="58"/>
      <c r="P528" s="27" t="str">
        <f t="shared" ca="1" si="186"/>
        <v/>
      </c>
      <c r="R528" s="47"/>
      <c r="S528" s="47"/>
      <c r="T528" s="47"/>
      <c r="U528" s="47"/>
      <c r="V528" s="47"/>
      <c r="W528" s="47"/>
      <c r="X528" s="57"/>
      <c r="Y528" s="49" t="str">
        <f t="shared" si="171"/>
        <v/>
      </c>
      <c r="Z528" s="49" t="str">
        <f t="shared" si="172"/>
        <v/>
      </c>
      <c r="AA528" s="47"/>
      <c r="AC528" s="35"/>
      <c r="AD528">
        <f t="shared" ca="1" si="173"/>
        <v>0</v>
      </c>
      <c r="AE528">
        <f t="shared" ca="1" si="174"/>
        <v>0</v>
      </c>
      <c r="AF528">
        <f t="shared" ca="1" si="175"/>
        <v>1</v>
      </c>
      <c r="AG528">
        <f t="shared" ca="1" si="176"/>
        <v>0</v>
      </c>
      <c r="AH528">
        <f t="shared" ca="1" si="187"/>
        <v>1</v>
      </c>
      <c r="AI528">
        <f t="shared" ca="1" si="188"/>
        <v>124</v>
      </c>
      <c r="AJ528">
        <f t="shared" ca="1" si="189"/>
        <v>36</v>
      </c>
      <c r="AK528" t="str">
        <f t="shared" ca="1" si="190"/>
        <v>&gt;1000</v>
      </c>
      <c r="AL528">
        <f t="shared" ca="1" si="191"/>
        <v>44</v>
      </c>
    </row>
    <row r="529" spans="1:38" x14ac:dyDescent="0.3">
      <c r="A529" s="13">
        <f ca="1">IF(B529="","",COUNT($B$32:B529))</f>
        <v>374</v>
      </c>
      <c r="B529" s="47">
        <f t="shared" ca="1" si="177"/>
        <v>2</v>
      </c>
      <c r="C529" s="24" t="str">
        <f t="shared" ca="1" si="178"/>
        <v>L</v>
      </c>
      <c r="D529" s="47">
        <f t="shared" ca="1" si="179"/>
        <v>3564</v>
      </c>
      <c r="E529" s="47">
        <f t="shared" ca="1" si="180"/>
        <v>1</v>
      </c>
      <c r="F529" s="13">
        <f t="shared" ca="1" si="181"/>
        <v>-68</v>
      </c>
      <c r="G529" s="13">
        <f t="shared" ca="1" si="168"/>
        <v>3496</v>
      </c>
      <c r="H529" s="40" t="str">
        <f t="shared" ca="1" si="169"/>
        <v>Fabled III</v>
      </c>
      <c r="I529" s="47">
        <f t="shared" ca="1" si="182"/>
        <v>180</v>
      </c>
      <c r="J529" s="47">
        <f t="shared" ca="1" si="183"/>
        <v>194</v>
      </c>
      <c r="K529" s="25">
        <f t="shared" ca="1" si="170"/>
        <v>0.48128342245989303</v>
      </c>
      <c r="L529" s="44">
        <f t="shared" ca="1" si="184"/>
        <v>16004</v>
      </c>
      <c r="M529" s="23"/>
      <c r="N529" s="47" t="str">
        <f t="shared" si="185"/>
        <v/>
      </c>
      <c r="O529" s="58"/>
      <c r="P529" s="27" t="str">
        <f t="shared" ca="1" si="186"/>
        <v/>
      </c>
      <c r="R529" s="47"/>
      <c r="S529" s="47"/>
      <c r="T529" s="47"/>
      <c r="U529" s="47"/>
      <c r="V529" s="47"/>
      <c r="W529" s="47"/>
      <c r="X529" s="57"/>
      <c r="Y529" s="49" t="str">
        <f t="shared" si="171"/>
        <v/>
      </c>
      <c r="Z529" s="49" t="str">
        <f t="shared" si="172"/>
        <v/>
      </c>
      <c r="AA529" s="47"/>
      <c r="AC529" s="35"/>
      <c r="AD529">
        <f t="shared" ca="1" si="173"/>
        <v>0</v>
      </c>
      <c r="AE529">
        <f t="shared" ca="1" si="174"/>
        <v>0</v>
      </c>
      <c r="AF529">
        <f t="shared" ca="1" si="175"/>
        <v>1</v>
      </c>
      <c r="AG529">
        <f t="shared" ca="1" si="176"/>
        <v>0</v>
      </c>
      <c r="AH529">
        <f t="shared" ca="1" si="187"/>
        <v>2</v>
      </c>
      <c r="AI529">
        <f t="shared" ca="1" si="188"/>
        <v>124</v>
      </c>
      <c r="AJ529">
        <f t="shared" ca="1" si="189"/>
        <v>36</v>
      </c>
      <c r="AK529" t="str">
        <f t="shared" ca="1" si="190"/>
        <v>&gt;1000</v>
      </c>
      <c r="AL529">
        <f t="shared" ca="1" si="191"/>
        <v>44</v>
      </c>
    </row>
    <row r="530" spans="1:38" x14ac:dyDescent="0.3">
      <c r="A530" s="13">
        <f ca="1">IF(B530="","",COUNT($B$32:B530))</f>
        <v>375</v>
      </c>
      <c r="B530" s="47">
        <f t="shared" ca="1" si="177"/>
        <v>3</v>
      </c>
      <c r="C530" s="24" t="str">
        <f t="shared" ca="1" si="178"/>
        <v>W</v>
      </c>
      <c r="D530" s="47">
        <f t="shared" ca="1" si="179"/>
        <v>3496</v>
      </c>
      <c r="E530" s="47">
        <f t="shared" ca="1" si="180"/>
        <v>0</v>
      </c>
      <c r="F530" s="13">
        <f t="shared" ca="1" si="181"/>
        <v>40</v>
      </c>
      <c r="G530" s="13">
        <f t="shared" ca="1" si="168"/>
        <v>3536</v>
      </c>
      <c r="H530" s="40" t="str">
        <f t="shared" ca="1" si="169"/>
        <v>Mythic I</v>
      </c>
      <c r="I530" s="47">
        <f t="shared" ca="1" si="182"/>
        <v>181</v>
      </c>
      <c r="J530" s="47">
        <f t="shared" ca="1" si="183"/>
        <v>194</v>
      </c>
      <c r="K530" s="25">
        <f t="shared" ca="1" si="170"/>
        <v>0.48266666666666669</v>
      </c>
      <c r="L530" s="44">
        <f t="shared" ca="1" si="184"/>
        <v>16044</v>
      </c>
      <c r="M530" s="23"/>
      <c r="N530" s="47" t="str">
        <f t="shared" si="185"/>
        <v/>
      </c>
      <c r="O530" s="58"/>
      <c r="P530" s="27" t="str">
        <f t="shared" ca="1" si="186"/>
        <v/>
      </c>
      <c r="R530" s="47"/>
      <c r="S530" s="47"/>
      <c r="T530" s="47"/>
      <c r="U530" s="47"/>
      <c r="V530" s="47"/>
      <c r="W530" s="47"/>
      <c r="X530" s="57"/>
      <c r="Y530" s="49" t="str">
        <f t="shared" si="171"/>
        <v/>
      </c>
      <c r="Z530" s="49" t="str">
        <f t="shared" si="172"/>
        <v/>
      </c>
      <c r="AA530" s="47"/>
      <c r="AC530" s="35"/>
      <c r="AD530">
        <f t="shared" ca="1" si="173"/>
        <v>0</v>
      </c>
      <c r="AE530">
        <f t="shared" ca="1" si="174"/>
        <v>0</v>
      </c>
      <c r="AF530">
        <f t="shared" ca="1" si="175"/>
        <v>1</v>
      </c>
      <c r="AG530">
        <f t="shared" ca="1" si="176"/>
        <v>0</v>
      </c>
      <c r="AH530">
        <f t="shared" ca="1" si="187"/>
        <v>3</v>
      </c>
      <c r="AI530">
        <f t="shared" ca="1" si="188"/>
        <v>124</v>
      </c>
      <c r="AJ530">
        <f t="shared" ca="1" si="189"/>
        <v>36</v>
      </c>
      <c r="AK530" t="str">
        <f t="shared" ca="1" si="190"/>
        <v>&gt;1000</v>
      </c>
      <c r="AL530">
        <f t="shared" ca="1" si="191"/>
        <v>44</v>
      </c>
    </row>
    <row r="531" spans="1:38" x14ac:dyDescent="0.3">
      <c r="A531" s="13" t="str">
        <f ca="1">IF(B531="","",COUNT($B$32:B531))</f>
        <v/>
      </c>
      <c r="B531" s="47" t="str">
        <f t="shared" ca="1" si="177"/>
        <v/>
      </c>
      <c r="C531" s="24" t="str">
        <f t="shared" ca="1" si="178"/>
        <v>G</v>
      </c>
      <c r="D531" s="47">
        <f t="shared" ca="1" si="179"/>
        <v>3536</v>
      </c>
      <c r="E531" s="47">
        <f t="shared" ca="1" si="180"/>
        <v>1</v>
      </c>
      <c r="F531" s="13">
        <f t="shared" ca="1" si="181"/>
        <v>0</v>
      </c>
      <c r="G531" s="13">
        <f t="shared" ca="1" si="168"/>
        <v>3536</v>
      </c>
      <c r="H531" s="40" t="str">
        <f t="shared" ca="1" si="169"/>
        <v>Mythic I</v>
      </c>
      <c r="I531" s="47">
        <f t="shared" ca="1" si="182"/>
        <v>181</v>
      </c>
      <c r="J531" s="47">
        <f t="shared" ca="1" si="183"/>
        <v>194</v>
      </c>
      <c r="K531" s="25">
        <f t="shared" ca="1" si="170"/>
        <v>0.48266666666666669</v>
      </c>
      <c r="L531" s="44">
        <f t="shared" ca="1" si="184"/>
        <v>16044</v>
      </c>
      <c r="M531" s="23"/>
      <c r="N531" s="47" t="str">
        <f t="shared" si="185"/>
        <v/>
      </c>
      <c r="O531" s="58"/>
      <c r="P531" s="27">
        <f t="shared" ca="1" si="186"/>
        <v>44495</v>
      </c>
      <c r="R531" s="47"/>
      <c r="S531" s="47"/>
      <c r="T531" s="47"/>
      <c r="U531" s="47"/>
      <c r="V531" s="47"/>
      <c r="W531" s="47"/>
      <c r="X531" s="57"/>
      <c r="Y531" s="49" t="str">
        <f t="shared" si="171"/>
        <v/>
      </c>
      <c r="Z531" s="49" t="str">
        <f t="shared" si="172"/>
        <v/>
      </c>
      <c r="AA531" s="47"/>
      <c r="AC531" s="35"/>
      <c r="AD531">
        <f t="shared" ca="1" si="173"/>
        <v>0</v>
      </c>
      <c r="AE531">
        <f t="shared" ca="1" si="174"/>
        <v>1</v>
      </c>
      <c r="AF531">
        <f t="shared" ca="1" si="175"/>
        <v>1</v>
      </c>
      <c r="AG531">
        <f t="shared" ca="1" si="176"/>
        <v>0</v>
      </c>
      <c r="AH531">
        <f t="shared" ca="1" si="187"/>
        <v>0</v>
      </c>
      <c r="AI531">
        <f t="shared" ca="1" si="188"/>
        <v>125</v>
      </c>
      <c r="AJ531">
        <f t="shared" ca="1" si="189"/>
        <v>36</v>
      </c>
      <c r="AK531" t="str">
        <f t="shared" ca="1" si="190"/>
        <v>&gt;1000</v>
      </c>
      <c r="AL531">
        <f t="shared" ca="1" si="191"/>
        <v>44</v>
      </c>
    </row>
    <row r="532" spans="1:38" x14ac:dyDescent="0.3">
      <c r="A532" s="13">
        <f ca="1">IF(B532="","",COUNT($B$32:B532))</f>
        <v>376</v>
      </c>
      <c r="B532" s="47">
        <f t="shared" ca="1" si="177"/>
        <v>1</v>
      </c>
      <c r="C532" s="24" t="str">
        <f t="shared" ca="1" si="178"/>
        <v>L</v>
      </c>
      <c r="D532" s="47">
        <f t="shared" ca="1" si="179"/>
        <v>3536</v>
      </c>
      <c r="E532" s="47">
        <f t="shared" ca="1" si="180"/>
        <v>1</v>
      </c>
      <c r="F532" s="13">
        <f t="shared" ca="1" si="181"/>
        <v>-68</v>
      </c>
      <c r="G532" s="13">
        <f t="shared" ca="1" si="168"/>
        <v>3468</v>
      </c>
      <c r="H532" s="40" t="str">
        <f t="shared" ca="1" si="169"/>
        <v>Fabled III</v>
      </c>
      <c r="I532" s="47">
        <f t="shared" ca="1" si="182"/>
        <v>181</v>
      </c>
      <c r="J532" s="47">
        <f t="shared" ca="1" si="183"/>
        <v>195</v>
      </c>
      <c r="K532" s="25">
        <f t="shared" ca="1" si="170"/>
        <v>0.48138297872340424</v>
      </c>
      <c r="L532" s="44">
        <f t="shared" ca="1" si="184"/>
        <v>16044</v>
      </c>
      <c r="M532" s="23"/>
      <c r="N532" s="47" t="str">
        <f t="shared" si="185"/>
        <v/>
      </c>
      <c r="O532" s="58"/>
      <c r="P532" s="27" t="str">
        <f t="shared" ca="1" si="186"/>
        <v/>
      </c>
      <c r="R532" s="47"/>
      <c r="S532" s="47"/>
      <c r="T532" s="47"/>
      <c r="U532" s="47"/>
      <c r="V532" s="47"/>
      <c r="W532" s="47"/>
      <c r="X532" s="57"/>
      <c r="Y532" s="49" t="str">
        <f t="shared" si="171"/>
        <v/>
      </c>
      <c r="Z532" s="49" t="str">
        <f t="shared" si="172"/>
        <v/>
      </c>
      <c r="AA532" s="47"/>
      <c r="AC532" s="35"/>
      <c r="AD532">
        <f t="shared" ca="1" si="173"/>
        <v>0</v>
      </c>
      <c r="AE532">
        <f t="shared" ca="1" si="174"/>
        <v>0</v>
      </c>
      <c r="AF532">
        <f t="shared" ca="1" si="175"/>
        <v>1</v>
      </c>
      <c r="AG532">
        <f t="shared" ca="1" si="176"/>
        <v>0</v>
      </c>
      <c r="AH532">
        <f t="shared" ca="1" si="187"/>
        <v>1</v>
      </c>
      <c r="AI532">
        <f t="shared" ca="1" si="188"/>
        <v>125</v>
      </c>
      <c r="AJ532">
        <f t="shared" ca="1" si="189"/>
        <v>36</v>
      </c>
      <c r="AK532" t="str">
        <f t="shared" ca="1" si="190"/>
        <v>&gt;1000</v>
      </c>
      <c r="AL532">
        <f t="shared" ca="1" si="191"/>
        <v>44</v>
      </c>
    </row>
    <row r="533" spans="1:38" x14ac:dyDescent="0.3">
      <c r="A533" s="13">
        <f ca="1">IF(B533="","",COUNT($B$32:B533))</f>
        <v>377</v>
      </c>
      <c r="B533" s="47">
        <f t="shared" ca="1" si="177"/>
        <v>2</v>
      </c>
      <c r="C533" s="24" t="str">
        <f t="shared" ca="1" si="178"/>
        <v>W</v>
      </c>
      <c r="D533" s="47">
        <f t="shared" ca="1" si="179"/>
        <v>3468</v>
      </c>
      <c r="E533" s="47">
        <f t="shared" ca="1" si="180"/>
        <v>0</v>
      </c>
      <c r="F533" s="13">
        <f t="shared" ca="1" si="181"/>
        <v>40</v>
      </c>
      <c r="G533" s="13">
        <f t="shared" ca="1" si="168"/>
        <v>3508</v>
      </c>
      <c r="H533" s="40" t="str">
        <f t="shared" ca="1" si="169"/>
        <v>Mythic I</v>
      </c>
      <c r="I533" s="47">
        <f t="shared" ca="1" si="182"/>
        <v>182</v>
      </c>
      <c r="J533" s="47">
        <f t="shared" ca="1" si="183"/>
        <v>195</v>
      </c>
      <c r="K533" s="25">
        <f t="shared" ca="1" si="170"/>
        <v>0.48275862068965519</v>
      </c>
      <c r="L533" s="44">
        <f t="shared" ca="1" si="184"/>
        <v>16084</v>
      </c>
      <c r="M533" s="23"/>
      <c r="N533" s="47" t="str">
        <f t="shared" si="185"/>
        <v/>
      </c>
      <c r="O533" s="58"/>
      <c r="P533" s="27" t="str">
        <f t="shared" ca="1" si="186"/>
        <v/>
      </c>
      <c r="R533" s="47"/>
      <c r="S533" s="47"/>
      <c r="T533" s="47"/>
      <c r="U533" s="47"/>
      <c r="V533" s="47"/>
      <c r="W533" s="47"/>
      <c r="X533" s="57"/>
      <c r="Y533" s="49" t="str">
        <f t="shared" si="171"/>
        <v/>
      </c>
      <c r="Z533" s="49" t="str">
        <f t="shared" si="172"/>
        <v/>
      </c>
      <c r="AA533" s="47"/>
      <c r="AC533" s="35"/>
      <c r="AD533">
        <f t="shared" ca="1" si="173"/>
        <v>0</v>
      </c>
      <c r="AE533">
        <f t="shared" ca="1" si="174"/>
        <v>0</v>
      </c>
      <c r="AF533">
        <f t="shared" ca="1" si="175"/>
        <v>1</v>
      </c>
      <c r="AG533">
        <f t="shared" ca="1" si="176"/>
        <v>0</v>
      </c>
      <c r="AH533">
        <f t="shared" ca="1" si="187"/>
        <v>2</v>
      </c>
      <c r="AI533">
        <f t="shared" ca="1" si="188"/>
        <v>125</v>
      </c>
      <c r="AJ533">
        <f t="shared" ca="1" si="189"/>
        <v>36</v>
      </c>
      <c r="AK533" t="str">
        <f t="shared" ca="1" si="190"/>
        <v>&gt;1000</v>
      </c>
      <c r="AL533">
        <f t="shared" ca="1" si="191"/>
        <v>44</v>
      </c>
    </row>
    <row r="534" spans="1:38" x14ac:dyDescent="0.3">
      <c r="A534" s="13">
        <f ca="1">IF(B534="","",COUNT($B$32:B534))</f>
        <v>378</v>
      </c>
      <c r="B534" s="47">
        <f t="shared" ca="1" si="177"/>
        <v>3</v>
      </c>
      <c r="C534" s="24" t="str">
        <f t="shared" ca="1" si="178"/>
        <v>W</v>
      </c>
      <c r="D534" s="47">
        <f t="shared" ca="1" si="179"/>
        <v>3508</v>
      </c>
      <c r="E534" s="47">
        <f t="shared" ca="1" si="180"/>
        <v>1</v>
      </c>
      <c r="F534" s="13">
        <f t="shared" ca="1" si="181"/>
        <v>60</v>
      </c>
      <c r="G534" s="13">
        <f t="shared" ca="1" si="168"/>
        <v>3568</v>
      </c>
      <c r="H534" s="40" t="str">
        <f t="shared" ca="1" si="169"/>
        <v>Mythic I</v>
      </c>
      <c r="I534" s="47">
        <f t="shared" ca="1" si="182"/>
        <v>183</v>
      </c>
      <c r="J534" s="47">
        <f t="shared" ca="1" si="183"/>
        <v>195</v>
      </c>
      <c r="K534" s="25">
        <f t="shared" ca="1" si="170"/>
        <v>0.48412698412698413</v>
      </c>
      <c r="L534" s="44">
        <f t="shared" ca="1" si="184"/>
        <v>16144</v>
      </c>
      <c r="M534" s="23"/>
      <c r="N534" s="47" t="str">
        <f t="shared" si="185"/>
        <v/>
      </c>
      <c r="O534" s="58"/>
      <c r="P534" s="27" t="str">
        <f t="shared" ca="1" si="186"/>
        <v/>
      </c>
      <c r="R534" s="47"/>
      <c r="S534" s="47"/>
      <c r="T534" s="47"/>
      <c r="U534" s="47"/>
      <c r="V534" s="47"/>
      <c r="W534" s="47"/>
      <c r="X534" s="57"/>
      <c r="Y534" s="49" t="str">
        <f t="shared" si="171"/>
        <v/>
      </c>
      <c r="Z534" s="49" t="str">
        <f t="shared" si="172"/>
        <v/>
      </c>
      <c r="AA534" s="47"/>
      <c r="AC534" s="35"/>
      <c r="AD534">
        <f t="shared" ca="1" si="173"/>
        <v>0</v>
      </c>
      <c r="AE534">
        <f t="shared" ca="1" si="174"/>
        <v>0</v>
      </c>
      <c r="AF534">
        <f t="shared" ca="1" si="175"/>
        <v>1</v>
      </c>
      <c r="AG534">
        <f t="shared" ca="1" si="176"/>
        <v>0</v>
      </c>
      <c r="AH534">
        <f t="shared" ca="1" si="187"/>
        <v>3</v>
      </c>
      <c r="AI534">
        <f t="shared" ca="1" si="188"/>
        <v>125</v>
      </c>
      <c r="AJ534">
        <f t="shared" ca="1" si="189"/>
        <v>36</v>
      </c>
      <c r="AK534" t="str">
        <f t="shared" ca="1" si="190"/>
        <v>&gt;1000</v>
      </c>
      <c r="AL534">
        <f t="shared" ca="1" si="191"/>
        <v>44</v>
      </c>
    </row>
    <row r="535" spans="1:38" x14ac:dyDescent="0.3">
      <c r="A535" s="13" t="str">
        <f ca="1">IF(B535="","",COUNT($B$32:B535))</f>
        <v/>
      </c>
      <c r="B535" s="47" t="str">
        <f t="shared" ca="1" si="177"/>
        <v/>
      </c>
      <c r="C535" s="24" t="str">
        <f t="shared" ca="1" si="178"/>
        <v>G</v>
      </c>
      <c r="D535" s="47">
        <f t="shared" ca="1" si="179"/>
        <v>3568</v>
      </c>
      <c r="E535" s="47">
        <f t="shared" ca="1" si="180"/>
        <v>2</v>
      </c>
      <c r="F535" s="13">
        <f t="shared" ca="1" si="181"/>
        <v>0</v>
      </c>
      <c r="G535" s="13">
        <f t="shared" ca="1" si="168"/>
        <v>3568</v>
      </c>
      <c r="H535" s="40" t="str">
        <f t="shared" ca="1" si="169"/>
        <v>Mythic I</v>
      </c>
      <c r="I535" s="47">
        <f t="shared" ca="1" si="182"/>
        <v>183</v>
      </c>
      <c r="J535" s="47">
        <f t="shared" ca="1" si="183"/>
        <v>195</v>
      </c>
      <c r="K535" s="25">
        <f t="shared" ca="1" si="170"/>
        <v>0.48412698412698413</v>
      </c>
      <c r="L535" s="44">
        <f t="shared" ca="1" si="184"/>
        <v>16144</v>
      </c>
      <c r="M535" s="23"/>
      <c r="N535" s="47" t="str">
        <f t="shared" si="185"/>
        <v/>
      </c>
      <c r="O535" s="58"/>
      <c r="P535" s="27">
        <f t="shared" ca="1" si="186"/>
        <v>44502</v>
      </c>
      <c r="R535" s="47"/>
      <c r="S535" s="47"/>
      <c r="T535" s="47"/>
      <c r="U535" s="47"/>
      <c r="V535" s="47"/>
      <c r="W535" s="47"/>
      <c r="X535" s="57"/>
      <c r="Y535" s="49" t="str">
        <f t="shared" si="171"/>
        <v/>
      </c>
      <c r="Z535" s="49" t="str">
        <f t="shared" si="172"/>
        <v/>
      </c>
      <c r="AA535" s="47"/>
      <c r="AC535" s="35"/>
      <c r="AD535">
        <f t="shared" ca="1" si="173"/>
        <v>0</v>
      </c>
      <c r="AE535">
        <f t="shared" ca="1" si="174"/>
        <v>1</v>
      </c>
      <c r="AF535">
        <f t="shared" ca="1" si="175"/>
        <v>1</v>
      </c>
      <c r="AG535">
        <f t="shared" ca="1" si="176"/>
        <v>0</v>
      </c>
      <c r="AH535">
        <f t="shared" ca="1" si="187"/>
        <v>0</v>
      </c>
      <c r="AI535">
        <f t="shared" ca="1" si="188"/>
        <v>126</v>
      </c>
      <c r="AJ535">
        <f t="shared" ca="1" si="189"/>
        <v>36</v>
      </c>
      <c r="AK535" t="str">
        <f t="shared" ca="1" si="190"/>
        <v>&gt;1000</v>
      </c>
      <c r="AL535">
        <f t="shared" ca="1" si="191"/>
        <v>44</v>
      </c>
    </row>
    <row r="536" spans="1:38" x14ac:dyDescent="0.3">
      <c r="A536" s="13">
        <f ca="1">IF(B536="","",COUNT($B$32:B536))</f>
        <v>379</v>
      </c>
      <c r="B536" s="47">
        <f t="shared" ca="1" si="177"/>
        <v>1</v>
      </c>
      <c r="C536" s="24" t="str">
        <f t="shared" ca="1" si="178"/>
        <v>L</v>
      </c>
      <c r="D536" s="47">
        <f t="shared" ca="1" si="179"/>
        <v>3568</v>
      </c>
      <c r="E536" s="47">
        <f t="shared" ca="1" si="180"/>
        <v>2</v>
      </c>
      <c r="F536" s="13">
        <f t="shared" ca="1" si="181"/>
        <v>-68</v>
      </c>
      <c r="G536" s="13">
        <f t="shared" ca="1" si="168"/>
        <v>3500</v>
      </c>
      <c r="H536" s="40" t="str">
        <f t="shared" ca="1" si="169"/>
        <v>Mythic I</v>
      </c>
      <c r="I536" s="47">
        <f t="shared" ca="1" si="182"/>
        <v>183</v>
      </c>
      <c r="J536" s="47">
        <f t="shared" ca="1" si="183"/>
        <v>196</v>
      </c>
      <c r="K536" s="25">
        <f t="shared" ca="1" si="170"/>
        <v>0.48284960422163586</v>
      </c>
      <c r="L536" s="44">
        <f t="shared" ca="1" si="184"/>
        <v>16144</v>
      </c>
      <c r="M536" s="23"/>
      <c r="N536" s="47" t="str">
        <f t="shared" si="185"/>
        <v/>
      </c>
      <c r="O536" s="58"/>
      <c r="P536" s="27" t="str">
        <f t="shared" ca="1" si="186"/>
        <v/>
      </c>
      <c r="R536" s="47"/>
      <c r="S536" s="47"/>
      <c r="T536" s="47"/>
      <c r="U536" s="47"/>
      <c r="V536" s="47"/>
      <c r="W536" s="47"/>
      <c r="X536" s="57"/>
      <c r="Y536" s="49" t="str">
        <f t="shared" si="171"/>
        <v/>
      </c>
      <c r="Z536" s="49" t="str">
        <f t="shared" si="172"/>
        <v/>
      </c>
      <c r="AA536" s="47"/>
      <c r="AC536" s="35"/>
      <c r="AD536">
        <f t="shared" ca="1" si="173"/>
        <v>0</v>
      </c>
      <c r="AE536">
        <f t="shared" ca="1" si="174"/>
        <v>0</v>
      </c>
      <c r="AF536">
        <f t="shared" ca="1" si="175"/>
        <v>1</v>
      </c>
      <c r="AG536">
        <f t="shared" ca="1" si="176"/>
        <v>0</v>
      </c>
      <c r="AH536">
        <f t="shared" ca="1" si="187"/>
        <v>1</v>
      </c>
      <c r="AI536">
        <f t="shared" ca="1" si="188"/>
        <v>126</v>
      </c>
      <c r="AJ536">
        <f t="shared" ca="1" si="189"/>
        <v>36</v>
      </c>
      <c r="AK536" t="str">
        <f t="shared" ca="1" si="190"/>
        <v>&gt;1000</v>
      </c>
      <c r="AL536">
        <f t="shared" ca="1" si="191"/>
        <v>44</v>
      </c>
    </row>
    <row r="537" spans="1:38" x14ac:dyDescent="0.3">
      <c r="A537" s="13">
        <f ca="1">IF(B537="","",COUNT($B$32:B537))</f>
        <v>380</v>
      </c>
      <c r="B537" s="47">
        <f t="shared" ca="1" si="177"/>
        <v>2</v>
      </c>
      <c r="C537" s="24" t="str">
        <f t="shared" ca="1" si="178"/>
        <v>W</v>
      </c>
      <c r="D537" s="47">
        <f t="shared" ca="1" si="179"/>
        <v>3500</v>
      </c>
      <c r="E537" s="47">
        <f t="shared" ca="1" si="180"/>
        <v>0</v>
      </c>
      <c r="F537" s="13">
        <f t="shared" ca="1" si="181"/>
        <v>40</v>
      </c>
      <c r="G537" s="13">
        <f t="shared" ca="1" si="168"/>
        <v>3540</v>
      </c>
      <c r="H537" s="40" t="str">
        <f t="shared" ca="1" si="169"/>
        <v>Mythic I</v>
      </c>
      <c r="I537" s="47">
        <f t="shared" ca="1" si="182"/>
        <v>184</v>
      </c>
      <c r="J537" s="47">
        <f t="shared" ca="1" si="183"/>
        <v>196</v>
      </c>
      <c r="K537" s="25">
        <f t="shared" ca="1" si="170"/>
        <v>0.48421052631578948</v>
      </c>
      <c r="L537" s="44">
        <f t="shared" ca="1" si="184"/>
        <v>16184</v>
      </c>
      <c r="M537" s="23"/>
      <c r="N537" s="47" t="str">
        <f t="shared" si="185"/>
        <v/>
      </c>
      <c r="O537" s="58"/>
      <c r="P537" s="27" t="str">
        <f t="shared" ca="1" si="186"/>
        <v/>
      </c>
      <c r="R537" s="47"/>
      <c r="S537" s="47"/>
      <c r="T537" s="47"/>
      <c r="U537" s="47"/>
      <c r="V537" s="47"/>
      <c r="W537" s="47"/>
      <c r="X537" s="57"/>
      <c r="Y537" s="49" t="str">
        <f t="shared" si="171"/>
        <v/>
      </c>
      <c r="Z537" s="49" t="str">
        <f t="shared" si="172"/>
        <v/>
      </c>
      <c r="AA537" s="47"/>
      <c r="AC537" s="35"/>
      <c r="AD537">
        <f t="shared" ca="1" si="173"/>
        <v>0</v>
      </c>
      <c r="AE537">
        <f t="shared" ca="1" si="174"/>
        <v>0</v>
      </c>
      <c r="AF537">
        <f t="shared" ca="1" si="175"/>
        <v>1</v>
      </c>
      <c r="AG537">
        <f t="shared" ca="1" si="176"/>
        <v>0</v>
      </c>
      <c r="AH537">
        <f t="shared" ca="1" si="187"/>
        <v>2</v>
      </c>
      <c r="AI537">
        <f t="shared" ca="1" si="188"/>
        <v>126</v>
      </c>
      <c r="AJ537">
        <f t="shared" ca="1" si="189"/>
        <v>36</v>
      </c>
      <c r="AK537" t="str">
        <f t="shared" ca="1" si="190"/>
        <v>&gt;1000</v>
      </c>
      <c r="AL537">
        <f t="shared" ca="1" si="191"/>
        <v>44</v>
      </c>
    </row>
    <row r="538" spans="1:38" x14ac:dyDescent="0.3">
      <c r="A538" s="13">
        <f ca="1">IF(B538="","",COUNT($B$32:B538))</f>
        <v>381</v>
      </c>
      <c r="B538" s="47">
        <f t="shared" ca="1" si="177"/>
        <v>3</v>
      </c>
      <c r="C538" s="24" t="str">
        <f t="shared" ca="1" si="178"/>
        <v>W</v>
      </c>
      <c r="D538" s="47">
        <f t="shared" ca="1" si="179"/>
        <v>3540</v>
      </c>
      <c r="E538" s="47">
        <f t="shared" ca="1" si="180"/>
        <v>1</v>
      </c>
      <c r="F538" s="13">
        <f t="shared" ca="1" si="181"/>
        <v>60</v>
      </c>
      <c r="G538" s="13">
        <f t="shared" ca="1" si="168"/>
        <v>3600</v>
      </c>
      <c r="H538" s="40" t="str">
        <f t="shared" ca="1" si="169"/>
        <v>Mythic I</v>
      </c>
      <c r="I538" s="47">
        <f t="shared" ca="1" si="182"/>
        <v>185</v>
      </c>
      <c r="J538" s="47">
        <f t="shared" ca="1" si="183"/>
        <v>196</v>
      </c>
      <c r="K538" s="25">
        <f t="shared" ca="1" si="170"/>
        <v>0.48556430446194226</v>
      </c>
      <c r="L538" s="44">
        <f t="shared" ca="1" si="184"/>
        <v>16244</v>
      </c>
      <c r="M538" s="23"/>
      <c r="N538" s="47" t="str">
        <f t="shared" si="185"/>
        <v/>
      </c>
      <c r="O538" s="58"/>
      <c r="P538" s="27" t="str">
        <f t="shared" ca="1" si="186"/>
        <v/>
      </c>
      <c r="R538" s="47"/>
      <c r="S538" s="47"/>
      <c r="T538" s="47"/>
      <c r="U538" s="47"/>
      <c r="V538" s="47"/>
      <c r="W538" s="47"/>
      <c r="X538" s="57"/>
      <c r="Y538" s="49" t="str">
        <f t="shared" si="171"/>
        <v/>
      </c>
      <c r="Z538" s="49" t="str">
        <f t="shared" si="172"/>
        <v/>
      </c>
      <c r="AA538" s="47"/>
      <c r="AC538" s="35"/>
      <c r="AD538">
        <f t="shared" ca="1" si="173"/>
        <v>0</v>
      </c>
      <c r="AE538">
        <f t="shared" ca="1" si="174"/>
        <v>0</v>
      </c>
      <c r="AF538">
        <f t="shared" ca="1" si="175"/>
        <v>1</v>
      </c>
      <c r="AG538">
        <f t="shared" ca="1" si="176"/>
        <v>0</v>
      </c>
      <c r="AH538">
        <f t="shared" ca="1" si="187"/>
        <v>3</v>
      </c>
      <c r="AI538">
        <f t="shared" ca="1" si="188"/>
        <v>126</v>
      </c>
      <c r="AJ538">
        <f t="shared" ca="1" si="189"/>
        <v>36</v>
      </c>
      <c r="AK538" t="str">
        <f t="shared" ca="1" si="190"/>
        <v>&gt;1000</v>
      </c>
      <c r="AL538">
        <f t="shared" ca="1" si="191"/>
        <v>44</v>
      </c>
    </row>
    <row r="539" spans="1:38" x14ac:dyDescent="0.3">
      <c r="A539" s="13" t="str">
        <f ca="1">IF(B539="","",COUNT($B$32:B539))</f>
        <v/>
      </c>
      <c r="B539" s="47" t="str">
        <f t="shared" ca="1" si="177"/>
        <v/>
      </c>
      <c r="C539" s="24" t="str">
        <f t="shared" ca="1" si="178"/>
        <v>G</v>
      </c>
      <c r="D539" s="47">
        <f t="shared" ca="1" si="179"/>
        <v>3600</v>
      </c>
      <c r="E539" s="47">
        <f t="shared" ca="1" si="180"/>
        <v>2</v>
      </c>
      <c r="F539" s="13">
        <f t="shared" ca="1" si="181"/>
        <v>0</v>
      </c>
      <c r="G539" s="13">
        <f t="shared" ca="1" si="168"/>
        <v>3600</v>
      </c>
      <c r="H539" s="40" t="str">
        <f t="shared" ca="1" si="169"/>
        <v>Mythic I</v>
      </c>
      <c r="I539" s="47">
        <f t="shared" ca="1" si="182"/>
        <v>185</v>
      </c>
      <c r="J539" s="47">
        <f t="shared" ca="1" si="183"/>
        <v>196</v>
      </c>
      <c r="K539" s="25">
        <f t="shared" ca="1" si="170"/>
        <v>0.48556430446194226</v>
      </c>
      <c r="L539" s="44">
        <f t="shared" ca="1" si="184"/>
        <v>16244</v>
      </c>
      <c r="M539" s="23"/>
      <c r="N539" s="47" t="str">
        <f t="shared" si="185"/>
        <v/>
      </c>
      <c r="O539" s="58"/>
      <c r="P539" s="27">
        <f t="shared" ca="1" si="186"/>
        <v>44509</v>
      </c>
      <c r="R539" s="47"/>
      <c r="S539" s="47"/>
      <c r="T539" s="47"/>
      <c r="U539" s="47"/>
      <c r="V539" s="47"/>
      <c r="W539" s="47"/>
      <c r="X539" s="57"/>
      <c r="Y539" s="49" t="str">
        <f t="shared" si="171"/>
        <v/>
      </c>
      <c r="Z539" s="49" t="str">
        <f t="shared" si="172"/>
        <v/>
      </c>
      <c r="AA539" s="47"/>
      <c r="AC539" s="35"/>
      <c r="AD539">
        <f t="shared" ca="1" si="173"/>
        <v>0</v>
      </c>
      <c r="AE539">
        <f t="shared" ca="1" si="174"/>
        <v>1</v>
      </c>
      <c r="AF539">
        <f t="shared" ca="1" si="175"/>
        <v>1</v>
      </c>
      <c r="AG539">
        <f t="shared" ca="1" si="176"/>
        <v>0</v>
      </c>
      <c r="AH539">
        <f t="shared" ca="1" si="187"/>
        <v>0</v>
      </c>
      <c r="AI539">
        <f t="shared" ca="1" si="188"/>
        <v>127</v>
      </c>
      <c r="AJ539">
        <f t="shared" ca="1" si="189"/>
        <v>36</v>
      </c>
      <c r="AK539" t="str">
        <f t="shared" ca="1" si="190"/>
        <v>&gt;1000</v>
      </c>
      <c r="AL539">
        <f t="shared" ca="1" si="191"/>
        <v>44</v>
      </c>
    </row>
    <row r="540" spans="1:38" x14ac:dyDescent="0.3">
      <c r="A540" s="13">
        <f ca="1">IF(B540="","",COUNT($B$32:B540))</f>
        <v>382</v>
      </c>
      <c r="B540" s="47">
        <f t="shared" ca="1" si="177"/>
        <v>1</v>
      </c>
      <c r="C540" s="24" t="str">
        <f t="shared" ca="1" si="178"/>
        <v>L</v>
      </c>
      <c r="D540" s="47">
        <f t="shared" ca="1" si="179"/>
        <v>3600</v>
      </c>
      <c r="E540" s="47">
        <f t="shared" ca="1" si="180"/>
        <v>2</v>
      </c>
      <c r="F540" s="13">
        <f t="shared" ca="1" si="181"/>
        <v>-68</v>
      </c>
      <c r="G540" s="13">
        <f t="shared" ca="1" si="168"/>
        <v>3532</v>
      </c>
      <c r="H540" s="40" t="str">
        <f t="shared" ca="1" si="169"/>
        <v>Mythic I</v>
      </c>
      <c r="I540" s="47">
        <f t="shared" ca="1" si="182"/>
        <v>185</v>
      </c>
      <c r="J540" s="47">
        <f t="shared" ca="1" si="183"/>
        <v>197</v>
      </c>
      <c r="K540" s="25">
        <f t="shared" ca="1" si="170"/>
        <v>0.48429319371727747</v>
      </c>
      <c r="L540" s="44">
        <f t="shared" ca="1" si="184"/>
        <v>16244</v>
      </c>
      <c r="M540" s="23"/>
      <c r="N540" s="47" t="str">
        <f t="shared" si="185"/>
        <v/>
      </c>
      <c r="O540" s="58"/>
      <c r="P540" s="27" t="str">
        <f t="shared" ca="1" si="186"/>
        <v/>
      </c>
      <c r="R540" s="47"/>
      <c r="S540" s="47"/>
      <c r="T540" s="47"/>
      <c r="U540" s="47"/>
      <c r="V540" s="47"/>
      <c r="W540" s="47"/>
      <c r="X540" s="57"/>
      <c r="Y540" s="49" t="str">
        <f t="shared" si="171"/>
        <v/>
      </c>
      <c r="Z540" s="49" t="str">
        <f t="shared" si="172"/>
        <v/>
      </c>
      <c r="AA540" s="47"/>
      <c r="AC540" s="35"/>
      <c r="AD540">
        <f t="shared" ca="1" si="173"/>
        <v>0</v>
      </c>
      <c r="AE540">
        <f t="shared" ca="1" si="174"/>
        <v>0</v>
      </c>
      <c r="AF540">
        <f t="shared" ca="1" si="175"/>
        <v>1</v>
      </c>
      <c r="AG540">
        <f t="shared" ca="1" si="176"/>
        <v>0</v>
      </c>
      <c r="AH540">
        <f t="shared" ca="1" si="187"/>
        <v>1</v>
      </c>
      <c r="AI540">
        <f t="shared" ca="1" si="188"/>
        <v>127</v>
      </c>
      <c r="AJ540">
        <f t="shared" ca="1" si="189"/>
        <v>36</v>
      </c>
      <c r="AK540" t="str">
        <f t="shared" ca="1" si="190"/>
        <v>&gt;1000</v>
      </c>
      <c r="AL540">
        <f t="shared" ca="1" si="191"/>
        <v>44</v>
      </c>
    </row>
    <row r="541" spans="1:38" x14ac:dyDescent="0.3">
      <c r="A541" s="13">
        <f ca="1">IF(B541="","",COUNT($B$32:B541))</f>
        <v>383</v>
      </c>
      <c r="B541" s="47">
        <f t="shared" ca="1" si="177"/>
        <v>2</v>
      </c>
      <c r="C541" s="24" t="str">
        <f t="shared" ca="1" si="178"/>
        <v>W</v>
      </c>
      <c r="D541" s="47">
        <f t="shared" ca="1" si="179"/>
        <v>3532</v>
      </c>
      <c r="E541" s="47">
        <f t="shared" ca="1" si="180"/>
        <v>0</v>
      </c>
      <c r="F541" s="13">
        <f t="shared" ca="1" si="181"/>
        <v>40</v>
      </c>
      <c r="G541" s="13">
        <f t="shared" ca="1" si="168"/>
        <v>3572</v>
      </c>
      <c r="H541" s="40" t="str">
        <f t="shared" ca="1" si="169"/>
        <v>Mythic I</v>
      </c>
      <c r="I541" s="47">
        <f t="shared" ca="1" si="182"/>
        <v>186</v>
      </c>
      <c r="J541" s="47">
        <f t="shared" ca="1" si="183"/>
        <v>197</v>
      </c>
      <c r="K541" s="25">
        <f t="shared" ca="1" si="170"/>
        <v>0.48563968668407309</v>
      </c>
      <c r="L541" s="44">
        <f t="shared" ca="1" si="184"/>
        <v>16284</v>
      </c>
      <c r="M541" s="23"/>
      <c r="N541" s="47" t="str">
        <f t="shared" si="185"/>
        <v/>
      </c>
      <c r="O541" s="58"/>
      <c r="P541" s="27" t="str">
        <f t="shared" ca="1" si="186"/>
        <v/>
      </c>
      <c r="R541" s="47"/>
      <c r="S541" s="47"/>
      <c r="T541" s="47"/>
      <c r="U541" s="47"/>
      <c r="V541" s="47"/>
      <c r="W541" s="47"/>
      <c r="X541" s="57"/>
      <c r="Y541" s="49" t="str">
        <f t="shared" si="171"/>
        <v/>
      </c>
      <c r="Z541" s="49" t="str">
        <f t="shared" si="172"/>
        <v/>
      </c>
      <c r="AA541" s="47"/>
      <c r="AC541" s="35"/>
      <c r="AD541">
        <f t="shared" ca="1" si="173"/>
        <v>0</v>
      </c>
      <c r="AE541">
        <f t="shared" ca="1" si="174"/>
        <v>0</v>
      </c>
      <c r="AF541">
        <f t="shared" ca="1" si="175"/>
        <v>1</v>
      </c>
      <c r="AG541">
        <f t="shared" ca="1" si="176"/>
        <v>0</v>
      </c>
      <c r="AH541">
        <f t="shared" ca="1" si="187"/>
        <v>2</v>
      </c>
      <c r="AI541">
        <f t="shared" ca="1" si="188"/>
        <v>127</v>
      </c>
      <c r="AJ541">
        <f t="shared" ca="1" si="189"/>
        <v>36</v>
      </c>
      <c r="AK541" t="str">
        <f t="shared" ca="1" si="190"/>
        <v>&gt;1000</v>
      </c>
      <c r="AL541">
        <f t="shared" ca="1" si="191"/>
        <v>44</v>
      </c>
    </row>
    <row r="542" spans="1:38" x14ac:dyDescent="0.3">
      <c r="A542" s="13">
        <f ca="1">IF(B542="","",COUNT($B$32:B542))</f>
        <v>384</v>
      </c>
      <c r="B542" s="47">
        <f t="shared" ca="1" si="177"/>
        <v>3</v>
      </c>
      <c r="C542" s="24" t="str">
        <f t="shared" ca="1" si="178"/>
        <v>W</v>
      </c>
      <c r="D542" s="47">
        <f t="shared" ca="1" si="179"/>
        <v>3572</v>
      </c>
      <c r="E542" s="47">
        <f t="shared" ca="1" si="180"/>
        <v>1</v>
      </c>
      <c r="F542" s="13">
        <f t="shared" ca="1" si="181"/>
        <v>60</v>
      </c>
      <c r="G542" s="13">
        <f t="shared" ca="1" si="168"/>
        <v>3632</v>
      </c>
      <c r="H542" s="40" t="str">
        <f t="shared" ca="1" si="169"/>
        <v>Mythic I</v>
      </c>
      <c r="I542" s="47">
        <f t="shared" ca="1" si="182"/>
        <v>187</v>
      </c>
      <c r="J542" s="47">
        <f t="shared" ca="1" si="183"/>
        <v>197</v>
      </c>
      <c r="K542" s="25">
        <f t="shared" ca="1" si="170"/>
        <v>0.48697916666666669</v>
      </c>
      <c r="L542" s="44">
        <f t="shared" ca="1" si="184"/>
        <v>16344</v>
      </c>
      <c r="M542" s="23"/>
      <c r="N542" s="47" t="str">
        <f t="shared" si="185"/>
        <v/>
      </c>
      <c r="O542" s="58"/>
      <c r="P542" s="27" t="str">
        <f t="shared" ca="1" si="186"/>
        <v/>
      </c>
      <c r="R542" s="47"/>
      <c r="S542" s="47"/>
      <c r="T542" s="47"/>
      <c r="U542" s="47"/>
      <c r="V542" s="47"/>
      <c r="W542" s="47"/>
      <c r="X542" s="57"/>
      <c r="Y542" s="49" t="str">
        <f t="shared" si="171"/>
        <v/>
      </c>
      <c r="Z542" s="49" t="str">
        <f t="shared" si="172"/>
        <v/>
      </c>
      <c r="AA542" s="47"/>
      <c r="AC542" s="35"/>
      <c r="AD542">
        <f t="shared" ca="1" si="173"/>
        <v>0</v>
      </c>
      <c r="AE542">
        <f t="shared" ca="1" si="174"/>
        <v>0</v>
      </c>
      <c r="AF542">
        <f t="shared" ca="1" si="175"/>
        <v>1</v>
      </c>
      <c r="AG542">
        <f t="shared" ca="1" si="176"/>
        <v>0</v>
      </c>
      <c r="AH542">
        <f t="shared" ca="1" si="187"/>
        <v>3</v>
      </c>
      <c r="AI542">
        <f t="shared" ca="1" si="188"/>
        <v>127</v>
      </c>
      <c r="AJ542">
        <f t="shared" ca="1" si="189"/>
        <v>36</v>
      </c>
      <c r="AK542" t="str">
        <f t="shared" ca="1" si="190"/>
        <v>&gt;1000</v>
      </c>
      <c r="AL542">
        <f t="shared" ca="1" si="191"/>
        <v>44</v>
      </c>
    </row>
    <row r="543" spans="1:38" x14ac:dyDescent="0.3">
      <c r="A543" s="13" t="str">
        <f ca="1">IF(B543="","",COUNT($B$32:B543))</f>
        <v/>
      </c>
      <c r="B543" s="47" t="str">
        <f t="shared" ca="1" si="177"/>
        <v/>
      </c>
      <c r="C543" s="24" t="str">
        <f t="shared" ca="1" si="178"/>
        <v>G</v>
      </c>
      <c r="D543" s="47">
        <f t="shared" ca="1" si="179"/>
        <v>3632</v>
      </c>
      <c r="E543" s="47">
        <f t="shared" ca="1" si="180"/>
        <v>2</v>
      </c>
      <c r="F543" s="13">
        <f t="shared" ca="1" si="181"/>
        <v>0</v>
      </c>
      <c r="G543" s="13">
        <f t="shared" ca="1" si="168"/>
        <v>3632</v>
      </c>
      <c r="H543" s="40" t="str">
        <f t="shared" ca="1" si="169"/>
        <v>Mythic I</v>
      </c>
      <c r="I543" s="47">
        <f t="shared" ca="1" si="182"/>
        <v>187</v>
      </c>
      <c r="J543" s="47">
        <f t="shared" ca="1" si="183"/>
        <v>197</v>
      </c>
      <c r="K543" s="25">
        <f t="shared" ca="1" si="170"/>
        <v>0.48697916666666669</v>
      </c>
      <c r="L543" s="44">
        <f t="shared" ca="1" si="184"/>
        <v>16344</v>
      </c>
      <c r="M543" s="23"/>
      <c r="N543" s="47" t="str">
        <f t="shared" si="185"/>
        <v/>
      </c>
      <c r="O543" s="58"/>
      <c r="P543" s="27">
        <f t="shared" ca="1" si="186"/>
        <v>44516</v>
      </c>
      <c r="R543" s="47"/>
      <c r="S543" s="47"/>
      <c r="T543" s="47"/>
      <c r="U543" s="47"/>
      <c r="V543" s="47"/>
      <c r="W543" s="47"/>
      <c r="X543" s="57"/>
      <c r="Y543" s="49" t="str">
        <f t="shared" si="171"/>
        <v/>
      </c>
      <c r="Z543" s="49" t="str">
        <f t="shared" si="172"/>
        <v/>
      </c>
      <c r="AA543" s="47"/>
      <c r="AC543" s="35"/>
      <c r="AD543">
        <f t="shared" ca="1" si="173"/>
        <v>0</v>
      </c>
      <c r="AE543">
        <f t="shared" ca="1" si="174"/>
        <v>1</v>
      </c>
      <c r="AF543">
        <f t="shared" ca="1" si="175"/>
        <v>1</v>
      </c>
      <c r="AG543">
        <f t="shared" ca="1" si="176"/>
        <v>0</v>
      </c>
      <c r="AH543">
        <f t="shared" ca="1" si="187"/>
        <v>0</v>
      </c>
      <c r="AI543">
        <f t="shared" ca="1" si="188"/>
        <v>128</v>
      </c>
      <c r="AJ543">
        <f t="shared" ca="1" si="189"/>
        <v>36</v>
      </c>
      <c r="AK543" t="str">
        <f t="shared" ca="1" si="190"/>
        <v>&gt;1000</v>
      </c>
      <c r="AL543">
        <f t="shared" ca="1" si="191"/>
        <v>44</v>
      </c>
    </row>
    <row r="544" spans="1:38" x14ac:dyDescent="0.3">
      <c r="A544" s="13">
        <f ca="1">IF(B544="","",COUNT($B$32:B544))</f>
        <v>385</v>
      </c>
      <c r="B544" s="47">
        <f t="shared" ca="1" si="177"/>
        <v>1</v>
      </c>
      <c r="C544" s="24" t="str">
        <f t="shared" ca="1" si="178"/>
        <v>W</v>
      </c>
      <c r="D544" s="47">
        <f t="shared" ca="1" si="179"/>
        <v>3632</v>
      </c>
      <c r="E544" s="47">
        <f t="shared" ca="1" si="180"/>
        <v>2</v>
      </c>
      <c r="F544" s="13">
        <f t="shared" ca="1" si="181"/>
        <v>80</v>
      </c>
      <c r="G544" s="13">
        <f t="shared" ref="G544:G607" ca="1" si="192">_xlfn.IFS(F544+D544&lt;0,0,F544+D544&gt;5500,5500,TRUE,F544+D544)</f>
        <v>3712</v>
      </c>
      <c r="H544" s="40" t="str">
        <f t="shared" ref="H544:H607" ca="1" si="193">LOOKUP(G544,$D$2:$D$17,$A$2:$A$17)</f>
        <v>Mythic I</v>
      </c>
      <c r="I544" s="47">
        <f t="shared" ca="1" si="182"/>
        <v>188</v>
      </c>
      <c r="J544" s="47">
        <f t="shared" ca="1" si="183"/>
        <v>197</v>
      </c>
      <c r="K544" s="25">
        <f t="shared" ref="K544:K607" ca="1" si="194">I544/(J544+I544)</f>
        <v>0.48831168831168831</v>
      </c>
      <c r="L544" s="44">
        <f t="shared" ca="1" si="184"/>
        <v>16424</v>
      </c>
      <c r="M544" s="23"/>
      <c r="N544" s="47" t="str">
        <f t="shared" si="185"/>
        <v/>
      </c>
      <c r="O544" s="58"/>
      <c r="P544" s="27" t="str">
        <f t="shared" ca="1" si="186"/>
        <v/>
      </c>
      <c r="R544" s="47"/>
      <c r="S544" s="47"/>
      <c r="T544" s="47"/>
      <c r="U544" s="47"/>
      <c r="V544" s="47"/>
      <c r="W544" s="47"/>
      <c r="X544" s="57"/>
      <c r="Y544" s="49" t="str">
        <f t="shared" ref="Y544:Y607" si="195">_xlfn.IFS(R544 = "","",V544&gt;0,T544/V544,TRUE,T544/1)</f>
        <v/>
      </c>
      <c r="Z544" s="49" t="str">
        <f t="shared" ref="Z544:Z607" si="196">_xlfn.IFS(R544 = "","",V544&gt;0,(T544+U544)/V544,TRUE,(T544+U544)/1)</f>
        <v/>
      </c>
      <c r="AA544" s="47"/>
      <c r="AC544" s="35"/>
      <c r="AD544">
        <f t="shared" ref="AD544:AD607" ca="1" si="197">IF(G544&gt;=2100,0,IF(C544="G",1,0))</f>
        <v>0</v>
      </c>
      <c r="AE544">
        <f t="shared" ref="AE544:AE607" ca="1" si="198">IF(G544&gt;=5500,0,IF(C544="G",1,0))</f>
        <v>0</v>
      </c>
      <c r="AF544">
        <f t="shared" ref="AF544:AF607" ca="1" si="199">IF(G544&gt;=2100,1,0)</f>
        <v>1</v>
      </c>
      <c r="AG544">
        <f t="shared" ref="AG544:AG607" ca="1" si="200">IF(G544&gt;=5500,1,0)</f>
        <v>0</v>
      </c>
      <c r="AH544">
        <f t="shared" ca="1" si="187"/>
        <v>1</v>
      </c>
      <c r="AI544">
        <f t="shared" ca="1" si="188"/>
        <v>128</v>
      </c>
      <c r="AJ544">
        <f t="shared" ca="1" si="189"/>
        <v>36</v>
      </c>
      <c r="AK544" t="str">
        <f t="shared" ca="1" si="190"/>
        <v>&gt;1000</v>
      </c>
      <c r="AL544">
        <f t="shared" ca="1" si="191"/>
        <v>44</v>
      </c>
    </row>
    <row r="545" spans="1:38" x14ac:dyDescent="0.3">
      <c r="A545" s="13">
        <f ca="1">IF(B545="","",COUNT($B$32:B545))</f>
        <v>386</v>
      </c>
      <c r="B545" s="47">
        <f t="shared" ref="B545:B608" ca="1" si="201">IF(C545&lt;&gt;"G",SUM(B544,1),"")</f>
        <v>2</v>
      </c>
      <c r="C545" s="24" t="str">
        <f t="shared" ref="C545:C608" ca="1" si="202">IF(O545="",IF(AH544&gt;=$E$22,"G",IF(RAND()&lt;$F$22,"W","L")),O545)</f>
        <v>W</v>
      </c>
      <c r="D545" s="47">
        <f t="shared" ref="D545:D608" ca="1" si="203">IF(M545="",IF(G544&lt;5500,G544,5500),M545)</f>
        <v>3712</v>
      </c>
      <c r="E545" s="47">
        <f t="shared" ref="E545:E608" ca="1" si="204">_xlfn.IFS(C544="W",E544+1,C544="L",0,C544="G",E544)</f>
        <v>3</v>
      </c>
      <c r="F545" s="13">
        <f t="shared" ref="F545:F608" ca="1" si="205">_xlfn.IFS(C545="W",_xlfn.IFS(E545=0,LOOKUP(D545,$D$2:$D$17,$F$2:$F$17),E545=1,LOOKUP(D545,$D$2:$D$17,$G$2:$G$17),E545=2,LOOKUP(D545,$D$2:$D$17,$H$2:$H$17),E545=3,LOOKUP(D545,$D$2:$D$17,$I$2:$I$17),E545&gt;=4,LOOKUP(D545,$D$2:$D$17,$J$2:$J$17)),C545="L",LOOKUP(D545,$D$2:$D$17,$E$2:$E$17),C545="G",IF(OR(B544&lt;3,B544=""),0,LOOKUP(D545,$D$2:$D$17,$K$2:$K$17)))</f>
        <v>108</v>
      </c>
      <c r="G545" s="13">
        <f t="shared" ca="1" si="192"/>
        <v>3820</v>
      </c>
      <c r="H545" s="40" t="str">
        <f t="shared" ca="1" si="193"/>
        <v>Mythic I</v>
      </c>
      <c r="I545" s="47">
        <f t="shared" ref="I545:I608" ca="1" si="206">IF(C545="W",1+I544,I544)</f>
        <v>189</v>
      </c>
      <c r="J545" s="47">
        <f t="shared" ref="J545:J608" ca="1" si="207">IF(C545="L",1+J544,J544)</f>
        <v>197</v>
      </c>
      <c r="K545" s="25">
        <f t="shared" ca="1" si="194"/>
        <v>0.48963730569948188</v>
      </c>
      <c r="L545" s="44">
        <f t="shared" ref="L545:L608" ca="1" si="208">IF(F545&gt;0,F545+L544,L544)</f>
        <v>16532</v>
      </c>
      <c r="M545" s="23"/>
      <c r="N545" s="47" t="str">
        <f t="shared" ref="N545:N608" si="209">IF(M545="","",M545-G544)</f>
        <v/>
      </c>
      <c r="O545" s="58"/>
      <c r="P545" s="27" t="str">
        <f t="shared" ref="P545:P608" ca="1" si="210">IF(AI545&gt;AI544,$G$22+(7*AI545),"")</f>
        <v/>
      </c>
      <c r="R545" s="47"/>
      <c r="S545" s="47"/>
      <c r="T545" s="47"/>
      <c r="U545" s="47"/>
      <c r="V545" s="47"/>
      <c r="W545" s="47"/>
      <c r="X545" s="57"/>
      <c r="Y545" s="49" t="str">
        <f t="shared" si="195"/>
        <v/>
      </c>
      <c r="Z545" s="49" t="str">
        <f t="shared" si="196"/>
        <v/>
      </c>
      <c r="AA545" s="47"/>
      <c r="AC545" s="35"/>
      <c r="AD545">
        <f t="shared" ca="1" si="197"/>
        <v>0</v>
      </c>
      <c r="AE545">
        <f t="shared" ca="1" si="198"/>
        <v>0</v>
      </c>
      <c r="AF545">
        <f t="shared" ca="1" si="199"/>
        <v>1</v>
      </c>
      <c r="AG545">
        <f t="shared" ca="1" si="200"/>
        <v>0</v>
      </c>
      <c r="AH545">
        <f t="shared" ref="AH545:AH608" ca="1" si="211">IF(C545="G",0,AH544+1)</f>
        <v>2</v>
      </c>
      <c r="AI545">
        <f t="shared" ref="AI545:AI608" ca="1" si="212">IF(C545="G",AI544+1,AI544)</f>
        <v>128</v>
      </c>
      <c r="AJ545">
        <f t="shared" ref="AJ545:AJ608" ca="1" si="213">IF(AJ544="&gt;1000",IF(AF545&gt;0,IF(A545&lt;&gt;"",A545,A544),"&gt;1000"),AJ544)</f>
        <v>36</v>
      </c>
      <c r="AK545" t="str">
        <f t="shared" ref="AK545:AK608" ca="1" si="214">IF(AK544="&gt;1000",IF(AG545&gt;0,IF(A545&lt;&gt;"",A545,A544),"&gt;1000"),AK544)</f>
        <v>&gt;1000</v>
      </c>
      <c r="AL545">
        <f t="shared" ref="AL545:AL608" ca="1" si="215">IF(AL544="&gt;1000",IF(L545&gt;=3500,IF(A545&lt;&gt;"",A545,A544),"&gt;1000"),AL544)</f>
        <v>44</v>
      </c>
    </row>
    <row r="546" spans="1:38" x14ac:dyDescent="0.3">
      <c r="A546" s="13">
        <f ca="1">IF(B546="","",COUNT($B$32:B546))</f>
        <v>387</v>
      </c>
      <c r="B546" s="47">
        <f t="shared" ca="1" si="201"/>
        <v>3</v>
      </c>
      <c r="C546" s="24" t="str">
        <f t="shared" ca="1" si="202"/>
        <v>W</v>
      </c>
      <c r="D546" s="47">
        <f t="shared" ca="1" si="203"/>
        <v>3820</v>
      </c>
      <c r="E546" s="47">
        <f t="shared" ca="1" si="204"/>
        <v>4</v>
      </c>
      <c r="F546" s="13">
        <f t="shared" ca="1" si="205"/>
        <v>120</v>
      </c>
      <c r="G546" s="13">
        <f t="shared" ca="1" si="192"/>
        <v>3940</v>
      </c>
      <c r="H546" s="40" t="str">
        <f t="shared" ca="1" si="193"/>
        <v>Mythic I</v>
      </c>
      <c r="I546" s="47">
        <f t="shared" ca="1" si="206"/>
        <v>190</v>
      </c>
      <c r="J546" s="47">
        <f t="shared" ca="1" si="207"/>
        <v>197</v>
      </c>
      <c r="K546" s="25">
        <f t="shared" ca="1" si="194"/>
        <v>0.49095607235142119</v>
      </c>
      <c r="L546" s="44">
        <f t="shared" ca="1" si="208"/>
        <v>16652</v>
      </c>
      <c r="M546" s="23"/>
      <c r="N546" s="47" t="str">
        <f t="shared" si="209"/>
        <v/>
      </c>
      <c r="O546" s="58"/>
      <c r="P546" s="27" t="str">
        <f t="shared" ca="1" si="210"/>
        <v/>
      </c>
      <c r="R546" s="47"/>
      <c r="S546" s="47"/>
      <c r="T546" s="47"/>
      <c r="U546" s="47"/>
      <c r="V546" s="47"/>
      <c r="W546" s="47"/>
      <c r="X546" s="57"/>
      <c r="Y546" s="49" t="str">
        <f t="shared" si="195"/>
        <v/>
      </c>
      <c r="Z546" s="49" t="str">
        <f t="shared" si="196"/>
        <v/>
      </c>
      <c r="AA546" s="47"/>
      <c r="AC546" s="35"/>
      <c r="AD546">
        <f t="shared" ca="1" si="197"/>
        <v>0</v>
      </c>
      <c r="AE546">
        <f t="shared" ca="1" si="198"/>
        <v>0</v>
      </c>
      <c r="AF546">
        <f t="shared" ca="1" si="199"/>
        <v>1</v>
      </c>
      <c r="AG546">
        <f t="shared" ca="1" si="200"/>
        <v>0</v>
      </c>
      <c r="AH546">
        <f t="shared" ca="1" si="211"/>
        <v>3</v>
      </c>
      <c r="AI546">
        <f t="shared" ca="1" si="212"/>
        <v>128</v>
      </c>
      <c r="AJ546">
        <f t="shared" ca="1" si="213"/>
        <v>36</v>
      </c>
      <c r="AK546" t="str">
        <f t="shared" ca="1" si="214"/>
        <v>&gt;1000</v>
      </c>
      <c r="AL546">
        <f t="shared" ca="1" si="215"/>
        <v>44</v>
      </c>
    </row>
    <row r="547" spans="1:38" x14ac:dyDescent="0.3">
      <c r="A547" s="13" t="str">
        <f ca="1">IF(B547="","",COUNT($B$32:B547))</f>
        <v/>
      </c>
      <c r="B547" s="47" t="str">
        <f t="shared" ca="1" si="201"/>
        <v/>
      </c>
      <c r="C547" s="24" t="str">
        <f t="shared" ca="1" si="202"/>
        <v>G</v>
      </c>
      <c r="D547" s="47">
        <f t="shared" ca="1" si="203"/>
        <v>3940</v>
      </c>
      <c r="E547" s="47">
        <f t="shared" ca="1" si="204"/>
        <v>5</v>
      </c>
      <c r="F547" s="13">
        <f t="shared" ca="1" si="205"/>
        <v>0</v>
      </c>
      <c r="G547" s="13">
        <f t="shared" ca="1" si="192"/>
        <v>3940</v>
      </c>
      <c r="H547" s="40" t="str">
        <f t="shared" ca="1" si="193"/>
        <v>Mythic I</v>
      </c>
      <c r="I547" s="47">
        <f t="shared" ca="1" si="206"/>
        <v>190</v>
      </c>
      <c r="J547" s="47">
        <f t="shared" ca="1" si="207"/>
        <v>197</v>
      </c>
      <c r="K547" s="25">
        <f t="shared" ca="1" si="194"/>
        <v>0.49095607235142119</v>
      </c>
      <c r="L547" s="44">
        <f t="shared" ca="1" si="208"/>
        <v>16652</v>
      </c>
      <c r="M547" s="23"/>
      <c r="N547" s="47" t="str">
        <f t="shared" si="209"/>
        <v/>
      </c>
      <c r="O547" s="58"/>
      <c r="P547" s="27">
        <f t="shared" ca="1" si="210"/>
        <v>44523</v>
      </c>
      <c r="R547" s="47"/>
      <c r="S547" s="47"/>
      <c r="T547" s="47"/>
      <c r="U547" s="47"/>
      <c r="V547" s="47"/>
      <c r="W547" s="47"/>
      <c r="X547" s="57"/>
      <c r="Y547" s="49" t="str">
        <f t="shared" si="195"/>
        <v/>
      </c>
      <c r="Z547" s="49" t="str">
        <f t="shared" si="196"/>
        <v/>
      </c>
      <c r="AA547" s="47"/>
      <c r="AC547" s="35"/>
      <c r="AD547">
        <f t="shared" ca="1" si="197"/>
        <v>0</v>
      </c>
      <c r="AE547">
        <f t="shared" ca="1" si="198"/>
        <v>1</v>
      </c>
      <c r="AF547">
        <f t="shared" ca="1" si="199"/>
        <v>1</v>
      </c>
      <c r="AG547">
        <f t="shared" ca="1" si="200"/>
        <v>0</v>
      </c>
      <c r="AH547">
        <f t="shared" ca="1" si="211"/>
        <v>0</v>
      </c>
      <c r="AI547">
        <f t="shared" ca="1" si="212"/>
        <v>129</v>
      </c>
      <c r="AJ547">
        <f t="shared" ca="1" si="213"/>
        <v>36</v>
      </c>
      <c r="AK547" t="str">
        <f t="shared" ca="1" si="214"/>
        <v>&gt;1000</v>
      </c>
      <c r="AL547">
        <f t="shared" ca="1" si="215"/>
        <v>44</v>
      </c>
    </row>
    <row r="548" spans="1:38" x14ac:dyDescent="0.3">
      <c r="A548" s="13">
        <f ca="1">IF(B548="","",COUNT($B$32:B548))</f>
        <v>388</v>
      </c>
      <c r="B548" s="47">
        <f t="shared" ca="1" si="201"/>
        <v>1</v>
      </c>
      <c r="C548" s="24" t="str">
        <f t="shared" ca="1" si="202"/>
        <v>W</v>
      </c>
      <c r="D548" s="47">
        <f t="shared" ca="1" si="203"/>
        <v>3940</v>
      </c>
      <c r="E548" s="47">
        <f t="shared" ca="1" si="204"/>
        <v>5</v>
      </c>
      <c r="F548" s="13">
        <f t="shared" ca="1" si="205"/>
        <v>120</v>
      </c>
      <c r="G548" s="13">
        <f t="shared" ca="1" si="192"/>
        <v>4060</v>
      </c>
      <c r="H548" s="40" t="str">
        <f t="shared" ca="1" si="193"/>
        <v>Mythic I</v>
      </c>
      <c r="I548" s="47">
        <f t="shared" ca="1" si="206"/>
        <v>191</v>
      </c>
      <c r="J548" s="47">
        <f t="shared" ca="1" si="207"/>
        <v>197</v>
      </c>
      <c r="K548" s="25">
        <f t="shared" ca="1" si="194"/>
        <v>0.49226804123711343</v>
      </c>
      <c r="L548" s="44">
        <f t="shared" ca="1" si="208"/>
        <v>16772</v>
      </c>
      <c r="M548" s="23"/>
      <c r="N548" s="47" t="str">
        <f t="shared" si="209"/>
        <v/>
      </c>
      <c r="O548" s="58"/>
      <c r="P548" s="27" t="str">
        <f t="shared" ca="1" si="210"/>
        <v/>
      </c>
      <c r="R548" s="47"/>
      <c r="S548" s="47"/>
      <c r="T548" s="47"/>
      <c r="U548" s="47"/>
      <c r="V548" s="47"/>
      <c r="W548" s="47"/>
      <c r="X548" s="57"/>
      <c r="Y548" s="49" t="str">
        <f t="shared" si="195"/>
        <v/>
      </c>
      <c r="Z548" s="49" t="str">
        <f t="shared" si="196"/>
        <v/>
      </c>
      <c r="AA548" s="47"/>
      <c r="AC548" s="35"/>
      <c r="AD548">
        <f t="shared" ca="1" si="197"/>
        <v>0</v>
      </c>
      <c r="AE548">
        <f t="shared" ca="1" si="198"/>
        <v>0</v>
      </c>
      <c r="AF548">
        <f t="shared" ca="1" si="199"/>
        <v>1</v>
      </c>
      <c r="AG548">
        <f t="shared" ca="1" si="200"/>
        <v>0</v>
      </c>
      <c r="AH548">
        <f t="shared" ca="1" si="211"/>
        <v>1</v>
      </c>
      <c r="AI548">
        <f t="shared" ca="1" si="212"/>
        <v>129</v>
      </c>
      <c r="AJ548">
        <f t="shared" ca="1" si="213"/>
        <v>36</v>
      </c>
      <c r="AK548" t="str">
        <f t="shared" ca="1" si="214"/>
        <v>&gt;1000</v>
      </c>
      <c r="AL548">
        <f t="shared" ca="1" si="215"/>
        <v>44</v>
      </c>
    </row>
    <row r="549" spans="1:38" x14ac:dyDescent="0.3">
      <c r="A549" s="13">
        <f ca="1">IF(B549="","",COUNT($B$32:B549))</f>
        <v>389</v>
      </c>
      <c r="B549" s="47">
        <f t="shared" ca="1" si="201"/>
        <v>2</v>
      </c>
      <c r="C549" s="24" t="str">
        <f t="shared" ca="1" si="202"/>
        <v>W</v>
      </c>
      <c r="D549" s="47">
        <f t="shared" ca="1" si="203"/>
        <v>4060</v>
      </c>
      <c r="E549" s="47">
        <f t="shared" ca="1" si="204"/>
        <v>6</v>
      </c>
      <c r="F549" s="13">
        <f t="shared" ca="1" si="205"/>
        <v>120</v>
      </c>
      <c r="G549" s="13">
        <f t="shared" ca="1" si="192"/>
        <v>4180</v>
      </c>
      <c r="H549" s="40" t="str">
        <f t="shared" ca="1" si="193"/>
        <v>Mythic II</v>
      </c>
      <c r="I549" s="47">
        <f t="shared" ca="1" si="206"/>
        <v>192</v>
      </c>
      <c r="J549" s="47">
        <f t="shared" ca="1" si="207"/>
        <v>197</v>
      </c>
      <c r="K549" s="25">
        <f t="shared" ca="1" si="194"/>
        <v>0.49357326478149099</v>
      </c>
      <c r="L549" s="44">
        <f t="shared" ca="1" si="208"/>
        <v>16892</v>
      </c>
      <c r="M549" s="23"/>
      <c r="N549" s="47" t="str">
        <f t="shared" si="209"/>
        <v/>
      </c>
      <c r="O549" s="58"/>
      <c r="P549" s="27" t="str">
        <f t="shared" ca="1" si="210"/>
        <v/>
      </c>
      <c r="R549" s="47"/>
      <c r="S549" s="47"/>
      <c r="T549" s="47"/>
      <c r="U549" s="47"/>
      <c r="V549" s="47"/>
      <c r="W549" s="47"/>
      <c r="X549" s="57"/>
      <c r="Y549" s="49" t="str">
        <f t="shared" si="195"/>
        <v/>
      </c>
      <c r="Z549" s="49" t="str">
        <f t="shared" si="196"/>
        <v/>
      </c>
      <c r="AA549" s="47"/>
      <c r="AC549" s="35"/>
      <c r="AD549">
        <f t="shared" ca="1" si="197"/>
        <v>0</v>
      </c>
      <c r="AE549">
        <f t="shared" ca="1" si="198"/>
        <v>0</v>
      </c>
      <c r="AF549">
        <f t="shared" ca="1" si="199"/>
        <v>1</v>
      </c>
      <c r="AG549">
        <f t="shared" ca="1" si="200"/>
        <v>0</v>
      </c>
      <c r="AH549">
        <f t="shared" ca="1" si="211"/>
        <v>2</v>
      </c>
      <c r="AI549">
        <f t="shared" ca="1" si="212"/>
        <v>129</v>
      </c>
      <c r="AJ549">
        <f t="shared" ca="1" si="213"/>
        <v>36</v>
      </c>
      <c r="AK549" t="str">
        <f t="shared" ca="1" si="214"/>
        <v>&gt;1000</v>
      </c>
      <c r="AL549">
        <f t="shared" ca="1" si="215"/>
        <v>44</v>
      </c>
    </row>
    <row r="550" spans="1:38" x14ac:dyDescent="0.3">
      <c r="A550" s="13">
        <f ca="1">IF(B550="","",COUNT($B$32:B550))</f>
        <v>390</v>
      </c>
      <c r="B550" s="47">
        <f t="shared" ca="1" si="201"/>
        <v>3</v>
      </c>
      <c r="C550" s="24" t="str">
        <f t="shared" ca="1" si="202"/>
        <v>W</v>
      </c>
      <c r="D550" s="47">
        <f t="shared" ca="1" si="203"/>
        <v>4180</v>
      </c>
      <c r="E550" s="47">
        <f t="shared" ca="1" si="204"/>
        <v>7</v>
      </c>
      <c r="F550" s="13">
        <f t="shared" ca="1" si="205"/>
        <v>120</v>
      </c>
      <c r="G550" s="13">
        <f t="shared" ca="1" si="192"/>
        <v>4300</v>
      </c>
      <c r="H550" s="40" t="str">
        <f t="shared" ca="1" si="193"/>
        <v>Mythic II</v>
      </c>
      <c r="I550" s="47">
        <f t="shared" ca="1" si="206"/>
        <v>193</v>
      </c>
      <c r="J550" s="47">
        <f t="shared" ca="1" si="207"/>
        <v>197</v>
      </c>
      <c r="K550" s="25">
        <f t="shared" ca="1" si="194"/>
        <v>0.49487179487179489</v>
      </c>
      <c r="L550" s="44">
        <f t="shared" ca="1" si="208"/>
        <v>17012</v>
      </c>
      <c r="M550" s="23"/>
      <c r="N550" s="47" t="str">
        <f t="shared" si="209"/>
        <v/>
      </c>
      <c r="O550" s="58"/>
      <c r="P550" s="27" t="str">
        <f t="shared" ca="1" si="210"/>
        <v/>
      </c>
      <c r="R550" s="47"/>
      <c r="S550" s="47"/>
      <c r="T550" s="47"/>
      <c r="U550" s="47"/>
      <c r="V550" s="47"/>
      <c r="W550" s="47"/>
      <c r="X550" s="57"/>
      <c r="Y550" s="49" t="str">
        <f t="shared" si="195"/>
        <v/>
      </c>
      <c r="Z550" s="49" t="str">
        <f t="shared" si="196"/>
        <v/>
      </c>
      <c r="AA550" s="47"/>
      <c r="AC550" s="35"/>
      <c r="AD550">
        <f t="shared" ca="1" si="197"/>
        <v>0</v>
      </c>
      <c r="AE550">
        <f t="shared" ca="1" si="198"/>
        <v>0</v>
      </c>
      <c r="AF550">
        <f t="shared" ca="1" si="199"/>
        <v>1</v>
      </c>
      <c r="AG550">
        <f t="shared" ca="1" si="200"/>
        <v>0</v>
      </c>
      <c r="AH550">
        <f t="shared" ca="1" si="211"/>
        <v>3</v>
      </c>
      <c r="AI550">
        <f t="shared" ca="1" si="212"/>
        <v>129</v>
      </c>
      <c r="AJ550">
        <f t="shared" ca="1" si="213"/>
        <v>36</v>
      </c>
      <c r="AK550" t="str">
        <f t="shared" ca="1" si="214"/>
        <v>&gt;1000</v>
      </c>
      <c r="AL550">
        <f t="shared" ca="1" si="215"/>
        <v>44</v>
      </c>
    </row>
    <row r="551" spans="1:38" x14ac:dyDescent="0.3">
      <c r="A551" s="13" t="str">
        <f ca="1">IF(B551="","",COUNT($B$32:B551))</f>
        <v/>
      </c>
      <c r="B551" s="47" t="str">
        <f t="shared" ca="1" si="201"/>
        <v/>
      </c>
      <c r="C551" s="24" t="str">
        <f t="shared" ca="1" si="202"/>
        <v>G</v>
      </c>
      <c r="D551" s="47">
        <f t="shared" ca="1" si="203"/>
        <v>4300</v>
      </c>
      <c r="E551" s="47">
        <f t="shared" ca="1" si="204"/>
        <v>8</v>
      </c>
      <c r="F551" s="13">
        <f t="shared" ca="1" si="205"/>
        <v>0</v>
      </c>
      <c r="G551" s="13">
        <f t="shared" ca="1" si="192"/>
        <v>4300</v>
      </c>
      <c r="H551" s="40" t="str">
        <f t="shared" ca="1" si="193"/>
        <v>Mythic II</v>
      </c>
      <c r="I551" s="47">
        <f t="shared" ca="1" si="206"/>
        <v>193</v>
      </c>
      <c r="J551" s="47">
        <f t="shared" ca="1" si="207"/>
        <v>197</v>
      </c>
      <c r="K551" s="25">
        <f t="shared" ca="1" si="194"/>
        <v>0.49487179487179489</v>
      </c>
      <c r="L551" s="44">
        <f t="shared" ca="1" si="208"/>
        <v>17012</v>
      </c>
      <c r="M551" s="23"/>
      <c r="N551" s="47" t="str">
        <f t="shared" si="209"/>
        <v/>
      </c>
      <c r="O551" s="58"/>
      <c r="P551" s="27">
        <f t="shared" ca="1" si="210"/>
        <v>44530</v>
      </c>
      <c r="R551" s="47"/>
      <c r="S551" s="47"/>
      <c r="T551" s="47"/>
      <c r="U551" s="47"/>
      <c r="V551" s="47"/>
      <c r="W551" s="47"/>
      <c r="X551" s="57"/>
      <c r="Y551" s="49" t="str">
        <f t="shared" si="195"/>
        <v/>
      </c>
      <c r="Z551" s="49" t="str">
        <f t="shared" si="196"/>
        <v/>
      </c>
      <c r="AA551" s="47"/>
      <c r="AC551" s="35"/>
      <c r="AD551">
        <f t="shared" ca="1" si="197"/>
        <v>0</v>
      </c>
      <c r="AE551">
        <f t="shared" ca="1" si="198"/>
        <v>1</v>
      </c>
      <c r="AF551">
        <f t="shared" ca="1" si="199"/>
        <v>1</v>
      </c>
      <c r="AG551">
        <f t="shared" ca="1" si="200"/>
        <v>0</v>
      </c>
      <c r="AH551">
        <f t="shared" ca="1" si="211"/>
        <v>0</v>
      </c>
      <c r="AI551">
        <f t="shared" ca="1" si="212"/>
        <v>130</v>
      </c>
      <c r="AJ551">
        <f t="shared" ca="1" si="213"/>
        <v>36</v>
      </c>
      <c r="AK551" t="str">
        <f t="shared" ca="1" si="214"/>
        <v>&gt;1000</v>
      </c>
      <c r="AL551">
        <f t="shared" ca="1" si="215"/>
        <v>44</v>
      </c>
    </row>
    <row r="552" spans="1:38" x14ac:dyDescent="0.3">
      <c r="A552" s="13">
        <f ca="1">IF(B552="","",COUNT($B$32:B552))</f>
        <v>391</v>
      </c>
      <c r="B552" s="47">
        <f t="shared" ca="1" si="201"/>
        <v>1</v>
      </c>
      <c r="C552" s="24" t="str">
        <f t="shared" ca="1" si="202"/>
        <v>L</v>
      </c>
      <c r="D552" s="47">
        <f t="shared" ca="1" si="203"/>
        <v>4300</v>
      </c>
      <c r="E552" s="47">
        <f t="shared" ca="1" si="204"/>
        <v>8</v>
      </c>
      <c r="F552" s="13">
        <f t="shared" ca="1" si="205"/>
        <v>-68</v>
      </c>
      <c r="G552" s="13">
        <f t="shared" ca="1" si="192"/>
        <v>4232</v>
      </c>
      <c r="H552" s="40" t="str">
        <f t="shared" ca="1" si="193"/>
        <v>Mythic II</v>
      </c>
      <c r="I552" s="47">
        <f t="shared" ca="1" si="206"/>
        <v>193</v>
      </c>
      <c r="J552" s="47">
        <f t="shared" ca="1" si="207"/>
        <v>198</v>
      </c>
      <c r="K552" s="25">
        <f t="shared" ca="1" si="194"/>
        <v>0.49360613810741688</v>
      </c>
      <c r="L552" s="44">
        <f t="shared" ca="1" si="208"/>
        <v>17012</v>
      </c>
      <c r="M552" s="23"/>
      <c r="N552" s="47" t="str">
        <f t="shared" si="209"/>
        <v/>
      </c>
      <c r="O552" s="58"/>
      <c r="P552" s="27" t="str">
        <f t="shared" ca="1" si="210"/>
        <v/>
      </c>
      <c r="R552" s="47"/>
      <c r="S552" s="47"/>
      <c r="T552" s="47"/>
      <c r="U552" s="47"/>
      <c r="V552" s="47"/>
      <c r="W552" s="47"/>
      <c r="X552" s="57"/>
      <c r="Y552" s="49" t="str">
        <f t="shared" si="195"/>
        <v/>
      </c>
      <c r="Z552" s="49" t="str">
        <f t="shared" si="196"/>
        <v/>
      </c>
      <c r="AA552" s="47"/>
      <c r="AC552" s="35"/>
      <c r="AD552">
        <f t="shared" ca="1" si="197"/>
        <v>0</v>
      </c>
      <c r="AE552">
        <f t="shared" ca="1" si="198"/>
        <v>0</v>
      </c>
      <c r="AF552">
        <f t="shared" ca="1" si="199"/>
        <v>1</v>
      </c>
      <c r="AG552">
        <f t="shared" ca="1" si="200"/>
        <v>0</v>
      </c>
      <c r="AH552">
        <f t="shared" ca="1" si="211"/>
        <v>1</v>
      </c>
      <c r="AI552">
        <f t="shared" ca="1" si="212"/>
        <v>130</v>
      </c>
      <c r="AJ552">
        <f t="shared" ca="1" si="213"/>
        <v>36</v>
      </c>
      <c r="AK552" t="str">
        <f t="shared" ca="1" si="214"/>
        <v>&gt;1000</v>
      </c>
      <c r="AL552">
        <f t="shared" ca="1" si="215"/>
        <v>44</v>
      </c>
    </row>
    <row r="553" spans="1:38" x14ac:dyDescent="0.3">
      <c r="A553" s="13">
        <f ca="1">IF(B553="","",COUNT($B$32:B553))</f>
        <v>392</v>
      </c>
      <c r="B553" s="47">
        <f t="shared" ca="1" si="201"/>
        <v>2</v>
      </c>
      <c r="C553" s="24" t="str">
        <f t="shared" ca="1" si="202"/>
        <v>W</v>
      </c>
      <c r="D553" s="47">
        <f t="shared" ca="1" si="203"/>
        <v>4232</v>
      </c>
      <c r="E553" s="47">
        <f t="shared" ca="1" si="204"/>
        <v>0</v>
      </c>
      <c r="F553" s="13">
        <f t="shared" ca="1" si="205"/>
        <v>40</v>
      </c>
      <c r="G553" s="13">
        <f t="shared" ca="1" si="192"/>
        <v>4272</v>
      </c>
      <c r="H553" s="40" t="str">
        <f t="shared" ca="1" si="193"/>
        <v>Mythic II</v>
      </c>
      <c r="I553" s="47">
        <f t="shared" ca="1" si="206"/>
        <v>194</v>
      </c>
      <c r="J553" s="47">
        <f t="shared" ca="1" si="207"/>
        <v>198</v>
      </c>
      <c r="K553" s="25">
        <f t="shared" ca="1" si="194"/>
        <v>0.49489795918367346</v>
      </c>
      <c r="L553" s="44">
        <f t="shared" ca="1" si="208"/>
        <v>17052</v>
      </c>
      <c r="M553" s="23"/>
      <c r="N553" s="47" t="str">
        <f t="shared" si="209"/>
        <v/>
      </c>
      <c r="O553" s="58"/>
      <c r="P553" s="27" t="str">
        <f t="shared" ca="1" si="210"/>
        <v/>
      </c>
      <c r="R553" s="47"/>
      <c r="S553" s="47"/>
      <c r="T553" s="47"/>
      <c r="U553" s="47"/>
      <c r="V553" s="47"/>
      <c r="W553" s="47"/>
      <c r="X553" s="57"/>
      <c r="Y553" s="49" t="str">
        <f t="shared" si="195"/>
        <v/>
      </c>
      <c r="Z553" s="49" t="str">
        <f t="shared" si="196"/>
        <v/>
      </c>
      <c r="AA553" s="47"/>
      <c r="AC553" s="35"/>
      <c r="AD553">
        <f t="shared" ca="1" si="197"/>
        <v>0</v>
      </c>
      <c r="AE553">
        <f t="shared" ca="1" si="198"/>
        <v>0</v>
      </c>
      <c r="AF553">
        <f t="shared" ca="1" si="199"/>
        <v>1</v>
      </c>
      <c r="AG553">
        <f t="shared" ca="1" si="200"/>
        <v>0</v>
      </c>
      <c r="AH553">
        <f t="shared" ca="1" si="211"/>
        <v>2</v>
      </c>
      <c r="AI553">
        <f t="shared" ca="1" si="212"/>
        <v>130</v>
      </c>
      <c r="AJ553">
        <f t="shared" ca="1" si="213"/>
        <v>36</v>
      </c>
      <c r="AK553" t="str">
        <f t="shared" ca="1" si="214"/>
        <v>&gt;1000</v>
      </c>
      <c r="AL553">
        <f t="shared" ca="1" si="215"/>
        <v>44</v>
      </c>
    </row>
    <row r="554" spans="1:38" x14ac:dyDescent="0.3">
      <c r="A554" s="13">
        <f ca="1">IF(B554="","",COUNT($B$32:B554))</f>
        <v>393</v>
      </c>
      <c r="B554" s="47">
        <f t="shared" ca="1" si="201"/>
        <v>3</v>
      </c>
      <c r="C554" s="24" t="str">
        <f t="shared" ca="1" si="202"/>
        <v>W</v>
      </c>
      <c r="D554" s="47">
        <f t="shared" ca="1" si="203"/>
        <v>4272</v>
      </c>
      <c r="E554" s="47">
        <f t="shared" ca="1" si="204"/>
        <v>1</v>
      </c>
      <c r="F554" s="13">
        <f t="shared" ca="1" si="205"/>
        <v>60</v>
      </c>
      <c r="G554" s="13">
        <f t="shared" ca="1" si="192"/>
        <v>4332</v>
      </c>
      <c r="H554" s="40" t="str">
        <f t="shared" ca="1" si="193"/>
        <v>Mythic II</v>
      </c>
      <c r="I554" s="47">
        <f t="shared" ca="1" si="206"/>
        <v>195</v>
      </c>
      <c r="J554" s="47">
        <f t="shared" ca="1" si="207"/>
        <v>198</v>
      </c>
      <c r="K554" s="25">
        <f t="shared" ca="1" si="194"/>
        <v>0.49618320610687022</v>
      </c>
      <c r="L554" s="44">
        <f t="shared" ca="1" si="208"/>
        <v>17112</v>
      </c>
      <c r="M554" s="23"/>
      <c r="N554" s="47" t="str">
        <f t="shared" si="209"/>
        <v/>
      </c>
      <c r="O554" s="58"/>
      <c r="P554" s="27" t="str">
        <f t="shared" ca="1" si="210"/>
        <v/>
      </c>
      <c r="R554" s="47"/>
      <c r="S554" s="47"/>
      <c r="T554" s="47"/>
      <c r="U554" s="47"/>
      <c r="V554" s="47"/>
      <c r="W554" s="47"/>
      <c r="X554" s="57"/>
      <c r="Y554" s="49" t="str">
        <f t="shared" si="195"/>
        <v/>
      </c>
      <c r="Z554" s="49" t="str">
        <f t="shared" si="196"/>
        <v/>
      </c>
      <c r="AA554" s="47"/>
      <c r="AC554" s="35"/>
      <c r="AD554">
        <f t="shared" ca="1" si="197"/>
        <v>0</v>
      </c>
      <c r="AE554">
        <f t="shared" ca="1" si="198"/>
        <v>0</v>
      </c>
      <c r="AF554">
        <f t="shared" ca="1" si="199"/>
        <v>1</v>
      </c>
      <c r="AG554">
        <f t="shared" ca="1" si="200"/>
        <v>0</v>
      </c>
      <c r="AH554">
        <f t="shared" ca="1" si="211"/>
        <v>3</v>
      </c>
      <c r="AI554">
        <f t="shared" ca="1" si="212"/>
        <v>130</v>
      </c>
      <c r="AJ554">
        <f t="shared" ca="1" si="213"/>
        <v>36</v>
      </c>
      <c r="AK554" t="str">
        <f t="shared" ca="1" si="214"/>
        <v>&gt;1000</v>
      </c>
      <c r="AL554">
        <f t="shared" ca="1" si="215"/>
        <v>44</v>
      </c>
    </row>
    <row r="555" spans="1:38" x14ac:dyDescent="0.3">
      <c r="A555" s="13" t="str">
        <f ca="1">IF(B555="","",COUNT($B$32:B555))</f>
        <v/>
      </c>
      <c r="B555" s="47" t="str">
        <f t="shared" ca="1" si="201"/>
        <v/>
      </c>
      <c r="C555" s="24" t="str">
        <f t="shared" ca="1" si="202"/>
        <v>G</v>
      </c>
      <c r="D555" s="47">
        <f t="shared" ca="1" si="203"/>
        <v>4332</v>
      </c>
      <c r="E555" s="47">
        <f t="shared" ca="1" si="204"/>
        <v>2</v>
      </c>
      <c r="F555" s="13">
        <f t="shared" ca="1" si="205"/>
        <v>0</v>
      </c>
      <c r="G555" s="13">
        <f t="shared" ca="1" si="192"/>
        <v>4332</v>
      </c>
      <c r="H555" s="40" t="str">
        <f t="shared" ca="1" si="193"/>
        <v>Mythic II</v>
      </c>
      <c r="I555" s="47">
        <f t="shared" ca="1" si="206"/>
        <v>195</v>
      </c>
      <c r="J555" s="47">
        <f t="shared" ca="1" si="207"/>
        <v>198</v>
      </c>
      <c r="K555" s="25">
        <f t="shared" ca="1" si="194"/>
        <v>0.49618320610687022</v>
      </c>
      <c r="L555" s="44">
        <f t="shared" ca="1" si="208"/>
        <v>17112</v>
      </c>
      <c r="M555" s="23"/>
      <c r="N555" s="47" t="str">
        <f t="shared" si="209"/>
        <v/>
      </c>
      <c r="O555" s="58"/>
      <c r="P555" s="27">
        <f t="shared" ca="1" si="210"/>
        <v>44537</v>
      </c>
      <c r="R555" s="47"/>
      <c r="S555" s="47"/>
      <c r="T555" s="47"/>
      <c r="U555" s="47"/>
      <c r="V555" s="47"/>
      <c r="W555" s="47"/>
      <c r="X555" s="57"/>
      <c r="Y555" s="49" t="str">
        <f t="shared" si="195"/>
        <v/>
      </c>
      <c r="Z555" s="49" t="str">
        <f t="shared" si="196"/>
        <v/>
      </c>
      <c r="AA555" s="47"/>
      <c r="AC555" s="35"/>
      <c r="AD555">
        <f t="shared" ca="1" si="197"/>
        <v>0</v>
      </c>
      <c r="AE555">
        <f t="shared" ca="1" si="198"/>
        <v>1</v>
      </c>
      <c r="AF555">
        <f t="shared" ca="1" si="199"/>
        <v>1</v>
      </c>
      <c r="AG555">
        <f t="shared" ca="1" si="200"/>
        <v>0</v>
      </c>
      <c r="AH555">
        <f t="shared" ca="1" si="211"/>
        <v>0</v>
      </c>
      <c r="AI555">
        <f t="shared" ca="1" si="212"/>
        <v>131</v>
      </c>
      <c r="AJ555">
        <f t="shared" ca="1" si="213"/>
        <v>36</v>
      </c>
      <c r="AK555" t="str">
        <f t="shared" ca="1" si="214"/>
        <v>&gt;1000</v>
      </c>
      <c r="AL555">
        <f t="shared" ca="1" si="215"/>
        <v>44</v>
      </c>
    </row>
    <row r="556" spans="1:38" x14ac:dyDescent="0.3">
      <c r="A556" s="13">
        <f ca="1">IF(B556="","",COUNT($B$32:B556))</f>
        <v>394</v>
      </c>
      <c r="B556" s="47">
        <f t="shared" ca="1" si="201"/>
        <v>1</v>
      </c>
      <c r="C556" s="24" t="str">
        <f t="shared" ca="1" si="202"/>
        <v>L</v>
      </c>
      <c r="D556" s="47">
        <f t="shared" ca="1" si="203"/>
        <v>4332</v>
      </c>
      <c r="E556" s="47">
        <f t="shared" ca="1" si="204"/>
        <v>2</v>
      </c>
      <c r="F556" s="13">
        <f t="shared" ca="1" si="205"/>
        <v>-68</v>
      </c>
      <c r="G556" s="13">
        <f t="shared" ca="1" si="192"/>
        <v>4264</v>
      </c>
      <c r="H556" s="40" t="str">
        <f t="shared" ca="1" si="193"/>
        <v>Mythic II</v>
      </c>
      <c r="I556" s="47">
        <f t="shared" ca="1" si="206"/>
        <v>195</v>
      </c>
      <c r="J556" s="47">
        <f t="shared" ca="1" si="207"/>
        <v>199</v>
      </c>
      <c r="K556" s="25">
        <f t="shared" ca="1" si="194"/>
        <v>0.49492385786802029</v>
      </c>
      <c r="L556" s="44">
        <f t="shared" ca="1" si="208"/>
        <v>17112</v>
      </c>
      <c r="M556" s="23"/>
      <c r="N556" s="47" t="str">
        <f t="shared" si="209"/>
        <v/>
      </c>
      <c r="O556" s="58"/>
      <c r="P556" s="27" t="str">
        <f t="shared" ca="1" si="210"/>
        <v/>
      </c>
      <c r="R556" s="47"/>
      <c r="S556" s="47"/>
      <c r="T556" s="47"/>
      <c r="U556" s="47"/>
      <c r="V556" s="47"/>
      <c r="W556" s="47"/>
      <c r="X556" s="57"/>
      <c r="Y556" s="49" t="str">
        <f t="shared" si="195"/>
        <v/>
      </c>
      <c r="Z556" s="49" t="str">
        <f t="shared" si="196"/>
        <v/>
      </c>
      <c r="AA556" s="47"/>
      <c r="AC556" s="35"/>
      <c r="AD556">
        <f t="shared" ca="1" si="197"/>
        <v>0</v>
      </c>
      <c r="AE556">
        <f t="shared" ca="1" si="198"/>
        <v>0</v>
      </c>
      <c r="AF556">
        <f t="shared" ca="1" si="199"/>
        <v>1</v>
      </c>
      <c r="AG556">
        <f t="shared" ca="1" si="200"/>
        <v>0</v>
      </c>
      <c r="AH556">
        <f t="shared" ca="1" si="211"/>
        <v>1</v>
      </c>
      <c r="AI556">
        <f t="shared" ca="1" si="212"/>
        <v>131</v>
      </c>
      <c r="AJ556">
        <f t="shared" ca="1" si="213"/>
        <v>36</v>
      </c>
      <c r="AK556" t="str">
        <f t="shared" ca="1" si="214"/>
        <v>&gt;1000</v>
      </c>
      <c r="AL556">
        <f t="shared" ca="1" si="215"/>
        <v>44</v>
      </c>
    </row>
    <row r="557" spans="1:38" x14ac:dyDescent="0.3">
      <c r="A557" s="13">
        <f ca="1">IF(B557="","",COUNT($B$32:B557))</f>
        <v>395</v>
      </c>
      <c r="B557" s="47">
        <f t="shared" ca="1" si="201"/>
        <v>2</v>
      </c>
      <c r="C557" s="24" t="str">
        <f t="shared" ca="1" si="202"/>
        <v>L</v>
      </c>
      <c r="D557" s="47">
        <f t="shared" ca="1" si="203"/>
        <v>4264</v>
      </c>
      <c r="E557" s="47">
        <f t="shared" ca="1" si="204"/>
        <v>0</v>
      </c>
      <c r="F557" s="13">
        <f t="shared" ca="1" si="205"/>
        <v>-68</v>
      </c>
      <c r="G557" s="13">
        <f t="shared" ca="1" si="192"/>
        <v>4196</v>
      </c>
      <c r="H557" s="40" t="str">
        <f t="shared" ca="1" si="193"/>
        <v>Mythic II</v>
      </c>
      <c r="I557" s="47">
        <f t="shared" ca="1" si="206"/>
        <v>195</v>
      </c>
      <c r="J557" s="47">
        <f t="shared" ca="1" si="207"/>
        <v>200</v>
      </c>
      <c r="K557" s="25">
        <f t="shared" ca="1" si="194"/>
        <v>0.49367088607594939</v>
      </c>
      <c r="L557" s="44">
        <f t="shared" ca="1" si="208"/>
        <v>17112</v>
      </c>
      <c r="M557" s="23"/>
      <c r="N557" s="47" t="str">
        <f t="shared" si="209"/>
        <v/>
      </c>
      <c r="O557" s="58"/>
      <c r="P557" s="27" t="str">
        <f t="shared" ca="1" si="210"/>
        <v/>
      </c>
      <c r="R557" s="47"/>
      <c r="S557" s="47"/>
      <c r="T557" s="47"/>
      <c r="U557" s="47"/>
      <c r="V557" s="47"/>
      <c r="W557" s="47"/>
      <c r="X557" s="57"/>
      <c r="Y557" s="49" t="str">
        <f t="shared" si="195"/>
        <v/>
      </c>
      <c r="Z557" s="49" t="str">
        <f t="shared" si="196"/>
        <v/>
      </c>
      <c r="AA557" s="47"/>
      <c r="AC557" s="35"/>
      <c r="AD557">
        <f t="shared" ca="1" si="197"/>
        <v>0</v>
      </c>
      <c r="AE557">
        <f t="shared" ca="1" si="198"/>
        <v>0</v>
      </c>
      <c r="AF557">
        <f t="shared" ca="1" si="199"/>
        <v>1</v>
      </c>
      <c r="AG557">
        <f t="shared" ca="1" si="200"/>
        <v>0</v>
      </c>
      <c r="AH557">
        <f t="shared" ca="1" si="211"/>
        <v>2</v>
      </c>
      <c r="AI557">
        <f t="shared" ca="1" si="212"/>
        <v>131</v>
      </c>
      <c r="AJ557">
        <f t="shared" ca="1" si="213"/>
        <v>36</v>
      </c>
      <c r="AK557" t="str">
        <f t="shared" ca="1" si="214"/>
        <v>&gt;1000</v>
      </c>
      <c r="AL557">
        <f t="shared" ca="1" si="215"/>
        <v>44</v>
      </c>
    </row>
    <row r="558" spans="1:38" x14ac:dyDescent="0.3">
      <c r="A558" s="13">
        <f ca="1">IF(B558="","",COUNT($B$32:B558))</f>
        <v>396</v>
      </c>
      <c r="B558" s="47">
        <f t="shared" ca="1" si="201"/>
        <v>3</v>
      </c>
      <c r="C558" s="24" t="str">
        <f t="shared" ca="1" si="202"/>
        <v>W</v>
      </c>
      <c r="D558" s="47">
        <f t="shared" ca="1" si="203"/>
        <v>4196</v>
      </c>
      <c r="E558" s="47">
        <f t="shared" ca="1" si="204"/>
        <v>0</v>
      </c>
      <c r="F558" s="13">
        <f t="shared" ca="1" si="205"/>
        <v>40</v>
      </c>
      <c r="G558" s="13">
        <f t="shared" ca="1" si="192"/>
        <v>4236</v>
      </c>
      <c r="H558" s="40" t="str">
        <f t="shared" ca="1" si="193"/>
        <v>Mythic II</v>
      </c>
      <c r="I558" s="47">
        <f t="shared" ca="1" si="206"/>
        <v>196</v>
      </c>
      <c r="J558" s="47">
        <f t="shared" ca="1" si="207"/>
        <v>200</v>
      </c>
      <c r="K558" s="25">
        <f t="shared" ca="1" si="194"/>
        <v>0.49494949494949497</v>
      </c>
      <c r="L558" s="44">
        <f t="shared" ca="1" si="208"/>
        <v>17152</v>
      </c>
      <c r="M558" s="23"/>
      <c r="N558" s="47" t="str">
        <f t="shared" si="209"/>
        <v/>
      </c>
      <c r="O558" s="58"/>
      <c r="P558" s="27" t="str">
        <f t="shared" ca="1" si="210"/>
        <v/>
      </c>
      <c r="R558" s="47"/>
      <c r="S558" s="47"/>
      <c r="T558" s="47"/>
      <c r="U558" s="47"/>
      <c r="V558" s="47"/>
      <c r="W558" s="47"/>
      <c r="X558" s="57"/>
      <c r="Y558" s="49" t="str">
        <f t="shared" si="195"/>
        <v/>
      </c>
      <c r="Z558" s="49" t="str">
        <f t="shared" si="196"/>
        <v/>
      </c>
      <c r="AA558" s="47"/>
      <c r="AC558" s="35"/>
      <c r="AD558">
        <f t="shared" ca="1" si="197"/>
        <v>0</v>
      </c>
      <c r="AE558">
        <f t="shared" ca="1" si="198"/>
        <v>0</v>
      </c>
      <c r="AF558">
        <f t="shared" ca="1" si="199"/>
        <v>1</v>
      </c>
      <c r="AG558">
        <f t="shared" ca="1" si="200"/>
        <v>0</v>
      </c>
      <c r="AH558">
        <f t="shared" ca="1" si="211"/>
        <v>3</v>
      </c>
      <c r="AI558">
        <f t="shared" ca="1" si="212"/>
        <v>131</v>
      </c>
      <c r="AJ558">
        <f t="shared" ca="1" si="213"/>
        <v>36</v>
      </c>
      <c r="AK558" t="str">
        <f t="shared" ca="1" si="214"/>
        <v>&gt;1000</v>
      </c>
      <c r="AL558">
        <f t="shared" ca="1" si="215"/>
        <v>44</v>
      </c>
    </row>
    <row r="559" spans="1:38" x14ac:dyDescent="0.3">
      <c r="A559" s="13" t="str">
        <f ca="1">IF(B559="","",COUNT($B$32:B559))</f>
        <v/>
      </c>
      <c r="B559" s="47" t="str">
        <f t="shared" ca="1" si="201"/>
        <v/>
      </c>
      <c r="C559" s="24" t="str">
        <f t="shared" ca="1" si="202"/>
        <v>G</v>
      </c>
      <c r="D559" s="47">
        <f t="shared" ca="1" si="203"/>
        <v>4236</v>
      </c>
      <c r="E559" s="47">
        <f t="shared" ca="1" si="204"/>
        <v>1</v>
      </c>
      <c r="F559" s="13">
        <f t="shared" ca="1" si="205"/>
        <v>0</v>
      </c>
      <c r="G559" s="13">
        <f t="shared" ca="1" si="192"/>
        <v>4236</v>
      </c>
      <c r="H559" s="40" t="str">
        <f t="shared" ca="1" si="193"/>
        <v>Mythic II</v>
      </c>
      <c r="I559" s="47">
        <f t="shared" ca="1" si="206"/>
        <v>196</v>
      </c>
      <c r="J559" s="47">
        <f t="shared" ca="1" si="207"/>
        <v>200</v>
      </c>
      <c r="K559" s="25">
        <f t="shared" ca="1" si="194"/>
        <v>0.49494949494949497</v>
      </c>
      <c r="L559" s="44">
        <f t="shared" ca="1" si="208"/>
        <v>17152</v>
      </c>
      <c r="M559" s="23"/>
      <c r="N559" s="47" t="str">
        <f t="shared" si="209"/>
        <v/>
      </c>
      <c r="O559" s="58"/>
      <c r="P559" s="27">
        <f t="shared" ca="1" si="210"/>
        <v>44544</v>
      </c>
      <c r="R559" s="47"/>
      <c r="S559" s="47"/>
      <c r="T559" s="47"/>
      <c r="U559" s="47"/>
      <c r="V559" s="47"/>
      <c r="W559" s="47"/>
      <c r="X559" s="57"/>
      <c r="Y559" s="49" t="str">
        <f t="shared" si="195"/>
        <v/>
      </c>
      <c r="Z559" s="49" t="str">
        <f t="shared" si="196"/>
        <v/>
      </c>
      <c r="AA559" s="47"/>
      <c r="AC559" s="35"/>
      <c r="AD559">
        <f t="shared" ca="1" si="197"/>
        <v>0</v>
      </c>
      <c r="AE559">
        <f t="shared" ca="1" si="198"/>
        <v>1</v>
      </c>
      <c r="AF559">
        <f t="shared" ca="1" si="199"/>
        <v>1</v>
      </c>
      <c r="AG559">
        <f t="shared" ca="1" si="200"/>
        <v>0</v>
      </c>
      <c r="AH559">
        <f t="shared" ca="1" si="211"/>
        <v>0</v>
      </c>
      <c r="AI559">
        <f t="shared" ca="1" si="212"/>
        <v>132</v>
      </c>
      <c r="AJ559">
        <f t="shared" ca="1" si="213"/>
        <v>36</v>
      </c>
      <c r="AK559" t="str">
        <f t="shared" ca="1" si="214"/>
        <v>&gt;1000</v>
      </c>
      <c r="AL559">
        <f t="shared" ca="1" si="215"/>
        <v>44</v>
      </c>
    </row>
    <row r="560" spans="1:38" x14ac:dyDescent="0.3">
      <c r="A560" s="13">
        <f ca="1">IF(B560="","",COUNT($B$32:B560))</f>
        <v>397</v>
      </c>
      <c r="B560" s="47">
        <f t="shared" ca="1" si="201"/>
        <v>1</v>
      </c>
      <c r="C560" s="24" t="str">
        <f t="shared" ca="1" si="202"/>
        <v>L</v>
      </c>
      <c r="D560" s="47">
        <f t="shared" ca="1" si="203"/>
        <v>4236</v>
      </c>
      <c r="E560" s="47">
        <f t="shared" ca="1" si="204"/>
        <v>1</v>
      </c>
      <c r="F560" s="13">
        <f t="shared" ca="1" si="205"/>
        <v>-68</v>
      </c>
      <c r="G560" s="13">
        <f t="shared" ca="1" si="192"/>
        <v>4168</v>
      </c>
      <c r="H560" s="40" t="str">
        <f t="shared" ca="1" si="193"/>
        <v>Mythic II</v>
      </c>
      <c r="I560" s="47">
        <f t="shared" ca="1" si="206"/>
        <v>196</v>
      </c>
      <c r="J560" s="47">
        <f t="shared" ca="1" si="207"/>
        <v>201</v>
      </c>
      <c r="K560" s="25">
        <f t="shared" ca="1" si="194"/>
        <v>0.49370277078085645</v>
      </c>
      <c r="L560" s="44">
        <f t="shared" ca="1" si="208"/>
        <v>17152</v>
      </c>
      <c r="M560" s="23"/>
      <c r="N560" s="47" t="str">
        <f t="shared" si="209"/>
        <v/>
      </c>
      <c r="O560" s="58"/>
      <c r="P560" s="27" t="str">
        <f t="shared" ca="1" si="210"/>
        <v/>
      </c>
      <c r="R560" s="47"/>
      <c r="S560" s="47"/>
      <c r="T560" s="47"/>
      <c r="U560" s="47"/>
      <c r="V560" s="47"/>
      <c r="W560" s="47"/>
      <c r="X560" s="57"/>
      <c r="Y560" s="49" t="str">
        <f t="shared" si="195"/>
        <v/>
      </c>
      <c r="Z560" s="49" t="str">
        <f t="shared" si="196"/>
        <v/>
      </c>
      <c r="AA560" s="47"/>
      <c r="AC560" s="35"/>
      <c r="AD560">
        <f t="shared" ca="1" si="197"/>
        <v>0</v>
      </c>
      <c r="AE560">
        <f t="shared" ca="1" si="198"/>
        <v>0</v>
      </c>
      <c r="AF560">
        <f t="shared" ca="1" si="199"/>
        <v>1</v>
      </c>
      <c r="AG560">
        <f t="shared" ca="1" si="200"/>
        <v>0</v>
      </c>
      <c r="AH560">
        <f t="shared" ca="1" si="211"/>
        <v>1</v>
      </c>
      <c r="AI560">
        <f t="shared" ca="1" si="212"/>
        <v>132</v>
      </c>
      <c r="AJ560">
        <f t="shared" ca="1" si="213"/>
        <v>36</v>
      </c>
      <c r="AK560" t="str">
        <f t="shared" ca="1" si="214"/>
        <v>&gt;1000</v>
      </c>
      <c r="AL560">
        <f t="shared" ca="1" si="215"/>
        <v>44</v>
      </c>
    </row>
    <row r="561" spans="1:38" x14ac:dyDescent="0.3">
      <c r="A561" s="13">
        <f ca="1">IF(B561="","",COUNT($B$32:B561))</f>
        <v>398</v>
      </c>
      <c r="B561" s="47">
        <f t="shared" ca="1" si="201"/>
        <v>2</v>
      </c>
      <c r="C561" s="24" t="str">
        <f t="shared" ca="1" si="202"/>
        <v>W</v>
      </c>
      <c r="D561" s="47">
        <f t="shared" ca="1" si="203"/>
        <v>4168</v>
      </c>
      <c r="E561" s="47">
        <f t="shared" ca="1" si="204"/>
        <v>0</v>
      </c>
      <c r="F561" s="13">
        <f t="shared" ca="1" si="205"/>
        <v>40</v>
      </c>
      <c r="G561" s="13">
        <f t="shared" ca="1" si="192"/>
        <v>4208</v>
      </c>
      <c r="H561" s="40" t="str">
        <f t="shared" ca="1" si="193"/>
        <v>Mythic II</v>
      </c>
      <c r="I561" s="47">
        <f t="shared" ca="1" si="206"/>
        <v>197</v>
      </c>
      <c r="J561" s="47">
        <f t="shared" ca="1" si="207"/>
        <v>201</v>
      </c>
      <c r="K561" s="25">
        <f t="shared" ca="1" si="194"/>
        <v>0.49497487437185927</v>
      </c>
      <c r="L561" s="44">
        <f t="shared" ca="1" si="208"/>
        <v>17192</v>
      </c>
      <c r="M561" s="23"/>
      <c r="N561" s="47" t="str">
        <f t="shared" si="209"/>
        <v/>
      </c>
      <c r="O561" s="58"/>
      <c r="P561" s="27" t="str">
        <f t="shared" ca="1" si="210"/>
        <v/>
      </c>
      <c r="R561" s="47"/>
      <c r="S561" s="47"/>
      <c r="T561" s="47"/>
      <c r="U561" s="47"/>
      <c r="V561" s="47"/>
      <c r="W561" s="47"/>
      <c r="X561" s="57"/>
      <c r="Y561" s="49" t="str">
        <f t="shared" si="195"/>
        <v/>
      </c>
      <c r="Z561" s="49" t="str">
        <f t="shared" si="196"/>
        <v/>
      </c>
      <c r="AA561" s="47"/>
      <c r="AC561" s="35"/>
      <c r="AD561">
        <f t="shared" ca="1" si="197"/>
        <v>0</v>
      </c>
      <c r="AE561">
        <f t="shared" ca="1" si="198"/>
        <v>0</v>
      </c>
      <c r="AF561">
        <f t="shared" ca="1" si="199"/>
        <v>1</v>
      </c>
      <c r="AG561">
        <f t="shared" ca="1" si="200"/>
        <v>0</v>
      </c>
      <c r="AH561">
        <f t="shared" ca="1" si="211"/>
        <v>2</v>
      </c>
      <c r="AI561">
        <f t="shared" ca="1" si="212"/>
        <v>132</v>
      </c>
      <c r="AJ561">
        <f t="shared" ca="1" si="213"/>
        <v>36</v>
      </c>
      <c r="AK561" t="str">
        <f t="shared" ca="1" si="214"/>
        <v>&gt;1000</v>
      </c>
      <c r="AL561">
        <f t="shared" ca="1" si="215"/>
        <v>44</v>
      </c>
    </row>
    <row r="562" spans="1:38" x14ac:dyDescent="0.3">
      <c r="A562" s="13">
        <f ca="1">IF(B562="","",COUNT($B$32:B562))</f>
        <v>399</v>
      </c>
      <c r="B562" s="47">
        <f t="shared" ca="1" si="201"/>
        <v>3</v>
      </c>
      <c r="C562" s="24" t="str">
        <f t="shared" ca="1" si="202"/>
        <v>W</v>
      </c>
      <c r="D562" s="47">
        <f t="shared" ca="1" si="203"/>
        <v>4208</v>
      </c>
      <c r="E562" s="47">
        <f t="shared" ca="1" si="204"/>
        <v>1</v>
      </c>
      <c r="F562" s="13">
        <f t="shared" ca="1" si="205"/>
        <v>60</v>
      </c>
      <c r="G562" s="13">
        <f t="shared" ca="1" si="192"/>
        <v>4268</v>
      </c>
      <c r="H562" s="40" t="str">
        <f t="shared" ca="1" si="193"/>
        <v>Mythic II</v>
      </c>
      <c r="I562" s="47">
        <f t="shared" ca="1" si="206"/>
        <v>198</v>
      </c>
      <c r="J562" s="47">
        <f t="shared" ca="1" si="207"/>
        <v>201</v>
      </c>
      <c r="K562" s="25">
        <f t="shared" ca="1" si="194"/>
        <v>0.49624060150375937</v>
      </c>
      <c r="L562" s="44">
        <f t="shared" ca="1" si="208"/>
        <v>17252</v>
      </c>
      <c r="M562" s="23"/>
      <c r="N562" s="47" t="str">
        <f t="shared" si="209"/>
        <v/>
      </c>
      <c r="O562" s="58"/>
      <c r="P562" s="27" t="str">
        <f t="shared" ca="1" si="210"/>
        <v/>
      </c>
      <c r="R562" s="47"/>
      <c r="S562" s="47"/>
      <c r="T562" s="47"/>
      <c r="U562" s="47"/>
      <c r="V562" s="47"/>
      <c r="W562" s="47"/>
      <c r="X562" s="57"/>
      <c r="Y562" s="49" t="str">
        <f t="shared" si="195"/>
        <v/>
      </c>
      <c r="Z562" s="49" t="str">
        <f t="shared" si="196"/>
        <v/>
      </c>
      <c r="AA562" s="47"/>
      <c r="AC562" s="35"/>
      <c r="AD562">
        <f t="shared" ca="1" si="197"/>
        <v>0</v>
      </c>
      <c r="AE562">
        <f t="shared" ca="1" si="198"/>
        <v>0</v>
      </c>
      <c r="AF562">
        <f t="shared" ca="1" si="199"/>
        <v>1</v>
      </c>
      <c r="AG562">
        <f t="shared" ca="1" si="200"/>
        <v>0</v>
      </c>
      <c r="AH562">
        <f t="shared" ca="1" si="211"/>
        <v>3</v>
      </c>
      <c r="AI562">
        <f t="shared" ca="1" si="212"/>
        <v>132</v>
      </c>
      <c r="AJ562">
        <f t="shared" ca="1" si="213"/>
        <v>36</v>
      </c>
      <c r="AK562" t="str">
        <f t="shared" ca="1" si="214"/>
        <v>&gt;1000</v>
      </c>
      <c r="AL562">
        <f t="shared" ca="1" si="215"/>
        <v>44</v>
      </c>
    </row>
    <row r="563" spans="1:38" x14ac:dyDescent="0.3">
      <c r="A563" s="13" t="str">
        <f ca="1">IF(B563="","",COUNT($B$32:B563))</f>
        <v/>
      </c>
      <c r="B563" s="47" t="str">
        <f t="shared" ca="1" si="201"/>
        <v/>
      </c>
      <c r="C563" s="24" t="str">
        <f t="shared" ca="1" si="202"/>
        <v>G</v>
      </c>
      <c r="D563" s="47">
        <f t="shared" ca="1" si="203"/>
        <v>4268</v>
      </c>
      <c r="E563" s="47">
        <f t="shared" ca="1" si="204"/>
        <v>2</v>
      </c>
      <c r="F563" s="13">
        <f t="shared" ca="1" si="205"/>
        <v>0</v>
      </c>
      <c r="G563" s="13">
        <f t="shared" ca="1" si="192"/>
        <v>4268</v>
      </c>
      <c r="H563" s="40" t="str">
        <f t="shared" ca="1" si="193"/>
        <v>Mythic II</v>
      </c>
      <c r="I563" s="47">
        <f t="shared" ca="1" si="206"/>
        <v>198</v>
      </c>
      <c r="J563" s="47">
        <f t="shared" ca="1" si="207"/>
        <v>201</v>
      </c>
      <c r="K563" s="25">
        <f t="shared" ca="1" si="194"/>
        <v>0.49624060150375937</v>
      </c>
      <c r="L563" s="44">
        <f t="shared" ca="1" si="208"/>
        <v>17252</v>
      </c>
      <c r="M563" s="23"/>
      <c r="N563" s="47" t="str">
        <f t="shared" si="209"/>
        <v/>
      </c>
      <c r="O563" s="58"/>
      <c r="P563" s="27">
        <f t="shared" ca="1" si="210"/>
        <v>44551</v>
      </c>
      <c r="R563" s="47"/>
      <c r="S563" s="47"/>
      <c r="T563" s="47"/>
      <c r="U563" s="47"/>
      <c r="V563" s="47"/>
      <c r="W563" s="47"/>
      <c r="X563" s="57"/>
      <c r="Y563" s="49" t="str">
        <f t="shared" si="195"/>
        <v/>
      </c>
      <c r="Z563" s="49" t="str">
        <f t="shared" si="196"/>
        <v/>
      </c>
      <c r="AA563" s="47"/>
      <c r="AC563" s="35"/>
      <c r="AD563">
        <f t="shared" ca="1" si="197"/>
        <v>0</v>
      </c>
      <c r="AE563">
        <f t="shared" ca="1" si="198"/>
        <v>1</v>
      </c>
      <c r="AF563">
        <f t="shared" ca="1" si="199"/>
        <v>1</v>
      </c>
      <c r="AG563">
        <f t="shared" ca="1" si="200"/>
        <v>0</v>
      </c>
      <c r="AH563">
        <f t="shared" ca="1" si="211"/>
        <v>0</v>
      </c>
      <c r="AI563">
        <f t="shared" ca="1" si="212"/>
        <v>133</v>
      </c>
      <c r="AJ563">
        <f t="shared" ca="1" si="213"/>
        <v>36</v>
      </c>
      <c r="AK563" t="str">
        <f t="shared" ca="1" si="214"/>
        <v>&gt;1000</v>
      </c>
      <c r="AL563">
        <f t="shared" ca="1" si="215"/>
        <v>44</v>
      </c>
    </row>
    <row r="564" spans="1:38" x14ac:dyDescent="0.3">
      <c r="A564" s="13">
        <f ca="1">IF(B564="","",COUNT($B$32:B564))</f>
        <v>400</v>
      </c>
      <c r="B564" s="47">
        <f t="shared" ca="1" si="201"/>
        <v>1</v>
      </c>
      <c r="C564" s="24" t="str">
        <f t="shared" ca="1" si="202"/>
        <v>L</v>
      </c>
      <c r="D564" s="47">
        <f t="shared" ca="1" si="203"/>
        <v>4268</v>
      </c>
      <c r="E564" s="47">
        <f t="shared" ca="1" si="204"/>
        <v>2</v>
      </c>
      <c r="F564" s="13">
        <f t="shared" ca="1" si="205"/>
        <v>-68</v>
      </c>
      <c r="G564" s="13">
        <f t="shared" ca="1" si="192"/>
        <v>4200</v>
      </c>
      <c r="H564" s="40" t="str">
        <f t="shared" ca="1" si="193"/>
        <v>Mythic II</v>
      </c>
      <c r="I564" s="47">
        <f t="shared" ca="1" si="206"/>
        <v>198</v>
      </c>
      <c r="J564" s="47">
        <f t="shared" ca="1" si="207"/>
        <v>202</v>
      </c>
      <c r="K564" s="25">
        <f t="shared" ca="1" si="194"/>
        <v>0.495</v>
      </c>
      <c r="L564" s="44">
        <f t="shared" ca="1" si="208"/>
        <v>17252</v>
      </c>
      <c r="M564" s="23"/>
      <c r="N564" s="47" t="str">
        <f t="shared" si="209"/>
        <v/>
      </c>
      <c r="O564" s="58"/>
      <c r="P564" s="27" t="str">
        <f t="shared" ca="1" si="210"/>
        <v/>
      </c>
      <c r="R564" s="47"/>
      <c r="S564" s="47"/>
      <c r="T564" s="47"/>
      <c r="U564" s="47"/>
      <c r="V564" s="47"/>
      <c r="W564" s="47"/>
      <c r="X564" s="57"/>
      <c r="Y564" s="49" t="str">
        <f t="shared" si="195"/>
        <v/>
      </c>
      <c r="Z564" s="49" t="str">
        <f t="shared" si="196"/>
        <v/>
      </c>
      <c r="AA564" s="47"/>
      <c r="AC564" s="35"/>
      <c r="AD564">
        <f t="shared" ca="1" si="197"/>
        <v>0</v>
      </c>
      <c r="AE564">
        <f t="shared" ca="1" si="198"/>
        <v>0</v>
      </c>
      <c r="AF564">
        <f t="shared" ca="1" si="199"/>
        <v>1</v>
      </c>
      <c r="AG564">
        <f t="shared" ca="1" si="200"/>
        <v>0</v>
      </c>
      <c r="AH564">
        <f t="shared" ca="1" si="211"/>
        <v>1</v>
      </c>
      <c r="AI564">
        <f t="shared" ca="1" si="212"/>
        <v>133</v>
      </c>
      <c r="AJ564">
        <f t="shared" ca="1" si="213"/>
        <v>36</v>
      </c>
      <c r="AK564" t="str">
        <f t="shared" ca="1" si="214"/>
        <v>&gt;1000</v>
      </c>
      <c r="AL564">
        <f t="shared" ca="1" si="215"/>
        <v>44</v>
      </c>
    </row>
    <row r="565" spans="1:38" x14ac:dyDescent="0.3">
      <c r="A565" s="13">
        <f ca="1">IF(B565="","",COUNT($B$32:B565))</f>
        <v>401</v>
      </c>
      <c r="B565" s="47">
        <f t="shared" ca="1" si="201"/>
        <v>2</v>
      </c>
      <c r="C565" s="24" t="str">
        <f t="shared" ca="1" si="202"/>
        <v>L</v>
      </c>
      <c r="D565" s="47">
        <f t="shared" ca="1" si="203"/>
        <v>4200</v>
      </c>
      <c r="E565" s="47">
        <f t="shared" ca="1" si="204"/>
        <v>0</v>
      </c>
      <c r="F565" s="13">
        <f t="shared" ca="1" si="205"/>
        <v>-68</v>
      </c>
      <c r="G565" s="13">
        <f t="shared" ca="1" si="192"/>
        <v>4132</v>
      </c>
      <c r="H565" s="40" t="str">
        <f t="shared" ca="1" si="193"/>
        <v>Mythic II</v>
      </c>
      <c r="I565" s="47">
        <f t="shared" ca="1" si="206"/>
        <v>198</v>
      </c>
      <c r="J565" s="47">
        <f t="shared" ca="1" si="207"/>
        <v>203</v>
      </c>
      <c r="K565" s="25">
        <f t="shared" ca="1" si="194"/>
        <v>0.49376558603491272</v>
      </c>
      <c r="L565" s="44">
        <f t="shared" ca="1" si="208"/>
        <v>17252</v>
      </c>
      <c r="M565" s="23"/>
      <c r="N565" s="47" t="str">
        <f t="shared" si="209"/>
        <v/>
      </c>
      <c r="O565" s="58"/>
      <c r="P565" s="27" t="str">
        <f t="shared" ca="1" si="210"/>
        <v/>
      </c>
      <c r="R565" s="47"/>
      <c r="S565" s="47"/>
      <c r="T565" s="47"/>
      <c r="U565" s="47"/>
      <c r="V565" s="47"/>
      <c r="W565" s="47"/>
      <c r="X565" s="57"/>
      <c r="Y565" s="49" t="str">
        <f t="shared" si="195"/>
        <v/>
      </c>
      <c r="Z565" s="49" t="str">
        <f t="shared" si="196"/>
        <v/>
      </c>
      <c r="AA565" s="47"/>
      <c r="AC565" s="35"/>
      <c r="AD565">
        <f t="shared" ca="1" si="197"/>
        <v>0</v>
      </c>
      <c r="AE565">
        <f t="shared" ca="1" si="198"/>
        <v>0</v>
      </c>
      <c r="AF565">
        <f t="shared" ca="1" si="199"/>
        <v>1</v>
      </c>
      <c r="AG565">
        <f t="shared" ca="1" si="200"/>
        <v>0</v>
      </c>
      <c r="AH565">
        <f t="shared" ca="1" si="211"/>
        <v>2</v>
      </c>
      <c r="AI565">
        <f t="shared" ca="1" si="212"/>
        <v>133</v>
      </c>
      <c r="AJ565">
        <f t="shared" ca="1" si="213"/>
        <v>36</v>
      </c>
      <c r="AK565" t="str">
        <f t="shared" ca="1" si="214"/>
        <v>&gt;1000</v>
      </c>
      <c r="AL565">
        <f t="shared" ca="1" si="215"/>
        <v>44</v>
      </c>
    </row>
    <row r="566" spans="1:38" x14ac:dyDescent="0.3">
      <c r="A566" s="13">
        <f ca="1">IF(B566="","",COUNT($B$32:B566))</f>
        <v>402</v>
      </c>
      <c r="B566" s="47">
        <f t="shared" ca="1" si="201"/>
        <v>3</v>
      </c>
      <c r="C566" s="24" t="str">
        <f t="shared" ca="1" si="202"/>
        <v>L</v>
      </c>
      <c r="D566" s="47">
        <f t="shared" ca="1" si="203"/>
        <v>4132</v>
      </c>
      <c r="E566" s="47">
        <f t="shared" ca="1" si="204"/>
        <v>0</v>
      </c>
      <c r="F566" s="13">
        <f t="shared" ca="1" si="205"/>
        <v>-68</v>
      </c>
      <c r="G566" s="13">
        <f t="shared" ca="1" si="192"/>
        <v>4064</v>
      </c>
      <c r="H566" s="40" t="str">
        <f t="shared" ca="1" si="193"/>
        <v>Mythic I</v>
      </c>
      <c r="I566" s="47">
        <f t="shared" ca="1" si="206"/>
        <v>198</v>
      </c>
      <c r="J566" s="47">
        <f t="shared" ca="1" si="207"/>
        <v>204</v>
      </c>
      <c r="K566" s="25">
        <f t="shared" ca="1" si="194"/>
        <v>0.4925373134328358</v>
      </c>
      <c r="L566" s="44">
        <f t="shared" ca="1" si="208"/>
        <v>17252</v>
      </c>
      <c r="M566" s="23"/>
      <c r="N566" s="47" t="str">
        <f t="shared" si="209"/>
        <v/>
      </c>
      <c r="O566" s="58"/>
      <c r="P566" s="27" t="str">
        <f t="shared" ca="1" si="210"/>
        <v/>
      </c>
      <c r="R566" s="47"/>
      <c r="S566" s="47"/>
      <c r="T566" s="47"/>
      <c r="U566" s="47"/>
      <c r="V566" s="47"/>
      <c r="W566" s="47"/>
      <c r="X566" s="57"/>
      <c r="Y566" s="49" t="str">
        <f t="shared" si="195"/>
        <v/>
      </c>
      <c r="Z566" s="49" t="str">
        <f t="shared" si="196"/>
        <v/>
      </c>
      <c r="AA566" s="47"/>
      <c r="AC566" s="35"/>
      <c r="AD566">
        <f t="shared" ca="1" si="197"/>
        <v>0</v>
      </c>
      <c r="AE566">
        <f t="shared" ca="1" si="198"/>
        <v>0</v>
      </c>
      <c r="AF566">
        <f t="shared" ca="1" si="199"/>
        <v>1</v>
      </c>
      <c r="AG566">
        <f t="shared" ca="1" si="200"/>
        <v>0</v>
      </c>
      <c r="AH566">
        <f t="shared" ca="1" si="211"/>
        <v>3</v>
      </c>
      <c r="AI566">
        <f t="shared" ca="1" si="212"/>
        <v>133</v>
      </c>
      <c r="AJ566">
        <f t="shared" ca="1" si="213"/>
        <v>36</v>
      </c>
      <c r="AK566" t="str">
        <f t="shared" ca="1" si="214"/>
        <v>&gt;1000</v>
      </c>
      <c r="AL566">
        <f t="shared" ca="1" si="215"/>
        <v>44</v>
      </c>
    </row>
    <row r="567" spans="1:38" x14ac:dyDescent="0.3">
      <c r="A567" s="13" t="str">
        <f ca="1">IF(B567="","",COUNT($B$32:B567))</f>
        <v/>
      </c>
      <c r="B567" s="47" t="str">
        <f t="shared" ca="1" si="201"/>
        <v/>
      </c>
      <c r="C567" s="24" t="str">
        <f t="shared" ca="1" si="202"/>
        <v>G</v>
      </c>
      <c r="D567" s="47">
        <f t="shared" ca="1" si="203"/>
        <v>4064</v>
      </c>
      <c r="E567" s="47">
        <f t="shared" ca="1" si="204"/>
        <v>0</v>
      </c>
      <c r="F567" s="13">
        <f t="shared" ca="1" si="205"/>
        <v>0</v>
      </c>
      <c r="G567" s="13">
        <f t="shared" ca="1" si="192"/>
        <v>4064</v>
      </c>
      <c r="H567" s="40" t="str">
        <f t="shared" ca="1" si="193"/>
        <v>Mythic I</v>
      </c>
      <c r="I567" s="47">
        <f t="shared" ca="1" si="206"/>
        <v>198</v>
      </c>
      <c r="J567" s="47">
        <f t="shared" ca="1" si="207"/>
        <v>204</v>
      </c>
      <c r="K567" s="25">
        <f t="shared" ca="1" si="194"/>
        <v>0.4925373134328358</v>
      </c>
      <c r="L567" s="44">
        <f t="shared" ca="1" si="208"/>
        <v>17252</v>
      </c>
      <c r="M567" s="23"/>
      <c r="N567" s="47" t="str">
        <f t="shared" si="209"/>
        <v/>
      </c>
      <c r="O567" s="58"/>
      <c r="P567" s="27">
        <f t="shared" ca="1" si="210"/>
        <v>44558</v>
      </c>
      <c r="R567" s="47"/>
      <c r="S567" s="47"/>
      <c r="T567" s="47"/>
      <c r="U567" s="47"/>
      <c r="V567" s="47"/>
      <c r="W567" s="47"/>
      <c r="X567" s="57"/>
      <c r="Y567" s="49" t="str">
        <f t="shared" si="195"/>
        <v/>
      </c>
      <c r="Z567" s="49" t="str">
        <f t="shared" si="196"/>
        <v/>
      </c>
      <c r="AA567" s="47"/>
      <c r="AC567" s="35"/>
      <c r="AD567">
        <f t="shared" ca="1" si="197"/>
        <v>0</v>
      </c>
      <c r="AE567">
        <f t="shared" ca="1" si="198"/>
        <v>1</v>
      </c>
      <c r="AF567">
        <f t="shared" ca="1" si="199"/>
        <v>1</v>
      </c>
      <c r="AG567">
        <f t="shared" ca="1" si="200"/>
        <v>0</v>
      </c>
      <c r="AH567">
        <f t="shared" ca="1" si="211"/>
        <v>0</v>
      </c>
      <c r="AI567">
        <f t="shared" ca="1" si="212"/>
        <v>134</v>
      </c>
      <c r="AJ567">
        <f t="shared" ca="1" si="213"/>
        <v>36</v>
      </c>
      <c r="AK567" t="str">
        <f t="shared" ca="1" si="214"/>
        <v>&gt;1000</v>
      </c>
      <c r="AL567">
        <f t="shared" ca="1" si="215"/>
        <v>44</v>
      </c>
    </row>
    <row r="568" spans="1:38" x14ac:dyDescent="0.3">
      <c r="A568" s="13">
        <f ca="1">IF(B568="","",COUNT($B$32:B568))</f>
        <v>403</v>
      </c>
      <c r="B568" s="47">
        <f t="shared" ca="1" si="201"/>
        <v>1</v>
      </c>
      <c r="C568" s="24" t="str">
        <f t="shared" ca="1" si="202"/>
        <v>W</v>
      </c>
      <c r="D568" s="47">
        <f t="shared" ca="1" si="203"/>
        <v>4064</v>
      </c>
      <c r="E568" s="47">
        <f t="shared" ca="1" si="204"/>
        <v>0</v>
      </c>
      <c r="F568" s="13">
        <f t="shared" ca="1" si="205"/>
        <v>40</v>
      </c>
      <c r="G568" s="13">
        <f t="shared" ca="1" si="192"/>
        <v>4104</v>
      </c>
      <c r="H568" s="40" t="str">
        <f t="shared" ca="1" si="193"/>
        <v>Mythic II</v>
      </c>
      <c r="I568" s="47">
        <f t="shared" ca="1" si="206"/>
        <v>199</v>
      </c>
      <c r="J568" s="47">
        <f t="shared" ca="1" si="207"/>
        <v>204</v>
      </c>
      <c r="K568" s="25">
        <f t="shared" ca="1" si="194"/>
        <v>0.49379652605459057</v>
      </c>
      <c r="L568" s="44">
        <f t="shared" ca="1" si="208"/>
        <v>17292</v>
      </c>
      <c r="M568" s="23"/>
      <c r="N568" s="47" t="str">
        <f t="shared" si="209"/>
        <v/>
      </c>
      <c r="O568" s="58"/>
      <c r="P568" s="27" t="str">
        <f t="shared" ca="1" si="210"/>
        <v/>
      </c>
      <c r="R568" s="47"/>
      <c r="S568" s="47"/>
      <c r="T568" s="47"/>
      <c r="U568" s="47"/>
      <c r="V568" s="47"/>
      <c r="W568" s="47"/>
      <c r="X568" s="57"/>
      <c r="Y568" s="49" t="str">
        <f t="shared" si="195"/>
        <v/>
      </c>
      <c r="Z568" s="49" t="str">
        <f t="shared" si="196"/>
        <v/>
      </c>
      <c r="AA568" s="47"/>
      <c r="AC568" s="35"/>
      <c r="AD568">
        <f t="shared" ca="1" si="197"/>
        <v>0</v>
      </c>
      <c r="AE568">
        <f t="shared" ca="1" si="198"/>
        <v>0</v>
      </c>
      <c r="AF568">
        <f t="shared" ca="1" si="199"/>
        <v>1</v>
      </c>
      <c r="AG568">
        <f t="shared" ca="1" si="200"/>
        <v>0</v>
      </c>
      <c r="AH568">
        <f t="shared" ca="1" si="211"/>
        <v>1</v>
      </c>
      <c r="AI568">
        <f t="shared" ca="1" si="212"/>
        <v>134</v>
      </c>
      <c r="AJ568">
        <f t="shared" ca="1" si="213"/>
        <v>36</v>
      </c>
      <c r="AK568" t="str">
        <f t="shared" ca="1" si="214"/>
        <v>&gt;1000</v>
      </c>
      <c r="AL568">
        <f t="shared" ca="1" si="215"/>
        <v>44</v>
      </c>
    </row>
    <row r="569" spans="1:38" x14ac:dyDescent="0.3">
      <c r="A569" s="13">
        <f ca="1">IF(B569="","",COUNT($B$32:B569))</f>
        <v>404</v>
      </c>
      <c r="B569" s="47">
        <f t="shared" ca="1" si="201"/>
        <v>2</v>
      </c>
      <c r="C569" s="24" t="str">
        <f t="shared" ca="1" si="202"/>
        <v>W</v>
      </c>
      <c r="D569" s="47">
        <f t="shared" ca="1" si="203"/>
        <v>4104</v>
      </c>
      <c r="E569" s="47">
        <f t="shared" ca="1" si="204"/>
        <v>1</v>
      </c>
      <c r="F569" s="13">
        <f t="shared" ca="1" si="205"/>
        <v>60</v>
      </c>
      <c r="G569" s="13">
        <f t="shared" ca="1" si="192"/>
        <v>4164</v>
      </c>
      <c r="H569" s="40" t="str">
        <f t="shared" ca="1" si="193"/>
        <v>Mythic II</v>
      </c>
      <c r="I569" s="47">
        <f t="shared" ca="1" si="206"/>
        <v>200</v>
      </c>
      <c r="J569" s="47">
        <f t="shared" ca="1" si="207"/>
        <v>204</v>
      </c>
      <c r="K569" s="25">
        <f t="shared" ca="1" si="194"/>
        <v>0.49504950495049505</v>
      </c>
      <c r="L569" s="44">
        <f t="shared" ca="1" si="208"/>
        <v>17352</v>
      </c>
      <c r="M569" s="23"/>
      <c r="N569" s="47" t="str">
        <f t="shared" si="209"/>
        <v/>
      </c>
      <c r="O569" s="58"/>
      <c r="P569" s="27" t="str">
        <f t="shared" ca="1" si="210"/>
        <v/>
      </c>
      <c r="R569" s="47"/>
      <c r="S569" s="47"/>
      <c r="T569" s="47"/>
      <c r="U569" s="47"/>
      <c r="V569" s="47"/>
      <c r="W569" s="47"/>
      <c r="X569" s="57"/>
      <c r="Y569" s="49" t="str">
        <f t="shared" si="195"/>
        <v/>
      </c>
      <c r="Z569" s="49" t="str">
        <f t="shared" si="196"/>
        <v/>
      </c>
      <c r="AA569" s="47"/>
      <c r="AC569" s="35"/>
      <c r="AD569">
        <f t="shared" ca="1" si="197"/>
        <v>0</v>
      </c>
      <c r="AE569">
        <f t="shared" ca="1" si="198"/>
        <v>0</v>
      </c>
      <c r="AF569">
        <f t="shared" ca="1" si="199"/>
        <v>1</v>
      </c>
      <c r="AG569">
        <f t="shared" ca="1" si="200"/>
        <v>0</v>
      </c>
      <c r="AH569">
        <f t="shared" ca="1" si="211"/>
        <v>2</v>
      </c>
      <c r="AI569">
        <f t="shared" ca="1" si="212"/>
        <v>134</v>
      </c>
      <c r="AJ569">
        <f t="shared" ca="1" si="213"/>
        <v>36</v>
      </c>
      <c r="AK569" t="str">
        <f t="shared" ca="1" si="214"/>
        <v>&gt;1000</v>
      </c>
      <c r="AL569">
        <f t="shared" ca="1" si="215"/>
        <v>44</v>
      </c>
    </row>
    <row r="570" spans="1:38" x14ac:dyDescent="0.3">
      <c r="A570" s="13">
        <f ca="1">IF(B570="","",COUNT($B$32:B570))</f>
        <v>405</v>
      </c>
      <c r="B570" s="47">
        <f t="shared" ca="1" si="201"/>
        <v>3</v>
      </c>
      <c r="C570" s="24" t="str">
        <f t="shared" ca="1" si="202"/>
        <v>L</v>
      </c>
      <c r="D570" s="47">
        <f t="shared" ca="1" si="203"/>
        <v>4164</v>
      </c>
      <c r="E570" s="47">
        <f t="shared" ca="1" si="204"/>
        <v>2</v>
      </c>
      <c r="F570" s="13">
        <f t="shared" ca="1" si="205"/>
        <v>-68</v>
      </c>
      <c r="G570" s="13">
        <f t="shared" ca="1" si="192"/>
        <v>4096</v>
      </c>
      <c r="H570" s="40" t="str">
        <f t="shared" ca="1" si="193"/>
        <v>Mythic I</v>
      </c>
      <c r="I570" s="47">
        <f t="shared" ca="1" si="206"/>
        <v>200</v>
      </c>
      <c r="J570" s="47">
        <f t="shared" ca="1" si="207"/>
        <v>205</v>
      </c>
      <c r="K570" s="25">
        <f t="shared" ca="1" si="194"/>
        <v>0.49382716049382713</v>
      </c>
      <c r="L570" s="44">
        <f t="shared" ca="1" si="208"/>
        <v>17352</v>
      </c>
      <c r="M570" s="23"/>
      <c r="N570" s="47" t="str">
        <f t="shared" si="209"/>
        <v/>
      </c>
      <c r="O570" s="58"/>
      <c r="P570" s="27" t="str">
        <f t="shared" ca="1" si="210"/>
        <v/>
      </c>
      <c r="R570" s="47"/>
      <c r="S570" s="47"/>
      <c r="T570" s="47"/>
      <c r="U570" s="47"/>
      <c r="V570" s="47"/>
      <c r="W570" s="47"/>
      <c r="X570" s="57"/>
      <c r="Y570" s="49" t="str">
        <f t="shared" si="195"/>
        <v/>
      </c>
      <c r="Z570" s="49" t="str">
        <f t="shared" si="196"/>
        <v/>
      </c>
      <c r="AA570" s="47"/>
      <c r="AC570" s="35"/>
      <c r="AD570">
        <f t="shared" ca="1" si="197"/>
        <v>0</v>
      </c>
      <c r="AE570">
        <f t="shared" ca="1" si="198"/>
        <v>0</v>
      </c>
      <c r="AF570">
        <f t="shared" ca="1" si="199"/>
        <v>1</v>
      </c>
      <c r="AG570">
        <f t="shared" ca="1" si="200"/>
        <v>0</v>
      </c>
      <c r="AH570">
        <f t="shared" ca="1" si="211"/>
        <v>3</v>
      </c>
      <c r="AI570">
        <f t="shared" ca="1" si="212"/>
        <v>134</v>
      </c>
      <c r="AJ570">
        <f t="shared" ca="1" si="213"/>
        <v>36</v>
      </c>
      <c r="AK570" t="str">
        <f t="shared" ca="1" si="214"/>
        <v>&gt;1000</v>
      </c>
      <c r="AL570">
        <f t="shared" ca="1" si="215"/>
        <v>44</v>
      </c>
    </row>
    <row r="571" spans="1:38" x14ac:dyDescent="0.3">
      <c r="A571" s="13" t="str">
        <f ca="1">IF(B571="","",COUNT($B$32:B571))</f>
        <v/>
      </c>
      <c r="B571" s="47" t="str">
        <f t="shared" ca="1" si="201"/>
        <v/>
      </c>
      <c r="C571" s="24" t="str">
        <f t="shared" ca="1" si="202"/>
        <v>G</v>
      </c>
      <c r="D571" s="47">
        <f t="shared" ca="1" si="203"/>
        <v>4096</v>
      </c>
      <c r="E571" s="47">
        <f t="shared" ca="1" si="204"/>
        <v>0</v>
      </c>
      <c r="F571" s="13">
        <f t="shared" ca="1" si="205"/>
        <v>0</v>
      </c>
      <c r="G571" s="13">
        <f t="shared" ca="1" si="192"/>
        <v>4096</v>
      </c>
      <c r="H571" s="40" t="str">
        <f t="shared" ca="1" si="193"/>
        <v>Mythic I</v>
      </c>
      <c r="I571" s="47">
        <f t="shared" ca="1" si="206"/>
        <v>200</v>
      </c>
      <c r="J571" s="47">
        <f t="shared" ca="1" si="207"/>
        <v>205</v>
      </c>
      <c r="K571" s="25">
        <f t="shared" ca="1" si="194"/>
        <v>0.49382716049382713</v>
      </c>
      <c r="L571" s="44">
        <f t="shared" ca="1" si="208"/>
        <v>17352</v>
      </c>
      <c r="M571" s="23"/>
      <c r="N571" s="47" t="str">
        <f t="shared" si="209"/>
        <v/>
      </c>
      <c r="O571" s="58"/>
      <c r="P571" s="27">
        <f t="shared" ca="1" si="210"/>
        <v>44565</v>
      </c>
      <c r="R571" s="47"/>
      <c r="S571" s="47"/>
      <c r="T571" s="47"/>
      <c r="U571" s="47"/>
      <c r="V571" s="47"/>
      <c r="W571" s="47"/>
      <c r="X571" s="57"/>
      <c r="Y571" s="49" t="str">
        <f t="shared" si="195"/>
        <v/>
      </c>
      <c r="Z571" s="49" t="str">
        <f t="shared" si="196"/>
        <v/>
      </c>
      <c r="AA571" s="47"/>
      <c r="AC571" s="35"/>
      <c r="AD571">
        <f t="shared" ca="1" si="197"/>
        <v>0</v>
      </c>
      <c r="AE571">
        <f t="shared" ca="1" si="198"/>
        <v>1</v>
      </c>
      <c r="AF571">
        <f t="shared" ca="1" si="199"/>
        <v>1</v>
      </c>
      <c r="AG571">
        <f t="shared" ca="1" si="200"/>
        <v>0</v>
      </c>
      <c r="AH571">
        <f t="shared" ca="1" si="211"/>
        <v>0</v>
      </c>
      <c r="AI571">
        <f t="shared" ca="1" si="212"/>
        <v>135</v>
      </c>
      <c r="AJ571">
        <f t="shared" ca="1" si="213"/>
        <v>36</v>
      </c>
      <c r="AK571" t="str">
        <f t="shared" ca="1" si="214"/>
        <v>&gt;1000</v>
      </c>
      <c r="AL571">
        <f t="shared" ca="1" si="215"/>
        <v>44</v>
      </c>
    </row>
    <row r="572" spans="1:38" x14ac:dyDescent="0.3">
      <c r="A572" s="13">
        <f ca="1">IF(B572="","",COUNT($B$32:B572))</f>
        <v>406</v>
      </c>
      <c r="B572" s="47">
        <f t="shared" ca="1" si="201"/>
        <v>1</v>
      </c>
      <c r="C572" s="24" t="str">
        <f t="shared" ca="1" si="202"/>
        <v>W</v>
      </c>
      <c r="D572" s="47">
        <f t="shared" ca="1" si="203"/>
        <v>4096</v>
      </c>
      <c r="E572" s="47">
        <f t="shared" ca="1" si="204"/>
        <v>0</v>
      </c>
      <c r="F572" s="13">
        <f t="shared" ca="1" si="205"/>
        <v>40</v>
      </c>
      <c r="G572" s="13">
        <f t="shared" ca="1" si="192"/>
        <v>4136</v>
      </c>
      <c r="H572" s="40" t="str">
        <f t="shared" ca="1" si="193"/>
        <v>Mythic II</v>
      </c>
      <c r="I572" s="47">
        <f t="shared" ca="1" si="206"/>
        <v>201</v>
      </c>
      <c r="J572" s="47">
        <f t="shared" ca="1" si="207"/>
        <v>205</v>
      </c>
      <c r="K572" s="25">
        <f t="shared" ca="1" si="194"/>
        <v>0.49507389162561577</v>
      </c>
      <c r="L572" s="44">
        <f t="shared" ca="1" si="208"/>
        <v>17392</v>
      </c>
      <c r="M572" s="23"/>
      <c r="N572" s="47" t="str">
        <f t="shared" si="209"/>
        <v/>
      </c>
      <c r="O572" s="58"/>
      <c r="P572" s="27" t="str">
        <f t="shared" ca="1" si="210"/>
        <v/>
      </c>
      <c r="R572" s="47"/>
      <c r="S572" s="47"/>
      <c r="T572" s="47"/>
      <c r="U572" s="47"/>
      <c r="V572" s="47"/>
      <c r="W572" s="47"/>
      <c r="X572" s="57"/>
      <c r="Y572" s="49" t="str">
        <f t="shared" si="195"/>
        <v/>
      </c>
      <c r="Z572" s="49" t="str">
        <f t="shared" si="196"/>
        <v/>
      </c>
      <c r="AA572" s="47"/>
      <c r="AC572" s="35"/>
      <c r="AD572">
        <f t="shared" ca="1" si="197"/>
        <v>0</v>
      </c>
      <c r="AE572">
        <f t="shared" ca="1" si="198"/>
        <v>0</v>
      </c>
      <c r="AF572">
        <f t="shared" ca="1" si="199"/>
        <v>1</v>
      </c>
      <c r="AG572">
        <f t="shared" ca="1" si="200"/>
        <v>0</v>
      </c>
      <c r="AH572">
        <f t="shared" ca="1" si="211"/>
        <v>1</v>
      </c>
      <c r="AI572">
        <f t="shared" ca="1" si="212"/>
        <v>135</v>
      </c>
      <c r="AJ572">
        <f t="shared" ca="1" si="213"/>
        <v>36</v>
      </c>
      <c r="AK572" t="str">
        <f t="shared" ca="1" si="214"/>
        <v>&gt;1000</v>
      </c>
      <c r="AL572">
        <f t="shared" ca="1" si="215"/>
        <v>44</v>
      </c>
    </row>
    <row r="573" spans="1:38" x14ac:dyDescent="0.3">
      <c r="A573" s="13">
        <f ca="1">IF(B573="","",COUNT($B$32:B573))</f>
        <v>407</v>
      </c>
      <c r="B573" s="47">
        <f t="shared" ca="1" si="201"/>
        <v>2</v>
      </c>
      <c r="C573" s="24" t="str">
        <f t="shared" ca="1" si="202"/>
        <v>L</v>
      </c>
      <c r="D573" s="47">
        <f t="shared" ca="1" si="203"/>
        <v>4136</v>
      </c>
      <c r="E573" s="47">
        <f t="shared" ca="1" si="204"/>
        <v>1</v>
      </c>
      <c r="F573" s="13">
        <f t="shared" ca="1" si="205"/>
        <v>-68</v>
      </c>
      <c r="G573" s="13">
        <f t="shared" ca="1" si="192"/>
        <v>4068</v>
      </c>
      <c r="H573" s="40" t="str">
        <f t="shared" ca="1" si="193"/>
        <v>Mythic I</v>
      </c>
      <c r="I573" s="47">
        <f t="shared" ca="1" si="206"/>
        <v>201</v>
      </c>
      <c r="J573" s="47">
        <f t="shared" ca="1" si="207"/>
        <v>206</v>
      </c>
      <c r="K573" s="25">
        <f t="shared" ca="1" si="194"/>
        <v>0.49385749385749383</v>
      </c>
      <c r="L573" s="44">
        <f t="shared" ca="1" si="208"/>
        <v>17392</v>
      </c>
      <c r="M573" s="23"/>
      <c r="N573" s="47" t="str">
        <f t="shared" si="209"/>
        <v/>
      </c>
      <c r="O573" s="58"/>
      <c r="P573" s="27" t="str">
        <f t="shared" ca="1" si="210"/>
        <v/>
      </c>
      <c r="R573" s="47"/>
      <c r="S573" s="47"/>
      <c r="T573" s="47"/>
      <c r="U573" s="47"/>
      <c r="V573" s="47"/>
      <c r="W573" s="47"/>
      <c r="X573" s="57"/>
      <c r="Y573" s="49" t="str">
        <f t="shared" si="195"/>
        <v/>
      </c>
      <c r="Z573" s="49" t="str">
        <f t="shared" si="196"/>
        <v/>
      </c>
      <c r="AA573" s="47"/>
      <c r="AC573" s="35"/>
      <c r="AD573">
        <f t="shared" ca="1" si="197"/>
        <v>0</v>
      </c>
      <c r="AE573">
        <f t="shared" ca="1" si="198"/>
        <v>0</v>
      </c>
      <c r="AF573">
        <f t="shared" ca="1" si="199"/>
        <v>1</v>
      </c>
      <c r="AG573">
        <f t="shared" ca="1" si="200"/>
        <v>0</v>
      </c>
      <c r="AH573">
        <f t="shared" ca="1" si="211"/>
        <v>2</v>
      </c>
      <c r="AI573">
        <f t="shared" ca="1" si="212"/>
        <v>135</v>
      </c>
      <c r="AJ573">
        <f t="shared" ca="1" si="213"/>
        <v>36</v>
      </c>
      <c r="AK573" t="str">
        <f t="shared" ca="1" si="214"/>
        <v>&gt;1000</v>
      </c>
      <c r="AL573">
        <f t="shared" ca="1" si="215"/>
        <v>44</v>
      </c>
    </row>
    <row r="574" spans="1:38" x14ac:dyDescent="0.3">
      <c r="A574" s="13">
        <f ca="1">IF(B574="","",COUNT($B$32:B574))</f>
        <v>408</v>
      </c>
      <c r="B574" s="47">
        <f t="shared" ca="1" si="201"/>
        <v>3</v>
      </c>
      <c r="C574" s="24" t="str">
        <f t="shared" ca="1" si="202"/>
        <v>W</v>
      </c>
      <c r="D574" s="47">
        <f t="shared" ca="1" si="203"/>
        <v>4068</v>
      </c>
      <c r="E574" s="47">
        <f t="shared" ca="1" si="204"/>
        <v>0</v>
      </c>
      <c r="F574" s="13">
        <f t="shared" ca="1" si="205"/>
        <v>40</v>
      </c>
      <c r="G574" s="13">
        <f t="shared" ca="1" si="192"/>
        <v>4108</v>
      </c>
      <c r="H574" s="40" t="str">
        <f t="shared" ca="1" si="193"/>
        <v>Mythic II</v>
      </c>
      <c r="I574" s="47">
        <f t="shared" ca="1" si="206"/>
        <v>202</v>
      </c>
      <c r="J574" s="47">
        <f t="shared" ca="1" si="207"/>
        <v>206</v>
      </c>
      <c r="K574" s="25">
        <f t="shared" ca="1" si="194"/>
        <v>0.49509803921568629</v>
      </c>
      <c r="L574" s="44">
        <f t="shared" ca="1" si="208"/>
        <v>17432</v>
      </c>
      <c r="M574" s="23"/>
      <c r="N574" s="47" t="str">
        <f t="shared" si="209"/>
        <v/>
      </c>
      <c r="O574" s="58"/>
      <c r="P574" s="27" t="str">
        <f t="shared" ca="1" si="210"/>
        <v/>
      </c>
      <c r="R574" s="47"/>
      <c r="S574" s="47"/>
      <c r="T574" s="47"/>
      <c r="U574" s="47"/>
      <c r="V574" s="47"/>
      <c r="W574" s="47"/>
      <c r="X574" s="57"/>
      <c r="Y574" s="49" t="str">
        <f t="shared" si="195"/>
        <v/>
      </c>
      <c r="Z574" s="49" t="str">
        <f t="shared" si="196"/>
        <v/>
      </c>
      <c r="AA574" s="47"/>
      <c r="AC574" s="35"/>
      <c r="AD574">
        <f t="shared" ca="1" si="197"/>
        <v>0</v>
      </c>
      <c r="AE574">
        <f t="shared" ca="1" si="198"/>
        <v>0</v>
      </c>
      <c r="AF574">
        <f t="shared" ca="1" si="199"/>
        <v>1</v>
      </c>
      <c r="AG574">
        <f t="shared" ca="1" si="200"/>
        <v>0</v>
      </c>
      <c r="AH574">
        <f t="shared" ca="1" si="211"/>
        <v>3</v>
      </c>
      <c r="AI574">
        <f t="shared" ca="1" si="212"/>
        <v>135</v>
      </c>
      <c r="AJ574">
        <f t="shared" ca="1" si="213"/>
        <v>36</v>
      </c>
      <c r="AK574" t="str">
        <f t="shared" ca="1" si="214"/>
        <v>&gt;1000</v>
      </c>
      <c r="AL574">
        <f t="shared" ca="1" si="215"/>
        <v>44</v>
      </c>
    </row>
    <row r="575" spans="1:38" x14ac:dyDescent="0.3">
      <c r="A575" s="13" t="str">
        <f ca="1">IF(B575="","",COUNT($B$32:B575))</f>
        <v/>
      </c>
      <c r="B575" s="47" t="str">
        <f t="shared" ca="1" si="201"/>
        <v/>
      </c>
      <c r="C575" s="24" t="str">
        <f t="shared" ca="1" si="202"/>
        <v>G</v>
      </c>
      <c r="D575" s="47">
        <f t="shared" ca="1" si="203"/>
        <v>4108</v>
      </c>
      <c r="E575" s="47">
        <f t="shared" ca="1" si="204"/>
        <v>1</v>
      </c>
      <c r="F575" s="13">
        <f t="shared" ca="1" si="205"/>
        <v>0</v>
      </c>
      <c r="G575" s="13">
        <f t="shared" ca="1" si="192"/>
        <v>4108</v>
      </c>
      <c r="H575" s="40" t="str">
        <f t="shared" ca="1" si="193"/>
        <v>Mythic II</v>
      </c>
      <c r="I575" s="47">
        <f t="shared" ca="1" si="206"/>
        <v>202</v>
      </c>
      <c r="J575" s="47">
        <f t="shared" ca="1" si="207"/>
        <v>206</v>
      </c>
      <c r="K575" s="25">
        <f t="shared" ca="1" si="194"/>
        <v>0.49509803921568629</v>
      </c>
      <c r="L575" s="44">
        <f t="shared" ca="1" si="208"/>
        <v>17432</v>
      </c>
      <c r="M575" s="23"/>
      <c r="N575" s="47" t="str">
        <f t="shared" si="209"/>
        <v/>
      </c>
      <c r="O575" s="58"/>
      <c r="P575" s="27">
        <f t="shared" ca="1" si="210"/>
        <v>44572</v>
      </c>
      <c r="R575" s="47"/>
      <c r="S575" s="47"/>
      <c r="T575" s="47"/>
      <c r="U575" s="47"/>
      <c r="V575" s="47"/>
      <c r="W575" s="47"/>
      <c r="X575" s="57"/>
      <c r="Y575" s="49" t="str">
        <f t="shared" si="195"/>
        <v/>
      </c>
      <c r="Z575" s="49" t="str">
        <f t="shared" si="196"/>
        <v/>
      </c>
      <c r="AA575" s="47"/>
      <c r="AC575" s="35"/>
      <c r="AD575">
        <f t="shared" ca="1" si="197"/>
        <v>0</v>
      </c>
      <c r="AE575">
        <f t="shared" ca="1" si="198"/>
        <v>1</v>
      </c>
      <c r="AF575">
        <f t="shared" ca="1" si="199"/>
        <v>1</v>
      </c>
      <c r="AG575">
        <f t="shared" ca="1" si="200"/>
        <v>0</v>
      </c>
      <c r="AH575">
        <f t="shared" ca="1" si="211"/>
        <v>0</v>
      </c>
      <c r="AI575">
        <f t="shared" ca="1" si="212"/>
        <v>136</v>
      </c>
      <c r="AJ575">
        <f t="shared" ca="1" si="213"/>
        <v>36</v>
      </c>
      <c r="AK575" t="str">
        <f t="shared" ca="1" si="214"/>
        <v>&gt;1000</v>
      </c>
      <c r="AL575">
        <f t="shared" ca="1" si="215"/>
        <v>44</v>
      </c>
    </row>
    <row r="576" spans="1:38" x14ac:dyDescent="0.3">
      <c r="A576" s="13">
        <f ca="1">IF(B576="","",COUNT($B$32:B576))</f>
        <v>409</v>
      </c>
      <c r="B576" s="47">
        <f t="shared" ca="1" si="201"/>
        <v>1</v>
      </c>
      <c r="C576" s="24" t="str">
        <f t="shared" ca="1" si="202"/>
        <v>L</v>
      </c>
      <c r="D576" s="47">
        <f t="shared" ca="1" si="203"/>
        <v>4108</v>
      </c>
      <c r="E576" s="47">
        <f t="shared" ca="1" si="204"/>
        <v>1</v>
      </c>
      <c r="F576" s="13">
        <f t="shared" ca="1" si="205"/>
        <v>-68</v>
      </c>
      <c r="G576" s="13">
        <f t="shared" ca="1" si="192"/>
        <v>4040</v>
      </c>
      <c r="H576" s="40" t="str">
        <f t="shared" ca="1" si="193"/>
        <v>Mythic I</v>
      </c>
      <c r="I576" s="47">
        <f t="shared" ca="1" si="206"/>
        <v>202</v>
      </c>
      <c r="J576" s="47">
        <f t="shared" ca="1" si="207"/>
        <v>207</v>
      </c>
      <c r="K576" s="25">
        <f t="shared" ca="1" si="194"/>
        <v>0.49388753056234719</v>
      </c>
      <c r="L576" s="44">
        <f t="shared" ca="1" si="208"/>
        <v>17432</v>
      </c>
      <c r="M576" s="23"/>
      <c r="N576" s="47" t="str">
        <f t="shared" si="209"/>
        <v/>
      </c>
      <c r="O576" s="58"/>
      <c r="P576" s="27" t="str">
        <f t="shared" ca="1" si="210"/>
        <v/>
      </c>
      <c r="R576" s="47"/>
      <c r="S576" s="47"/>
      <c r="T576" s="47"/>
      <c r="U576" s="47"/>
      <c r="V576" s="47"/>
      <c r="W576" s="47"/>
      <c r="X576" s="57"/>
      <c r="Y576" s="49" t="str">
        <f t="shared" si="195"/>
        <v/>
      </c>
      <c r="Z576" s="49" t="str">
        <f t="shared" si="196"/>
        <v/>
      </c>
      <c r="AA576" s="47"/>
      <c r="AC576" s="35"/>
      <c r="AD576">
        <f t="shared" ca="1" si="197"/>
        <v>0</v>
      </c>
      <c r="AE576">
        <f t="shared" ca="1" si="198"/>
        <v>0</v>
      </c>
      <c r="AF576">
        <f t="shared" ca="1" si="199"/>
        <v>1</v>
      </c>
      <c r="AG576">
        <f t="shared" ca="1" si="200"/>
        <v>0</v>
      </c>
      <c r="AH576">
        <f t="shared" ca="1" si="211"/>
        <v>1</v>
      </c>
      <c r="AI576">
        <f t="shared" ca="1" si="212"/>
        <v>136</v>
      </c>
      <c r="AJ576">
        <f t="shared" ca="1" si="213"/>
        <v>36</v>
      </c>
      <c r="AK576" t="str">
        <f t="shared" ca="1" si="214"/>
        <v>&gt;1000</v>
      </c>
      <c r="AL576">
        <f t="shared" ca="1" si="215"/>
        <v>44</v>
      </c>
    </row>
    <row r="577" spans="1:38" x14ac:dyDescent="0.3">
      <c r="A577" s="13">
        <f ca="1">IF(B577="","",COUNT($B$32:B577))</f>
        <v>410</v>
      </c>
      <c r="B577" s="47">
        <f t="shared" ca="1" si="201"/>
        <v>2</v>
      </c>
      <c r="C577" s="24" t="str">
        <f t="shared" ca="1" si="202"/>
        <v>L</v>
      </c>
      <c r="D577" s="47">
        <f t="shared" ca="1" si="203"/>
        <v>4040</v>
      </c>
      <c r="E577" s="47">
        <f t="shared" ca="1" si="204"/>
        <v>0</v>
      </c>
      <c r="F577" s="13">
        <f t="shared" ca="1" si="205"/>
        <v>-68</v>
      </c>
      <c r="G577" s="13">
        <f t="shared" ca="1" si="192"/>
        <v>3972</v>
      </c>
      <c r="H577" s="40" t="str">
        <f t="shared" ca="1" si="193"/>
        <v>Mythic I</v>
      </c>
      <c r="I577" s="47">
        <f t="shared" ca="1" si="206"/>
        <v>202</v>
      </c>
      <c r="J577" s="47">
        <f t="shared" ca="1" si="207"/>
        <v>208</v>
      </c>
      <c r="K577" s="25">
        <f t="shared" ca="1" si="194"/>
        <v>0.49268292682926829</v>
      </c>
      <c r="L577" s="44">
        <f t="shared" ca="1" si="208"/>
        <v>17432</v>
      </c>
      <c r="M577" s="23"/>
      <c r="N577" s="47" t="str">
        <f t="shared" si="209"/>
        <v/>
      </c>
      <c r="O577" s="58"/>
      <c r="P577" s="27" t="str">
        <f t="shared" ca="1" si="210"/>
        <v/>
      </c>
      <c r="R577" s="47"/>
      <c r="S577" s="47"/>
      <c r="T577" s="47"/>
      <c r="U577" s="47"/>
      <c r="V577" s="47"/>
      <c r="W577" s="47"/>
      <c r="X577" s="57"/>
      <c r="Y577" s="49" t="str">
        <f t="shared" si="195"/>
        <v/>
      </c>
      <c r="Z577" s="49" t="str">
        <f t="shared" si="196"/>
        <v/>
      </c>
      <c r="AA577" s="47"/>
      <c r="AC577" s="35"/>
      <c r="AD577">
        <f t="shared" ca="1" si="197"/>
        <v>0</v>
      </c>
      <c r="AE577">
        <f t="shared" ca="1" si="198"/>
        <v>0</v>
      </c>
      <c r="AF577">
        <f t="shared" ca="1" si="199"/>
        <v>1</v>
      </c>
      <c r="AG577">
        <f t="shared" ca="1" si="200"/>
        <v>0</v>
      </c>
      <c r="AH577">
        <f t="shared" ca="1" si="211"/>
        <v>2</v>
      </c>
      <c r="AI577">
        <f t="shared" ca="1" si="212"/>
        <v>136</v>
      </c>
      <c r="AJ577">
        <f t="shared" ca="1" si="213"/>
        <v>36</v>
      </c>
      <c r="AK577" t="str">
        <f t="shared" ca="1" si="214"/>
        <v>&gt;1000</v>
      </c>
      <c r="AL577">
        <f t="shared" ca="1" si="215"/>
        <v>44</v>
      </c>
    </row>
    <row r="578" spans="1:38" x14ac:dyDescent="0.3">
      <c r="A578" s="13">
        <f ca="1">IF(B578="","",COUNT($B$32:B578))</f>
        <v>411</v>
      </c>
      <c r="B578" s="47">
        <f t="shared" ca="1" si="201"/>
        <v>3</v>
      </c>
      <c r="C578" s="24" t="str">
        <f t="shared" ca="1" si="202"/>
        <v>L</v>
      </c>
      <c r="D578" s="47">
        <f t="shared" ca="1" si="203"/>
        <v>3972</v>
      </c>
      <c r="E578" s="47">
        <f t="shared" ca="1" si="204"/>
        <v>0</v>
      </c>
      <c r="F578" s="13">
        <f t="shared" ca="1" si="205"/>
        <v>-68</v>
      </c>
      <c r="G578" s="13">
        <f t="shared" ca="1" si="192"/>
        <v>3904</v>
      </c>
      <c r="H578" s="40" t="str">
        <f t="shared" ca="1" si="193"/>
        <v>Mythic I</v>
      </c>
      <c r="I578" s="47">
        <f t="shared" ca="1" si="206"/>
        <v>202</v>
      </c>
      <c r="J578" s="47">
        <f t="shared" ca="1" si="207"/>
        <v>209</v>
      </c>
      <c r="K578" s="25">
        <f t="shared" ca="1" si="194"/>
        <v>0.49148418491484186</v>
      </c>
      <c r="L578" s="44">
        <f t="shared" ca="1" si="208"/>
        <v>17432</v>
      </c>
      <c r="M578" s="23"/>
      <c r="N578" s="47" t="str">
        <f t="shared" si="209"/>
        <v/>
      </c>
      <c r="O578" s="58"/>
      <c r="P578" s="27" t="str">
        <f t="shared" ca="1" si="210"/>
        <v/>
      </c>
      <c r="R578" s="47"/>
      <c r="S578" s="47"/>
      <c r="T578" s="47"/>
      <c r="U578" s="47"/>
      <c r="V578" s="47"/>
      <c r="W578" s="47"/>
      <c r="X578" s="57"/>
      <c r="Y578" s="49" t="str">
        <f t="shared" si="195"/>
        <v/>
      </c>
      <c r="Z578" s="49" t="str">
        <f t="shared" si="196"/>
        <v/>
      </c>
      <c r="AA578" s="47"/>
      <c r="AC578" s="35"/>
      <c r="AD578">
        <f t="shared" ca="1" si="197"/>
        <v>0</v>
      </c>
      <c r="AE578">
        <f t="shared" ca="1" si="198"/>
        <v>0</v>
      </c>
      <c r="AF578">
        <f t="shared" ca="1" si="199"/>
        <v>1</v>
      </c>
      <c r="AG578">
        <f t="shared" ca="1" si="200"/>
        <v>0</v>
      </c>
      <c r="AH578">
        <f t="shared" ca="1" si="211"/>
        <v>3</v>
      </c>
      <c r="AI578">
        <f t="shared" ca="1" si="212"/>
        <v>136</v>
      </c>
      <c r="AJ578">
        <f t="shared" ca="1" si="213"/>
        <v>36</v>
      </c>
      <c r="AK578" t="str">
        <f t="shared" ca="1" si="214"/>
        <v>&gt;1000</v>
      </c>
      <c r="AL578">
        <f t="shared" ca="1" si="215"/>
        <v>44</v>
      </c>
    </row>
    <row r="579" spans="1:38" x14ac:dyDescent="0.3">
      <c r="A579" s="13" t="str">
        <f ca="1">IF(B579="","",COUNT($B$32:B579))</f>
        <v/>
      </c>
      <c r="B579" s="47" t="str">
        <f t="shared" ca="1" si="201"/>
        <v/>
      </c>
      <c r="C579" s="24" t="str">
        <f t="shared" ca="1" si="202"/>
        <v>G</v>
      </c>
      <c r="D579" s="47">
        <f t="shared" ca="1" si="203"/>
        <v>3904</v>
      </c>
      <c r="E579" s="47">
        <f t="shared" ca="1" si="204"/>
        <v>0</v>
      </c>
      <c r="F579" s="13">
        <f t="shared" ca="1" si="205"/>
        <v>0</v>
      </c>
      <c r="G579" s="13">
        <f t="shared" ca="1" si="192"/>
        <v>3904</v>
      </c>
      <c r="H579" s="40" t="str">
        <f t="shared" ca="1" si="193"/>
        <v>Mythic I</v>
      </c>
      <c r="I579" s="47">
        <f t="shared" ca="1" si="206"/>
        <v>202</v>
      </c>
      <c r="J579" s="47">
        <f t="shared" ca="1" si="207"/>
        <v>209</v>
      </c>
      <c r="K579" s="25">
        <f t="shared" ca="1" si="194"/>
        <v>0.49148418491484186</v>
      </c>
      <c r="L579" s="44">
        <f t="shared" ca="1" si="208"/>
        <v>17432</v>
      </c>
      <c r="M579" s="23"/>
      <c r="N579" s="47" t="str">
        <f t="shared" si="209"/>
        <v/>
      </c>
      <c r="O579" s="58"/>
      <c r="P579" s="27">
        <f t="shared" ca="1" si="210"/>
        <v>44579</v>
      </c>
      <c r="R579" s="47"/>
      <c r="S579" s="47"/>
      <c r="T579" s="47"/>
      <c r="U579" s="47"/>
      <c r="V579" s="47"/>
      <c r="W579" s="47"/>
      <c r="X579" s="57"/>
      <c r="Y579" s="49" t="str">
        <f t="shared" si="195"/>
        <v/>
      </c>
      <c r="Z579" s="49" t="str">
        <f t="shared" si="196"/>
        <v/>
      </c>
      <c r="AA579" s="47"/>
      <c r="AC579" s="35"/>
      <c r="AD579">
        <f t="shared" ca="1" si="197"/>
        <v>0</v>
      </c>
      <c r="AE579">
        <f t="shared" ca="1" si="198"/>
        <v>1</v>
      </c>
      <c r="AF579">
        <f t="shared" ca="1" si="199"/>
        <v>1</v>
      </c>
      <c r="AG579">
        <f t="shared" ca="1" si="200"/>
        <v>0</v>
      </c>
      <c r="AH579">
        <f t="shared" ca="1" si="211"/>
        <v>0</v>
      </c>
      <c r="AI579">
        <f t="shared" ca="1" si="212"/>
        <v>137</v>
      </c>
      <c r="AJ579">
        <f t="shared" ca="1" si="213"/>
        <v>36</v>
      </c>
      <c r="AK579" t="str">
        <f t="shared" ca="1" si="214"/>
        <v>&gt;1000</v>
      </c>
      <c r="AL579">
        <f t="shared" ca="1" si="215"/>
        <v>44</v>
      </c>
    </row>
    <row r="580" spans="1:38" x14ac:dyDescent="0.3">
      <c r="A580" s="13">
        <f ca="1">IF(B580="","",COUNT($B$32:B580))</f>
        <v>412</v>
      </c>
      <c r="B580" s="47">
        <f t="shared" ca="1" si="201"/>
        <v>1</v>
      </c>
      <c r="C580" s="24" t="str">
        <f t="shared" ca="1" si="202"/>
        <v>L</v>
      </c>
      <c r="D580" s="47">
        <f t="shared" ca="1" si="203"/>
        <v>3904</v>
      </c>
      <c r="E580" s="47">
        <f t="shared" ca="1" si="204"/>
        <v>0</v>
      </c>
      <c r="F580" s="13">
        <f t="shared" ca="1" si="205"/>
        <v>-68</v>
      </c>
      <c r="G580" s="13">
        <f t="shared" ca="1" si="192"/>
        <v>3836</v>
      </c>
      <c r="H580" s="40" t="str">
        <f t="shared" ca="1" si="193"/>
        <v>Mythic I</v>
      </c>
      <c r="I580" s="47">
        <f t="shared" ca="1" si="206"/>
        <v>202</v>
      </c>
      <c r="J580" s="47">
        <f t="shared" ca="1" si="207"/>
        <v>210</v>
      </c>
      <c r="K580" s="25">
        <f t="shared" ca="1" si="194"/>
        <v>0.49029126213592233</v>
      </c>
      <c r="L580" s="44">
        <f t="shared" ca="1" si="208"/>
        <v>17432</v>
      </c>
      <c r="M580" s="23"/>
      <c r="N580" s="47" t="str">
        <f t="shared" si="209"/>
        <v/>
      </c>
      <c r="O580" s="58"/>
      <c r="P580" s="27" t="str">
        <f t="shared" ca="1" si="210"/>
        <v/>
      </c>
      <c r="R580" s="47"/>
      <c r="S580" s="47"/>
      <c r="T580" s="47"/>
      <c r="U580" s="47"/>
      <c r="V580" s="47"/>
      <c r="W580" s="47"/>
      <c r="X580" s="57"/>
      <c r="Y580" s="49" t="str">
        <f t="shared" si="195"/>
        <v/>
      </c>
      <c r="Z580" s="49" t="str">
        <f t="shared" si="196"/>
        <v/>
      </c>
      <c r="AA580" s="47"/>
      <c r="AC580" s="35"/>
      <c r="AD580">
        <f t="shared" ca="1" si="197"/>
        <v>0</v>
      </c>
      <c r="AE580">
        <f t="shared" ca="1" si="198"/>
        <v>0</v>
      </c>
      <c r="AF580">
        <f t="shared" ca="1" si="199"/>
        <v>1</v>
      </c>
      <c r="AG580">
        <f t="shared" ca="1" si="200"/>
        <v>0</v>
      </c>
      <c r="AH580">
        <f t="shared" ca="1" si="211"/>
        <v>1</v>
      </c>
      <c r="AI580">
        <f t="shared" ca="1" si="212"/>
        <v>137</v>
      </c>
      <c r="AJ580">
        <f t="shared" ca="1" si="213"/>
        <v>36</v>
      </c>
      <c r="AK580" t="str">
        <f t="shared" ca="1" si="214"/>
        <v>&gt;1000</v>
      </c>
      <c r="AL580">
        <f t="shared" ca="1" si="215"/>
        <v>44</v>
      </c>
    </row>
    <row r="581" spans="1:38" x14ac:dyDescent="0.3">
      <c r="A581" s="13">
        <f ca="1">IF(B581="","",COUNT($B$32:B581))</f>
        <v>413</v>
      </c>
      <c r="B581" s="47">
        <f t="shared" ca="1" si="201"/>
        <v>2</v>
      </c>
      <c r="C581" s="24" t="str">
        <f t="shared" ca="1" si="202"/>
        <v>L</v>
      </c>
      <c r="D581" s="47">
        <f t="shared" ca="1" si="203"/>
        <v>3836</v>
      </c>
      <c r="E581" s="47">
        <f t="shared" ca="1" si="204"/>
        <v>0</v>
      </c>
      <c r="F581" s="13">
        <f t="shared" ca="1" si="205"/>
        <v>-68</v>
      </c>
      <c r="G581" s="13">
        <f t="shared" ca="1" si="192"/>
        <v>3768</v>
      </c>
      <c r="H581" s="40" t="str">
        <f t="shared" ca="1" si="193"/>
        <v>Mythic I</v>
      </c>
      <c r="I581" s="47">
        <f t="shared" ca="1" si="206"/>
        <v>202</v>
      </c>
      <c r="J581" s="47">
        <f t="shared" ca="1" si="207"/>
        <v>211</v>
      </c>
      <c r="K581" s="25">
        <f t="shared" ca="1" si="194"/>
        <v>0.48910411622276029</v>
      </c>
      <c r="L581" s="44">
        <f t="shared" ca="1" si="208"/>
        <v>17432</v>
      </c>
      <c r="M581" s="23"/>
      <c r="N581" s="47" t="str">
        <f t="shared" si="209"/>
        <v/>
      </c>
      <c r="O581" s="58"/>
      <c r="P581" s="27" t="str">
        <f t="shared" ca="1" si="210"/>
        <v/>
      </c>
      <c r="R581" s="47"/>
      <c r="S581" s="47"/>
      <c r="T581" s="47"/>
      <c r="U581" s="47"/>
      <c r="V581" s="47"/>
      <c r="W581" s="47"/>
      <c r="X581" s="57"/>
      <c r="Y581" s="49" t="str">
        <f t="shared" si="195"/>
        <v/>
      </c>
      <c r="Z581" s="49" t="str">
        <f t="shared" si="196"/>
        <v/>
      </c>
      <c r="AA581" s="47"/>
      <c r="AC581" s="35"/>
      <c r="AD581">
        <f t="shared" ca="1" si="197"/>
        <v>0</v>
      </c>
      <c r="AE581">
        <f t="shared" ca="1" si="198"/>
        <v>0</v>
      </c>
      <c r="AF581">
        <f t="shared" ca="1" si="199"/>
        <v>1</v>
      </c>
      <c r="AG581">
        <f t="shared" ca="1" si="200"/>
        <v>0</v>
      </c>
      <c r="AH581">
        <f t="shared" ca="1" si="211"/>
        <v>2</v>
      </c>
      <c r="AI581">
        <f t="shared" ca="1" si="212"/>
        <v>137</v>
      </c>
      <c r="AJ581">
        <f t="shared" ca="1" si="213"/>
        <v>36</v>
      </c>
      <c r="AK581" t="str">
        <f t="shared" ca="1" si="214"/>
        <v>&gt;1000</v>
      </c>
      <c r="AL581">
        <f t="shared" ca="1" si="215"/>
        <v>44</v>
      </c>
    </row>
    <row r="582" spans="1:38" x14ac:dyDescent="0.3">
      <c r="A582" s="13">
        <f ca="1">IF(B582="","",COUNT($B$32:B582))</f>
        <v>414</v>
      </c>
      <c r="B582" s="47">
        <f t="shared" ca="1" si="201"/>
        <v>3</v>
      </c>
      <c r="C582" s="24" t="str">
        <f t="shared" ca="1" si="202"/>
        <v>L</v>
      </c>
      <c r="D582" s="47">
        <f t="shared" ca="1" si="203"/>
        <v>3768</v>
      </c>
      <c r="E582" s="47">
        <f t="shared" ca="1" si="204"/>
        <v>0</v>
      </c>
      <c r="F582" s="13">
        <f t="shared" ca="1" si="205"/>
        <v>-68</v>
      </c>
      <c r="G582" s="13">
        <f t="shared" ca="1" si="192"/>
        <v>3700</v>
      </c>
      <c r="H582" s="40" t="str">
        <f t="shared" ca="1" si="193"/>
        <v>Mythic I</v>
      </c>
      <c r="I582" s="47">
        <f t="shared" ca="1" si="206"/>
        <v>202</v>
      </c>
      <c r="J582" s="47">
        <f t="shared" ca="1" si="207"/>
        <v>212</v>
      </c>
      <c r="K582" s="25">
        <f t="shared" ca="1" si="194"/>
        <v>0.48792270531400966</v>
      </c>
      <c r="L582" s="44">
        <f t="shared" ca="1" si="208"/>
        <v>17432</v>
      </c>
      <c r="M582" s="23"/>
      <c r="N582" s="47" t="str">
        <f t="shared" si="209"/>
        <v/>
      </c>
      <c r="O582" s="58"/>
      <c r="P582" s="27" t="str">
        <f t="shared" ca="1" si="210"/>
        <v/>
      </c>
      <c r="R582" s="47"/>
      <c r="S582" s="47"/>
      <c r="T582" s="47"/>
      <c r="U582" s="47"/>
      <c r="V582" s="47"/>
      <c r="W582" s="47"/>
      <c r="X582" s="57"/>
      <c r="Y582" s="49" t="str">
        <f t="shared" si="195"/>
        <v/>
      </c>
      <c r="Z582" s="49" t="str">
        <f t="shared" si="196"/>
        <v/>
      </c>
      <c r="AA582" s="47"/>
      <c r="AC582" s="35"/>
      <c r="AD582">
        <f t="shared" ca="1" si="197"/>
        <v>0</v>
      </c>
      <c r="AE582">
        <f t="shared" ca="1" si="198"/>
        <v>0</v>
      </c>
      <c r="AF582">
        <f t="shared" ca="1" si="199"/>
        <v>1</v>
      </c>
      <c r="AG582">
        <f t="shared" ca="1" si="200"/>
        <v>0</v>
      </c>
      <c r="AH582">
        <f t="shared" ca="1" si="211"/>
        <v>3</v>
      </c>
      <c r="AI582">
        <f t="shared" ca="1" si="212"/>
        <v>137</v>
      </c>
      <c r="AJ582">
        <f t="shared" ca="1" si="213"/>
        <v>36</v>
      </c>
      <c r="AK582" t="str">
        <f t="shared" ca="1" si="214"/>
        <v>&gt;1000</v>
      </c>
      <c r="AL582">
        <f t="shared" ca="1" si="215"/>
        <v>44</v>
      </c>
    </row>
    <row r="583" spans="1:38" x14ac:dyDescent="0.3">
      <c r="A583" s="13" t="str">
        <f ca="1">IF(B583="","",COUNT($B$32:B583))</f>
        <v/>
      </c>
      <c r="B583" s="47" t="str">
        <f t="shared" ca="1" si="201"/>
        <v/>
      </c>
      <c r="C583" s="24" t="str">
        <f t="shared" ca="1" si="202"/>
        <v>G</v>
      </c>
      <c r="D583" s="47">
        <f t="shared" ca="1" si="203"/>
        <v>3700</v>
      </c>
      <c r="E583" s="47">
        <f t="shared" ca="1" si="204"/>
        <v>0</v>
      </c>
      <c r="F583" s="13">
        <f t="shared" ca="1" si="205"/>
        <v>0</v>
      </c>
      <c r="G583" s="13">
        <f t="shared" ca="1" si="192"/>
        <v>3700</v>
      </c>
      <c r="H583" s="40" t="str">
        <f t="shared" ca="1" si="193"/>
        <v>Mythic I</v>
      </c>
      <c r="I583" s="47">
        <f t="shared" ca="1" si="206"/>
        <v>202</v>
      </c>
      <c r="J583" s="47">
        <f t="shared" ca="1" si="207"/>
        <v>212</v>
      </c>
      <c r="K583" s="25">
        <f t="shared" ca="1" si="194"/>
        <v>0.48792270531400966</v>
      </c>
      <c r="L583" s="44">
        <f t="shared" ca="1" si="208"/>
        <v>17432</v>
      </c>
      <c r="M583" s="23"/>
      <c r="N583" s="47" t="str">
        <f t="shared" si="209"/>
        <v/>
      </c>
      <c r="O583" s="58"/>
      <c r="P583" s="27">
        <f t="shared" ca="1" si="210"/>
        <v>44586</v>
      </c>
      <c r="R583" s="47"/>
      <c r="S583" s="47"/>
      <c r="T583" s="47"/>
      <c r="U583" s="47"/>
      <c r="V583" s="47"/>
      <c r="W583" s="47"/>
      <c r="X583" s="57"/>
      <c r="Y583" s="49" t="str">
        <f t="shared" si="195"/>
        <v/>
      </c>
      <c r="Z583" s="49" t="str">
        <f t="shared" si="196"/>
        <v/>
      </c>
      <c r="AA583" s="47"/>
      <c r="AC583" s="35"/>
      <c r="AD583">
        <f t="shared" ca="1" si="197"/>
        <v>0</v>
      </c>
      <c r="AE583">
        <f t="shared" ca="1" si="198"/>
        <v>1</v>
      </c>
      <c r="AF583">
        <f t="shared" ca="1" si="199"/>
        <v>1</v>
      </c>
      <c r="AG583">
        <f t="shared" ca="1" si="200"/>
        <v>0</v>
      </c>
      <c r="AH583">
        <f t="shared" ca="1" si="211"/>
        <v>0</v>
      </c>
      <c r="AI583">
        <f t="shared" ca="1" si="212"/>
        <v>138</v>
      </c>
      <c r="AJ583">
        <f t="shared" ca="1" si="213"/>
        <v>36</v>
      </c>
      <c r="AK583" t="str">
        <f t="shared" ca="1" si="214"/>
        <v>&gt;1000</v>
      </c>
      <c r="AL583">
        <f t="shared" ca="1" si="215"/>
        <v>44</v>
      </c>
    </row>
    <row r="584" spans="1:38" x14ac:dyDescent="0.3">
      <c r="A584" s="13">
        <f ca="1">IF(B584="","",COUNT($B$32:B584))</f>
        <v>415</v>
      </c>
      <c r="B584" s="47">
        <f t="shared" ca="1" si="201"/>
        <v>1</v>
      </c>
      <c r="C584" s="24" t="str">
        <f t="shared" ca="1" si="202"/>
        <v>L</v>
      </c>
      <c r="D584" s="47">
        <f t="shared" ca="1" si="203"/>
        <v>3700</v>
      </c>
      <c r="E584" s="47">
        <f t="shared" ca="1" si="204"/>
        <v>0</v>
      </c>
      <c r="F584" s="13">
        <f t="shared" ca="1" si="205"/>
        <v>-68</v>
      </c>
      <c r="G584" s="13">
        <f t="shared" ca="1" si="192"/>
        <v>3632</v>
      </c>
      <c r="H584" s="40" t="str">
        <f t="shared" ca="1" si="193"/>
        <v>Mythic I</v>
      </c>
      <c r="I584" s="47">
        <f t="shared" ca="1" si="206"/>
        <v>202</v>
      </c>
      <c r="J584" s="47">
        <f t="shared" ca="1" si="207"/>
        <v>213</v>
      </c>
      <c r="K584" s="25">
        <f t="shared" ca="1" si="194"/>
        <v>0.48674698795180721</v>
      </c>
      <c r="L584" s="44">
        <f t="shared" ca="1" si="208"/>
        <v>17432</v>
      </c>
      <c r="M584" s="23"/>
      <c r="N584" s="47" t="str">
        <f t="shared" si="209"/>
        <v/>
      </c>
      <c r="O584" s="58"/>
      <c r="P584" s="27" t="str">
        <f t="shared" ca="1" si="210"/>
        <v/>
      </c>
      <c r="R584" s="47"/>
      <c r="S584" s="47"/>
      <c r="T584" s="47"/>
      <c r="U584" s="47"/>
      <c r="V584" s="47"/>
      <c r="W584" s="47"/>
      <c r="X584" s="57"/>
      <c r="Y584" s="49" t="str">
        <f t="shared" si="195"/>
        <v/>
      </c>
      <c r="Z584" s="49" t="str">
        <f t="shared" si="196"/>
        <v/>
      </c>
      <c r="AA584" s="47"/>
      <c r="AC584" s="35"/>
      <c r="AD584">
        <f t="shared" ca="1" si="197"/>
        <v>0</v>
      </c>
      <c r="AE584">
        <f t="shared" ca="1" si="198"/>
        <v>0</v>
      </c>
      <c r="AF584">
        <f t="shared" ca="1" si="199"/>
        <v>1</v>
      </c>
      <c r="AG584">
        <f t="shared" ca="1" si="200"/>
        <v>0</v>
      </c>
      <c r="AH584">
        <f t="shared" ca="1" si="211"/>
        <v>1</v>
      </c>
      <c r="AI584">
        <f t="shared" ca="1" si="212"/>
        <v>138</v>
      </c>
      <c r="AJ584">
        <f t="shared" ca="1" si="213"/>
        <v>36</v>
      </c>
      <c r="AK584" t="str">
        <f t="shared" ca="1" si="214"/>
        <v>&gt;1000</v>
      </c>
      <c r="AL584">
        <f t="shared" ca="1" si="215"/>
        <v>44</v>
      </c>
    </row>
    <row r="585" spans="1:38" x14ac:dyDescent="0.3">
      <c r="A585" s="13">
        <f ca="1">IF(B585="","",COUNT($B$32:B585))</f>
        <v>416</v>
      </c>
      <c r="B585" s="47">
        <f t="shared" ca="1" si="201"/>
        <v>2</v>
      </c>
      <c r="C585" s="24" t="str">
        <f t="shared" ca="1" si="202"/>
        <v>W</v>
      </c>
      <c r="D585" s="47">
        <f t="shared" ca="1" si="203"/>
        <v>3632</v>
      </c>
      <c r="E585" s="47">
        <f t="shared" ca="1" si="204"/>
        <v>0</v>
      </c>
      <c r="F585" s="13">
        <f t="shared" ca="1" si="205"/>
        <v>40</v>
      </c>
      <c r="G585" s="13">
        <f t="shared" ca="1" si="192"/>
        <v>3672</v>
      </c>
      <c r="H585" s="40" t="str">
        <f t="shared" ca="1" si="193"/>
        <v>Mythic I</v>
      </c>
      <c r="I585" s="47">
        <f t="shared" ca="1" si="206"/>
        <v>203</v>
      </c>
      <c r="J585" s="47">
        <f t="shared" ca="1" si="207"/>
        <v>213</v>
      </c>
      <c r="K585" s="25">
        <f t="shared" ca="1" si="194"/>
        <v>0.48798076923076922</v>
      </c>
      <c r="L585" s="44">
        <f t="shared" ca="1" si="208"/>
        <v>17472</v>
      </c>
      <c r="M585" s="23"/>
      <c r="N585" s="47" t="str">
        <f t="shared" si="209"/>
        <v/>
      </c>
      <c r="O585" s="58"/>
      <c r="P585" s="27" t="str">
        <f t="shared" ca="1" si="210"/>
        <v/>
      </c>
      <c r="R585" s="47"/>
      <c r="S585" s="47"/>
      <c r="T585" s="47"/>
      <c r="U585" s="47"/>
      <c r="V585" s="47"/>
      <c r="W585" s="47"/>
      <c r="X585" s="57"/>
      <c r="Y585" s="49" t="str">
        <f t="shared" si="195"/>
        <v/>
      </c>
      <c r="Z585" s="49" t="str">
        <f t="shared" si="196"/>
        <v/>
      </c>
      <c r="AA585" s="47"/>
      <c r="AC585" s="35"/>
      <c r="AD585">
        <f t="shared" ca="1" si="197"/>
        <v>0</v>
      </c>
      <c r="AE585">
        <f t="shared" ca="1" si="198"/>
        <v>0</v>
      </c>
      <c r="AF585">
        <f t="shared" ca="1" si="199"/>
        <v>1</v>
      </c>
      <c r="AG585">
        <f t="shared" ca="1" si="200"/>
        <v>0</v>
      </c>
      <c r="AH585">
        <f t="shared" ca="1" si="211"/>
        <v>2</v>
      </c>
      <c r="AI585">
        <f t="shared" ca="1" si="212"/>
        <v>138</v>
      </c>
      <c r="AJ585">
        <f t="shared" ca="1" si="213"/>
        <v>36</v>
      </c>
      <c r="AK585" t="str">
        <f t="shared" ca="1" si="214"/>
        <v>&gt;1000</v>
      </c>
      <c r="AL585">
        <f t="shared" ca="1" si="215"/>
        <v>44</v>
      </c>
    </row>
    <row r="586" spans="1:38" x14ac:dyDescent="0.3">
      <c r="A586" s="13">
        <f ca="1">IF(B586="","",COUNT($B$32:B586))</f>
        <v>417</v>
      </c>
      <c r="B586" s="47">
        <f t="shared" ca="1" si="201"/>
        <v>3</v>
      </c>
      <c r="C586" s="24" t="str">
        <f t="shared" ca="1" si="202"/>
        <v>W</v>
      </c>
      <c r="D586" s="47">
        <f t="shared" ca="1" si="203"/>
        <v>3672</v>
      </c>
      <c r="E586" s="47">
        <f t="shared" ca="1" si="204"/>
        <v>1</v>
      </c>
      <c r="F586" s="13">
        <f t="shared" ca="1" si="205"/>
        <v>60</v>
      </c>
      <c r="G586" s="13">
        <f t="shared" ca="1" si="192"/>
        <v>3732</v>
      </c>
      <c r="H586" s="40" t="str">
        <f t="shared" ca="1" si="193"/>
        <v>Mythic I</v>
      </c>
      <c r="I586" s="47">
        <f t="shared" ca="1" si="206"/>
        <v>204</v>
      </c>
      <c r="J586" s="47">
        <f t="shared" ca="1" si="207"/>
        <v>213</v>
      </c>
      <c r="K586" s="25">
        <f t="shared" ca="1" si="194"/>
        <v>0.48920863309352519</v>
      </c>
      <c r="L586" s="44">
        <f t="shared" ca="1" si="208"/>
        <v>17532</v>
      </c>
      <c r="M586" s="23"/>
      <c r="N586" s="47" t="str">
        <f t="shared" si="209"/>
        <v/>
      </c>
      <c r="O586" s="58"/>
      <c r="P586" s="27" t="str">
        <f t="shared" ca="1" si="210"/>
        <v/>
      </c>
      <c r="R586" s="47"/>
      <c r="S586" s="47"/>
      <c r="T586" s="47"/>
      <c r="U586" s="47"/>
      <c r="V586" s="47"/>
      <c r="W586" s="47"/>
      <c r="X586" s="57"/>
      <c r="Y586" s="49" t="str">
        <f t="shared" si="195"/>
        <v/>
      </c>
      <c r="Z586" s="49" t="str">
        <f t="shared" si="196"/>
        <v/>
      </c>
      <c r="AA586" s="47"/>
      <c r="AC586" s="35"/>
      <c r="AD586">
        <f t="shared" ca="1" si="197"/>
        <v>0</v>
      </c>
      <c r="AE586">
        <f t="shared" ca="1" si="198"/>
        <v>0</v>
      </c>
      <c r="AF586">
        <f t="shared" ca="1" si="199"/>
        <v>1</v>
      </c>
      <c r="AG586">
        <f t="shared" ca="1" si="200"/>
        <v>0</v>
      </c>
      <c r="AH586">
        <f t="shared" ca="1" si="211"/>
        <v>3</v>
      </c>
      <c r="AI586">
        <f t="shared" ca="1" si="212"/>
        <v>138</v>
      </c>
      <c r="AJ586">
        <f t="shared" ca="1" si="213"/>
        <v>36</v>
      </c>
      <c r="AK586" t="str">
        <f t="shared" ca="1" si="214"/>
        <v>&gt;1000</v>
      </c>
      <c r="AL586">
        <f t="shared" ca="1" si="215"/>
        <v>44</v>
      </c>
    </row>
    <row r="587" spans="1:38" x14ac:dyDescent="0.3">
      <c r="A587" s="13" t="str">
        <f ca="1">IF(B587="","",COUNT($B$32:B587))</f>
        <v/>
      </c>
      <c r="B587" s="47" t="str">
        <f t="shared" ca="1" si="201"/>
        <v/>
      </c>
      <c r="C587" s="24" t="str">
        <f t="shared" ca="1" si="202"/>
        <v>G</v>
      </c>
      <c r="D587" s="47">
        <f t="shared" ca="1" si="203"/>
        <v>3732</v>
      </c>
      <c r="E587" s="47">
        <f t="shared" ca="1" si="204"/>
        <v>2</v>
      </c>
      <c r="F587" s="13">
        <f t="shared" ca="1" si="205"/>
        <v>0</v>
      </c>
      <c r="G587" s="13">
        <f t="shared" ca="1" si="192"/>
        <v>3732</v>
      </c>
      <c r="H587" s="40" t="str">
        <f t="shared" ca="1" si="193"/>
        <v>Mythic I</v>
      </c>
      <c r="I587" s="47">
        <f t="shared" ca="1" si="206"/>
        <v>204</v>
      </c>
      <c r="J587" s="47">
        <f t="shared" ca="1" si="207"/>
        <v>213</v>
      </c>
      <c r="K587" s="25">
        <f t="shared" ca="1" si="194"/>
        <v>0.48920863309352519</v>
      </c>
      <c r="L587" s="44">
        <f t="shared" ca="1" si="208"/>
        <v>17532</v>
      </c>
      <c r="M587" s="23"/>
      <c r="N587" s="47" t="str">
        <f t="shared" si="209"/>
        <v/>
      </c>
      <c r="O587" s="58"/>
      <c r="P587" s="27">
        <f t="shared" ca="1" si="210"/>
        <v>44593</v>
      </c>
      <c r="R587" s="47"/>
      <c r="S587" s="47"/>
      <c r="T587" s="47"/>
      <c r="U587" s="47"/>
      <c r="V587" s="47"/>
      <c r="W587" s="47"/>
      <c r="X587" s="57"/>
      <c r="Y587" s="49" t="str">
        <f t="shared" si="195"/>
        <v/>
      </c>
      <c r="Z587" s="49" t="str">
        <f t="shared" si="196"/>
        <v/>
      </c>
      <c r="AA587" s="47"/>
      <c r="AC587" s="35"/>
      <c r="AD587">
        <f t="shared" ca="1" si="197"/>
        <v>0</v>
      </c>
      <c r="AE587">
        <f t="shared" ca="1" si="198"/>
        <v>1</v>
      </c>
      <c r="AF587">
        <f t="shared" ca="1" si="199"/>
        <v>1</v>
      </c>
      <c r="AG587">
        <f t="shared" ca="1" si="200"/>
        <v>0</v>
      </c>
      <c r="AH587">
        <f t="shared" ca="1" si="211"/>
        <v>0</v>
      </c>
      <c r="AI587">
        <f t="shared" ca="1" si="212"/>
        <v>139</v>
      </c>
      <c r="AJ587">
        <f t="shared" ca="1" si="213"/>
        <v>36</v>
      </c>
      <c r="AK587" t="str">
        <f t="shared" ca="1" si="214"/>
        <v>&gt;1000</v>
      </c>
      <c r="AL587">
        <f t="shared" ca="1" si="215"/>
        <v>44</v>
      </c>
    </row>
    <row r="588" spans="1:38" x14ac:dyDescent="0.3">
      <c r="A588" s="13">
        <f ca="1">IF(B588="","",COUNT($B$32:B588))</f>
        <v>418</v>
      </c>
      <c r="B588" s="47">
        <f t="shared" ca="1" si="201"/>
        <v>1</v>
      </c>
      <c r="C588" s="24" t="str">
        <f t="shared" ca="1" si="202"/>
        <v>W</v>
      </c>
      <c r="D588" s="47">
        <f t="shared" ca="1" si="203"/>
        <v>3732</v>
      </c>
      <c r="E588" s="47">
        <f t="shared" ca="1" si="204"/>
        <v>2</v>
      </c>
      <c r="F588" s="13">
        <f t="shared" ca="1" si="205"/>
        <v>80</v>
      </c>
      <c r="G588" s="13">
        <f t="shared" ca="1" si="192"/>
        <v>3812</v>
      </c>
      <c r="H588" s="40" t="str">
        <f t="shared" ca="1" si="193"/>
        <v>Mythic I</v>
      </c>
      <c r="I588" s="47">
        <f t="shared" ca="1" si="206"/>
        <v>205</v>
      </c>
      <c r="J588" s="47">
        <f t="shared" ca="1" si="207"/>
        <v>213</v>
      </c>
      <c r="K588" s="25">
        <f t="shared" ca="1" si="194"/>
        <v>0.49043062200956938</v>
      </c>
      <c r="L588" s="44">
        <f t="shared" ca="1" si="208"/>
        <v>17612</v>
      </c>
      <c r="M588" s="23"/>
      <c r="N588" s="47" t="str">
        <f t="shared" si="209"/>
        <v/>
      </c>
      <c r="O588" s="58"/>
      <c r="P588" s="27" t="str">
        <f t="shared" ca="1" si="210"/>
        <v/>
      </c>
      <c r="R588" s="47"/>
      <c r="S588" s="47"/>
      <c r="T588" s="47"/>
      <c r="U588" s="47"/>
      <c r="V588" s="47"/>
      <c r="W588" s="47"/>
      <c r="X588" s="57"/>
      <c r="Y588" s="49" t="str">
        <f t="shared" si="195"/>
        <v/>
      </c>
      <c r="Z588" s="49" t="str">
        <f t="shared" si="196"/>
        <v/>
      </c>
      <c r="AA588" s="47"/>
      <c r="AC588" s="35"/>
      <c r="AD588">
        <f t="shared" ca="1" si="197"/>
        <v>0</v>
      </c>
      <c r="AE588">
        <f t="shared" ca="1" si="198"/>
        <v>0</v>
      </c>
      <c r="AF588">
        <f t="shared" ca="1" si="199"/>
        <v>1</v>
      </c>
      <c r="AG588">
        <f t="shared" ca="1" si="200"/>
        <v>0</v>
      </c>
      <c r="AH588">
        <f t="shared" ca="1" si="211"/>
        <v>1</v>
      </c>
      <c r="AI588">
        <f t="shared" ca="1" si="212"/>
        <v>139</v>
      </c>
      <c r="AJ588">
        <f t="shared" ca="1" si="213"/>
        <v>36</v>
      </c>
      <c r="AK588" t="str">
        <f t="shared" ca="1" si="214"/>
        <v>&gt;1000</v>
      </c>
      <c r="AL588">
        <f t="shared" ca="1" si="215"/>
        <v>44</v>
      </c>
    </row>
    <row r="589" spans="1:38" x14ac:dyDescent="0.3">
      <c r="A589" s="13">
        <f ca="1">IF(B589="","",COUNT($B$32:B589))</f>
        <v>419</v>
      </c>
      <c r="B589" s="47">
        <f t="shared" ca="1" si="201"/>
        <v>2</v>
      </c>
      <c r="C589" s="24" t="str">
        <f t="shared" ca="1" si="202"/>
        <v>W</v>
      </c>
      <c r="D589" s="47">
        <f t="shared" ca="1" si="203"/>
        <v>3812</v>
      </c>
      <c r="E589" s="47">
        <f t="shared" ca="1" si="204"/>
        <v>3</v>
      </c>
      <c r="F589" s="13">
        <f t="shared" ca="1" si="205"/>
        <v>108</v>
      </c>
      <c r="G589" s="13">
        <f t="shared" ca="1" si="192"/>
        <v>3920</v>
      </c>
      <c r="H589" s="40" t="str">
        <f t="shared" ca="1" si="193"/>
        <v>Mythic I</v>
      </c>
      <c r="I589" s="47">
        <f t="shared" ca="1" si="206"/>
        <v>206</v>
      </c>
      <c r="J589" s="47">
        <f t="shared" ca="1" si="207"/>
        <v>213</v>
      </c>
      <c r="K589" s="25">
        <f t="shared" ca="1" si="194"/>
        <v>0.49164677804295942</v>
      </c>
      <c r="L589" s="44">
        <f t="shared" ca="1" si="208"/>
        <v>17720</v>
      </c>
      <c r="M589" s="23"/>
      <c r="N589" s="47" t="str">
        <f t="shared" si="209"/>
        <v/>
      </c>
      <c r="O589" s="58"/>
      <c r="P589" s="27" t="str">
        <f t="shared" ca="1" si="210"/>
        <v/>
      </c>
      <c r="R589" s="47"/>
      <c r="S589" s="47"/>
      <c r="T589" s="47"/>
      <c r="U589" s="47"/>
      <c r="V589" s="47"/>
      <c r="W589" s="47"/>
      <c r="X589" s="57"/>
      <c r="Y589" s="49" t="str">
        <f t="shared" si="195"/>
        <v/>
      </c>
      <c r="Z589" s="49" t="str">
        <f t="shared" si="196"/>
        <v/>
      </c>
      <c r="AA589" s="47"/>
      <c r="AC589" s="35"/>
      <c r="AD589">
        <f t="shared" ca="1" si="197"/>
        <v>0</v>
      </c>
      <c r="AE589">
        <f t="shared" ca="1" si="198"/>
        <v>0</v>
      </c>
      <c r="AF589">
        <f t="shared" ca="1" si="199"/>
        <v>1</v>
      </c>
      <c r="AG589">
        <f t="shared" ca="1" si="200"/>
        <v>0</v>
      </c>
      <c r="AH589">
        <f t="shared" ca="1" si="211"/>
        <v>2</v>
      </c>
      <c r="AI589">
        <f t="shared" ca="1" si="212"/>
        <v>139</v>
      </c>
      <c r="AJ589">
        <f t="shared" ca="1" si="213"/>
        <v>36</v>
      </c>
      <c r="AK589" t="str">
        <f t="shared" ca="1" si="214"/>
        <v>&gt;1000</v>
      </c>
      <c r="AL589">
        <f t="shared" ca="1" si="215"/>
        <v>44</v>
      </c>
    </row>
    <row r="590" spans="1:38" x14ac:dyDescent="0.3">
      <c r="A590" s="13">
        <f ca="1">IF(B590="","",COUNT($B$32:B590))</f>
        <v>420</v>
      </c>
      <c r="B590" s="47">
        <f t="shared" ca="1" si="201"/>
        <v>3</v>
      </c>
      <c r="C590" s="24" t="str">
        <f t="shared" ca="1" si="202"/>
        <v>W</v>
      </c>
      <c r="D590" s="47">
        <f t="shared" ca="1" si="203"/>
        <v>3920</v>
      </c>
      <c r="E590" s="47">
        <f t="shared" ca="1" si="204"/>
        <v>4</v>
      </c>
      <c r="F590" s="13">
        <f t="shared" ca="1" si="205"/>
        <v>120</v>
      </c>
      <c r="G590" s="13">
        <f t="shared" ca="1" si="192"/>
        <v>4040</v>
      </c>
      <c r="H590" s="40" t="str">
        <f t="shared" ca="1" si="193"/>
        <v>Mythic I</v>
      </c>
      <c r="I590" s="47">
        <f t="shared" ca="1" si="206"/>
        <v>207</v>
      </c>
      <c r="J590" s="47">
        <f t="shared" ca="1" si="207"/>
        <v>213</v>
      </c>
      <c r="K590" s="25">
        <f t="shared" ca="1" si="194"/>
        <v>0.49285714285714288</v>
      </c>
      <c r="L590" s="44">
        <f t="shared" ca="1" si="208"/>
        <v>17840</v>
      </c>
      <c r="M590" s="23"/>
      <c r="N590" s="47" t="str">
        <f t="shared" si="209"/>
        <v/>
      </c>
      <c r="O590" s="58"/>
      <c r="P590" s="27" t="str">
        <f t="shared" ca="1" si="210"/>
        <v/>
      </c>
      <c r="R590" s="47"/>
      <c r="S590" s="47"/>
      <c r="T590" s="47"/>
      <c r="U590" s="47"/>
      <c r="V590" s="47"/>
      <c r="W590" s="47"/>
      <c r="X590" s="57"/>
      <c r="Y590" s="49" t="str">
        <f t="shared" si="195"/>
        <v/>
      </c>
      <c r="Z590" s="49" t="str">
        <f t="shared" si="196"/>
        <v/>
      </c>
      <c r="AA590" s="47"/>
      <c r="AC590" s="35"/>
      <c r="AD590">
        <f t="shared" ca="1" si="197"/>
        <v>0</v>
      </c>
      <c r="AE590">
        <f t="shared" ca="1" si="198"/>
        <v>0</v>
      </c>
      <c r="AF590">
        <f t="shared" ca="1" si="199"/>
        <v>1</v>
      </c>
      <c r="AG590">
        <f t="shared" ca="1" si="200"/>
        <v>0</v>
      </c>
      <c r="AH590">
        <f t="shared" ca="1" si="211"/>
        <v>3</v>
      </c>
      <c r="AI590">
        <f t="shared" ca="1" si="212"/>
        <v>139</v>
      </c>
      <c r="AJ590">
        <f t="shared" ca="1" si="213"/>
        <v>36</v>
      </c>
      <c r="AK590" t="str">
        <f t="shared" ca="1" si="214"/>
        <v>&gt;1000</v>
      </c>
      <c r="AL590">
        <f t="shared" ca="1" si="215"/>
        <v>44</v>
      </c>
    </row>
    <row r="591" spans="1:38" x14ac:dyDescent="0.3">
      <c r="A591" s="13" t="str">
        <f ca="1">IF(B591="","",COUNT($B$32:B591))</f>
        <v/>
      </c>
      <c r="B591" s="47" t="str">
        <f t="shared" ca="1" si="201"/>
        <v/>
      </c>
      <c r="C591" s="24" t="str">
        <f t="shared" ca="1" si="202"/>
        <v>G</v>
      </c>
      <c r="D591" s="47">
        <f t="shared" ca="1" si="203"/>
        <v>4040</v>
      </c>
      <c r="E591" s="47">
        <f t="shared" ca="1" si="204"/>
        <v>5</v>
      </c>
      <c r="F591" s="13">
        <f t="shared" ca="1" si="205"/>
        <v>0</v>
      </c>
      <c r="G591" s="13">
        <f t="shared" ca="1" si="192"/>
        <v>4040</v>
      </c>
      <c r="H591" s="40" t="str">
        <f t="shared" ca="1" si="193"/>
        <v>Mythic I</v>
      </c>
      <c r="I591" s="47">
        <f t="shared" ca="1" si="206"/>
        <v>207</v>
      </c>
      <c r="J591" s="47">
        <f t="shared" ca="1" si="207"/>
        <v>213</v>
      </c>
      <c r="K591" s="25">
        <f t="shared" ca="1" si="194"/>
        <v>0.49285714285714288</v>
      </c>
      <c r="L591" s="44">
        <f t="shared" ca="1" si="208"/>
        <v>17840</v>
      </c>
      <c r="M591" s="23"/>
      <c r="N591" s="47" t="str">
        <f t="shared" si="209"/>
        <v/>
      </c>
      <c r="O591" s="58"/>
      <c r="P591" s="27">
        <f t="shared" ca="1" si="210"/>
        <v>44600</v>
      </c>
      <c r="R591" s="47"/>
      <c r="S591" s="47"/>
      <c r="T591" s="47"/>
      <c r="U591" s="47"/>
      <c r="V591" s="47"/>
      <c r="W591" s="47"/>
      <c r="X591" s="57"/>
      <c r="Y591" s="49" t="str">
        <f t="shared" si="195"/>
        <v/>
      </c>
      <c r="Z591" s="49" t="str">
        <f t="shared" si="196"/>
        <v/>
      </c>
      <c r="AA591" s="47"/>
      <c r="AC591" s="35"/>
      <c r="AD591">
        <f t="shared" ca="1" si="197"/>
        <v>0</v>
      </c>
      <c r="AE591">
        <f t="shared" ca="1" si="198"/>
        <v>1</v>
      </c>
      <c r="AF591">
        <f t="shared" ca="1" si="199"/>
        <v>1</v>
      </c>
      <c r="AG591">
        <f t="shared" ca="1" si="200"/>
        <v>0</v>
      </c>
      <c r="AH591">
        <f t="shared" ca="1" si="211"/>
        <v>0</v>
      </c>
      <c r="AI591">
        <f t="shared" ca="1" si="212"/>
        <v>140</v>
      </c>
      <c r="AJ591">
        <f t="shared" ca="1" si="213"/>
        <v>36</v>
      </c>
      <c r="AK591" t="str">
        <f t="shared" ca="1" si="214"/>
        <v>&gt;1000</v>
      </c>
      <c r="AL591">
        <f t="shared" ca="1" si="215"/>
        <v>44</v>
      </c>
    </row>
    <row r="592" spans="1:38" x14ac:dyDescent="0.3">
      <c r="A592" s="13">
        <f ca="1">IF(B592="","",COUNT($B$32:B592))</f>
        <v>421</v>
      </c>
      <c r="B592" s="47">
        <f t="shared" ca="1" si="201"/>
        <v>1</v>
      </c>
      <c r="C592" s="24" t="str">
        <f t="shared" ca="1" si="202"/>
        <v>L</v>
      </c>
      <c r="D592" s="47">
        <f t="shared" ca="1" si="203"/>
        <v>4040</v>
      </c>
      <c r="E592" s="47">
        <f t="shared" ca="1" si="204"/>
        <v>5</v>
      </c>
      <c r="F592" s="13">
        <f t="shared" ca="1" si="205"/>
        <v>-68</v>
      </c>
      <c r="G592" s="13">
        <f t="shared" ca="1" si="192"/>
        <v>3972</v>
      </c>
      <c r="H592" s="40" t="str">
        <f t="shared" ca="1" si="193"/>
        <v>Mythic I</v>
      </c>
      <c r="I592" s="47">
        <f t="shared" ca="1" si="206"/>
        <v>207</v>
      </c>
      <c r="J592" s="47">
        <f t="shared" ca="1" si="207"/>
        <v>214</v>
      </c>
      <c r="K592" s="25">
        <f t="shared" ca="1" si="194"/>
        <v>0.49168646080760092</v>
      </c>
      <c r="L592" s="44">
        <f t="shared" ca="1" si="208"/>
        <v>17840</v>
      </c>
      <c r="M592" s="23"/>
      <c r="N592" s="47" t="str">
        <f t="shared" si="209"/>
        <v/>
      </c>
      <c r="O592" s="58"/>
      <c r="P592" s="27" t="str">
        <f t="shared" ca="1" si="210"/>
        <v/>
      </c>
      <c r="R592" s="47"/>
      <c r="S592" s="47"/>
      <c r="T592" s="47"/>
      <c r="U592" s="47"/>
      <c r="V592" s="47"/>
      <c r="W592" s="47"/>
      <c r="X592" s="57"/>
      <c r="Y592" s="49" t="str">
        <f t="shared" si="195"/>
        <v/>
      </c>
      <c r="Z592" s="49" t="str">
        <f t="shared" si="196"/>
        <v/>
      </c>
      <c r="AA592" s="47"/>
      <c r="AC592" s="35"/>
      <c r="AD592">
        <f t="shared" ca="1" si="197"/>
        <v>0</v>
      </c>
      <c r="AE592">
        <f t="shared" ca="1" si="198"/>
        <v>0</v>
      </c>
      <c r="AF592">
        <f t="shared" ca="1" si="199"/>
        <v>1</v>
      </c>
      <c r="AG592">
        <f t="shared" ca="1" si="200"/>
        <v>0</v>
      </c>
      <c r="AH592">
        <f t="shared" ca="1" si="211"/>
        <v>1</v>
      </c>
      <c r="AI592">
        <f t="shared" ca="1" si="212"/>
        <v>140</v>
      </c>
      <c r="AJ592">
        <f t="shared" ca="1" si="213"/>
        <v>36</v>
      </c>
      <c r="AK592" t="str">
        <f t="shared" ca="1" si="214"/>
        <v>&gt;1000</v>
      </c>
      <c r="AL592">
        <f t="shared" ca="1" si="215"/>
        <v>44</v>
      </c>
    </row>
    <row r="593" spans="1:38" x14ac:dyDescent="0.3">
      <c r="A593" s="13">
        <f ca="1">IF(B593="","",COUNT($B$32:B593))</f>
        <v>422</v>
      </c>
      <c r="B593" s="47">
        <f t="shared" ca="1" si="201"/>
        <v>2</v>
      </c>
      <c r="C593" s="24" t="str">
        <f t="shared" ca="1" si="202"/>
        <v>W</v>
      </c>
      <c r="D593" s="47">
        <f t="shared" ca="1" si="203"/>
        <v>3972</v>
      </c>
      <c r="E593" s="47">
        <f t="shared" ca="1" si="204"/>
        <v>0</v>
      </c>
      <c r="F593" s="13">
        <f t="shared" ca="1" si="205"/>
        <v>40</v>
      </c>
      <c r="G593" s="13">
        <f t="shared" ca="1" si="192"/>
        <v>4012</v>
      </c>
      <c r="H593" s="40" t="str">
        <f t="shared" ca="1" si="193"/>
        <v>Mythic I</v>
      </c>
      <c r="I593" s="47">
        <f t="shared" ca="1" si="206"/>
        <v>208</v>
      </c>
      <c r="J593" s="47">
        <f t="shared" ca="1" si="207"/>
        <v>214</v>
      </c>
      <c r="K593" s="25">
        <f t="shared" ca="1" si="194"/>
        <v>0.49289099526066349</v>
      </c>
      <c r="L593" s="44">
        <f t="shared" ca="1" si="208"/>
        <v>17880</v>
      </c>
      <c r="M593" s="23"/>
      <c r="N593" s="47" t="str">
        <f t="shared" si="209"/>
        <v/>
      </c>
      <c r="O593" s="58"/>
      <c r="P593" s="27" t="str">
        <f t="shared" ca="1" si="210"/>
        <v/>
      </c>
      <c r="R593" s="47"/>
      <c r="S593" s="47"/>
      <c r="T593" s="47"/>
      <c r="U593" s="47"/>
      <c r="V593" s="47"/>
      <c r="W593" s="47"/>
      <c r="X593" s="57"/>
      <c r="Y593" s="49" t="str">
        <f t="shared" si="195"/>
        <v/>
      </c>
      <c r="Z593" s="49" t="str">
        <f t="shared" si="196"/>
        <v/>
      </c>
      <c r="AA593" s="47"/>
      <c r="AC593" s="35"/>
      <c r="AD593">
        <f t="shared" ca="1" si="197"/>
        <v>0</v>
      </c>
      <c r="AE593">
        <f t="shared" ca="1" si="198"/>
        <v>0</v>
      </c>
      <c r="AF593">
        <f t="shared" ca="1" si="199"/>
        <v>1</v>
      </c>
      <c r="AG593">
        <f t="shared" ca="1" si="200"/>
        <v>0</v>
      </c>
      <c r="AH593">
        <f t="shared" ca="1" si="211"/>
        <v>2</v>
      </c>
      <c r="AI593">
        <f t="shared" ca="1" si="212"/>
        <v>140</v>
      </c>
      <c r="AJ593">
        <f t="shared" ca="1" si="213"/>
        <v>36</v>
      </c>
      <c r="AK593" t="str">
        <f t="shared" ca="1" si="214"/>
        <v>&gt;1000</v>
      </c>
      <c r="AL593">
        <f t="shared" ca="1" si="215"/>
        <v>44</v>
      </c>
    </row>
    <row r="594" spans="1:38" x14ac:dyDescent="0.3">
      <c r="A594" s="13">
        <f ca="1">IF(B594="","",COUNT($B$32:B594))</f>
        <v>423</v>
      </c>
      <c r="B594" s="47">
        <f t="shared" ca="1" si="201"/>
        <v>3</v>
      </c>
      <c r="C594" s="24" t="str">
        <f t="shared" ca="1" si="202"/>
        <v>W</v>
      </c>
      <c r="D594" s="47">
        <f t="shared" ca="1" si="203"/>
        <v>4012</v>
      </c>
      <c r="E594" s="47">
        <f t="shared" ca="1" si="204"/>
        <v>1</v>
      </c>
      <c r="F594" s="13">
        <f t="shared" ca="1" si="205"/>
        <v>60</v>
      </c>
      <c r="G594" s="13">
        <f t="shared" ca="1" si="192"/>
        <v>4072</v>
      </c>
      <c r="H594" s="40" t="str">
        <f t="shared" ca="1" si="193"/>
        <v>Mythic I</v>
      </c>
      <c r="I594" s="47">
        <f t="shared" ca="1" si="206"/>
        <v>209</v>
      </c>
      <c r="J594" s="47">
        <f t="shared" ca="1" si="207"/>
        <v>214</v>
      </c>
      <c r="K594" s="25">
        <f t="shared" ca="1" si="194"/>
        <v>0.49408983451536642</v>
      </c>
      <c r="L594" s="44">
        <f t="shared" ca="1" si="208"/>
        <v>17940</v>
      </c>
      <c r="M594" s="23"/>
      <c r="N594" s="47" t="str">
        <f t="shared" si="209"/>
        <v/>
      </c>
      <c r="O594" s="58"/>
      <c r="P594" s="27" t="str">
        <f t="shared" ca="1" si="210"/>
        <v/>
      </c>
      <c r="R594" s="47"/>
      <c r="S594" s="47"/>
      <c r="T594" s="47"/>
      <c r="U594" s="47"/>
      <c r="V594" s="47"/>
      <c r="W594" s="47"/>
      <c r="X594" s="57"/>
      <c r="Y594" s="49" t="str">
        <f t="shared" si="195"/>
        <v/>
      </c>
      <c r="Z594" s="49" t="str">
        <f t="shared" si="196"/>
        <v/>
      </c>
      <c r="AA594" s="47"/>
      <c r="AC594" s="35"/>
      <c r="AD594">
        <f t="shared" ca="1" si="197"/>
        <v>0</v>
      </c>
      <c r="AE594">
        <f t="shared" ca="1" si="198"/>
        <v>0</v>
      </c>
      <c r="AF594">
        <f t="shared" ca="1" si="199"/>
        <v>1</v>
      </c>
      <c r="AG594">
        <f t="shared" ca="1" si="200"/>
        <v>0</v>
      </c>
      <c r="AH594">
        <f t="shared" ca="1" si="211"/>
        <v>3</v>
      </c>
      <c r="AI594">
        <f t="shared" ca="1" si="212"/>
        <v>140</v>
      </c>
      <c r="AJ594">
        <f t="shared" ca="1" si="213"/>
        <v>36</v>
      </c>
      <c r="AK594" t="str">
        <f t="shared" ca="1" si="214"/>
        <v>&gt;1000</v>
      </c>
      <c r="AL594">
        <f t="shared" ca="1" si="215"/>
        <v>44</v>
      </c>
    </row>
    <row r="595" spans="1:38" x14ac:dyDescent="0.3">
      <c r="A595" s="13" t="str">
        <f ca="1">IF(B595="","",COUNT($B$32:B595))</f>
        <v/>
      </c>
      <c r="B595" s="47" t="str">
        <f t="shared" ca="1" si="201"/>
        <v/>
      </c>
      <c r="C595" s="24" t="str">
        <f t="shared" ca="1" si="202"/>
        <v>G</v>
      </c>
      <c r="D595" s="47">
        <f t="shared" ca="1" si="203"/>
        <v>4072</v>
      </c>
      <c r="E595" s="47">
        <f t="shared" ca="1" si="204"/>
        <v>2</v>
      </c>
      <c r="F595" s="13">
        <f t="shared" ca="1" si="205"/>
        <v>0</v>
      </c>
      <c r="G595" s="13">
        <f t="shared" ca="1" si="192"/>
        <v>4072</v>
      </c>
      <c r="H595" s="40" t="str">
        <f t="shared" ca="1" si="193"/>
        <v>Mythic I</v>
      </c>
      <c r="I595" s="47">
        <f t="shared" ca="1" si="206"/>
        <v>209</v>
      </c>
      <c r="J595" s="47">
        <f t="shared" ca="1" si="207"/>
        <v>214</v>
      </c>
      <c r="K595" s="25">
        <f t="shared" ca="1" si="194"/>
        <v>0.49408983451536642</v>
      </c>
      <c r="L595" s="44">
        <f t="shared" ca="1" si="208"/>
        <v>17940</v>
      </c>
      <c r="M595" s="23"/>
      <c r="N595" s="47" t="str">
        <f t="shared" si="209"/>
        <v/>
      </c>
      <c r="O595" s="58"/>
      <c r="P595" s="27">
        <f t="shared" ca="1" si="210"/>
        <v>44607</v>
      </c>
      <c r="R595" s="47"/>
      <c r="S595" s="47"/>
      <c r="T595" s="47"/>
      <c r="U595" s="47"/>
      <c r="V595" s="47"/>
      <c r="W595" s="47"/>
      <c r="X595" s="57"/>
      <c r="Y595" s="49" t="str">
        <f t="shared" si="195"/>
        <v/>
      </c>
      <c r="Z595" s="49" t="str">
        <f t="shared" si="196"/>
        <v/>
      </c>
      <c r="AA595" s="47"/>
      <c r="AC595" s="35"/>
      <c r="AD595">
        <f t="shared" ca="1" si="197"/>
        <v>0</v>
      </c>
      <c r="AE595">
        <f t="shared" ca="1" si="198"/>
        <v>1</v>
      </c>
      <c r="AF595">
        <f t="shared" ca="1" si="199"/>
        <v>1</v>
      </c>
      <c r="AG595">
        <f t="shared" ca="1" si="200"/>
        <v>0</v>
      </c>
      <c r="AH595">
        <f t="shared" ca="1" si="211"/>
        <v>0</v>
      </c>
      <c r="AI595">
        <f t="shared" ca="1" si="212"/>
        <v>141</v>
      </c>
      <c r="AJ595">
        <f t="shared" ca="1" si="213"/>
        <v>36</v>
      </c>
      <c r="AK595" t="str">
        <f t="shared" ca="1" si="214"/>
        <v>&gt;1000</v>
      </c>
      <c r="AL595">
        <f t="shared" ca="1" si="215"/>
        <v>44</v>
      </c>
    </row>
    <row r="596" spans="1:38" x14ac:dyDescent="0.3">
      <c r="A596" s="13">
        <f ca="1">IF(B596="","",COUNT($B$32:B596))</f>
        <v>424</v>
      </c>
      <c r="B596" s="47">
        <f t="shared" ca="1" si="201"/>
        <v>1</v>
      </c>
      <c r="C596" s="24" t="str">
        <f t="shared" ca="1" si="202"/>
        <v>W</v>
      </c>
      <c r="D596" s="47">
        <f t="shared" ca="1" si="203"/>
        <v>4072</v>
      </c>
      <c r="E596" s="47">
        <f t="shared" ca="1" si="204"/>
        <v>2</v>
      </c>
      <c r="F596" s="13">
        <f t="shared" ca="1" si="205"/>
        <v>80</v>
      </c>
      <c r="G596" s="13">
        <f t="shared" ca="1" si="192"/>
        <v>4152</v>
      </c>
      <c r="H596" s="40" t="str">
        <f t="shared" ca="1" si="193"/>
        <v>Mythic II</v>
      </c>
      <c r="I596" s="47">
        <f t="shared" ca="1" si="206"/>
        <v>210</v>
      </c>
      <c r="J596" s="47">
        <f t="shared" ca="1" si="207"/>
        <v>214</v>
      </c>
      <c r="K596" s="25">
        <f t="shared" ca="1" si="194"/>
        <v>0.49528301886792453</v>
      </c>
      <c r="L596" s="44">
        <f t="shared" ca="1" si="208"/>
        <v>18020</v>
      </c>
      <c r="M596" s="23"/>
      <c r="N596" s="47" t="str">
        <f t="shared" si="209"/>
        <v/>
      </c>
      <c r="O596" s="58"/>
      <c r="P596" s="27" t="str">
        <f t="shared" ca="1" si="210"/>
        <v/>
      </c>
      <c r="R596" s="47"/>
      <c r="S596" s="47"/>
      <c r="T596" s="47"/>
      <c r="U596" s="47"/>
      <c r="V596" s="47"/>
      <c r="W596" s="47"/>
      <c r="X596" s="57"/>
      <c r="Y596" s="49" t="str">
        <f t="shared" si="195"/>
        <v/>
      </c>
      <c r="Z596" s="49" t="str">
        <f t="shared" si="196"/>
        <v/>
      </c>
      <c r="AA596" s="47"/>
      <c r="AC596" s="35"/>
      <c r="AD596">
        <f t="shared" ca="1" si="197"/>
        <v>0</v>
      </c>
      <c r="AE596">
        <f t="shared" ca="1" si="198"/>
        <v>0</v>
      </c>
      <c r="AF596">
        <f t="shared" ca="1" si="199"/>
        <v>1</v>
      </c>
      <c r="AG596">
        <f t="shared" ca="1" si="200"/>
        <v>0</v>
      </c>
      <c r="AH596">
        <f t="shared" ca="1" si="211"/>
        <v>1</v>
      </c>
      <c r="AI596">
        <f t="shared" ca="1" si="212"/>
        <v>141</v>
      </c>
      <c r="AJ596">
        <f t="shared" ca="1" si="213"/>
        <v>36</v>
      </c>
      <c r="AK596" t="str">
        <f t="shared" ca="1" si="214"/>
        <v>&gt;1000</v>
      </c>
      <c r="AL596">
        <f t="shared" ca="1" si="215"/>
        <v>44</v>
      </c>
    </row>
    <row r="597" spans="1:38" x14ac:dyDescent="0.3">
      <c r="A597" s="13">
        <f ca="1">IF(B597="","",COUNT($B$32:B597))</f>
        <v>425</v>
      </c>
      <c r="B597" s="47">
        <f t="shared" ca="1" si="201"/>
        <v>2</v>
      </c>
      <c r="C597" s="24" t="str">
        <f t="shared" ca="1" si="202"/>
        <v>L</v>
      </c>
      <c r="D597" s="47">
        <f t="shared" ca="1" si="203"/>
        <v>4152</v>
      </c>
      <c r="E597" s="47">
        <f t="shared" ca="1" si="204"/>
        <v>3</v>
      </c>
      <c r="F597" s="13">
        <f t="shared" ca="1" si="205"/>
        <v>-68</v>
      </c>
      <c r="G597" s="13">
        <f t="shared" ca="1" si="192"/>
        <v>4084</v>
      </c>
      <c r="H597" s="40" t="str">
        <f t="shared" ca="1" si="193"/>
        <v>Mythic I</v>
      </c>
      <c r="I597" s="47">
        <f t="shared" ca="1" si="206"/>
        <v>210</v>
      </c>
      <c r="J597" s="47">
        <f t="shared" ca="1" si="207"/>
        <v>215</v>
      </c>
      <c r="K597" s="25">
        <f t="shared" ca="1" si="194"/>
        <v>0.49411764705882355</v>
      </c>
      <c r="L597" s="44">
        <f t="shared" ca="1" si="208"/>
        <v>18020</v>
      </c>
      <c r="M597" s="23"/>
      <c r="N597" s="47" t="str">
        <f t="shared" si="209"/>
        <v/>
      </c>
      <c r="O597" s="58"/>
      <c r="P597" s="27" t="str">
        <f t="shared" ca="1" si="210"/>
        <v/>
      </c>
      <c r="R597" s="47"/>
      <c r="S597" s="47"/>
      <c r="T597" s="47"/>
      <c r="U597" s="47"/>
      <c r="V597" s="47"/>
      <c r="W597" s="47"/>
      <c r="X597" s="57"/>
      <c r="Y597" s="49" t="str">
        <f t="shared" si="195"/>
        <v/>
      </c>
      <c r="Z597" s="49" t="str">
        <f t="shared" si="196"/>
        <v/>
      </c>
      <c r="AA597" s="47"/>
      <c r="AC597" s="35"/>
      <c r="AD597">
        <f t="shared" ca="1" si="197"/>
        <v>0</v>
      </c>
      <c r="AE597">
        <f t="shared" ca="1" si="198"/>
        <v>0</v>
      </c>
      <c r="AF597">
        <f t="shared" ca="1" si="199"/>
        <v>1</v>
      </c>
      <c r="AG597">
        <f t="shared" ca="1" si="200"/>
        <v>0</v>
      </c>
      <c r="AH597">
        <f t="shared" ca="1" si="211"/>
        <v>2</v>
      </c>
      <c r="AI597">
        <f t="shared" ca="1" si="212"/>
        <v>141</v>
      </c>
      <c r="AJ597">
        <f t="shared" ca="1" si="213"/>
        <v>36</v>
      </c>
      <c r="AK597" t="str">
        <f t="shared" ca="1" si="214"/>
        <v>&gt;1000</v>
      </c>
      <c r="AL597">
        <f t="shared" ca="1" si="215"/>
        <v>44</v>
      </c>
    </row>
    <row r="598" spans="1:38" x14ac:dyDescent="0.3">
      <c r="A598" s="13">
        <f ca="1">IF(B598="","",COUNT($B$32:B598))</f>
        <v>426</v>
      </c>
      <c r="B598" s="47">
        <f t="shared" ca="1" si="201"/>
        <v>3</v>
      </c>
      <c r="C598" s="24" t="str">
        <f t="shared" ca="1" si="202"/>
        <v>W</v>
      </c>
      <c r="D598" s="47">
        <f t="shared" ca="1" si="203"/>
        <v>4084</v>
      </c>
      <c r="E598" s="47">
        <f t="shared" ca="1" si="204"/>
        <v>0</v>
      </c>
      <c r="F598" s="13">
        <f t="shared" ca="1" si="205"/>
        <v>40</v>
      </c>
      <c r="G598" s="13">
        <f t="shared" ca="1" si="192"/>
        <v>4124</v>
      </c>
      <c r="H598" s="40" t="str">
        <f t="shared" ca="1" si="193"/>
        <v>Mythic II</v>
      </c>
      <c r="I598" s="47">
        <f t="shared" ca="1" si="206"/>
        <v>211</v>
      </c>
      <c r="J598" s="47">
        <f t="shared" ca="1" si="207"/>
        <v>215</v>
      </c>
      <c r="K598" s="25">
        <f t="shared" ca="1" si="194"/>
        <v>0.49530516431924881</v>
      </c>
      <c r="L598" s="44">
        <f t="shared" ca="1" si="208"/>
        <v>18060</v>
      </c>
      <c r="M598" s="23"/>
      <c r="N598" s="47" t="str">
        <f t="shared" si="209"/>
        <v/>
      </c>
      <c r="O598" s="58"/>
      <c r="P598" s="27" t="str">
        <f t="shared" ca="1" si="210"/>
        <v/>
      </c>
      <c r="R598" s="47"/>
      <c r="S598" s="47"/>
      <c r="T598" s="47"/>
      <c r="U598" s="47"/>
      <c r="V598" s="47"/>
      <c r="W598" s="47"/>
      <c r="X598" s="57"/>
      <c r="Y598" s="49" t="str">
        <f t="shared" si="195"/>
        <v/>
      </c>
      <c r="Z598" s="49" t="str">
        <f t="shared" si="196"/>
        <v/>
      </c>
      <c r="AA598" s="47"/>
      <c r="AC598" s="35"/>
      <c r="AD598">
        <f t="shared" ca="1" si="197"/>
        <v>0</v>
      </c>
      <c r="AE598">
        <f t="shared" ca="1" si="198"/>
        <v>0</v>
      </c>
      <c r="AF598">
        <f t="shared" ca="1" si="199"/>
        <v>1</v>
      </c>
      <c r="AG598">
        <f t="shared" ca="1" si="200"/>
        <v>0</v>
      </c>
      <c r="AH598">
        <f t="shared" ca="1" si="211"/>
        <v>3</v>
      </c>
      <c r="AI598">
        <f t="shared" ca="1" si="212"/>
        <v>141</v>
      </c>
      <c r="AJ598">
        <f t="shared" ca="1" si="213"/>
        <v>36</v>
      </c>
      <c r="AK598" t="str">
        <f t="shared" ca="1" si="214"/>
        <v>&gt;1000</v>
      </c>
      <c r="AL598">
        <f t="shared" ca="1" si="215"/>
        <v>44</v>
      </c>
    </row>
    <row r="599" spans="1:38" x14ac:dyDescent="0.3">
      <c r="A599" s="13" t="str">
        <f ca="1">IF(B599="","",COUNT($B$32:B599))</f>
        <v/>
      </c>
      <c r="B599" s="47" t="str">
        <f t="shared" ca="1" si="201"/>
        <v/>
      </c>
      <c r="C599" s="24" t="str">
        <f t="shared" ca="1" si="202"/>
        <v>G</v>
      </c>
      <c r="D599" s="47">
        <f t="shared" ca="1" si="203"/>
        <v>4124</v>
      </c>
      <c r="E599" s="47">
        <f t="shared" ca="1" si="204"/>
        <v>1</v>
      </c>
      <c r="F599" s="13">
        <f t="shared" ca="1" si="205"/>
        <v>0</v>
      </c>
      <c r="G599" s="13">
        <f t="shared" ca="1" si="192"/>
        <v>4124</v>
      </c>
      <c r="H599" s="40" t="str">
        <f t="shared" ca="1" si="193"/>
        <v>Mythic II</v>
      </c>
      <c r="I599" s="47">
        <f t="shared" ca="1" si="206"/>
        <v>211</v>
      </c>
      <c r="J599" s="47">
        <f t="shared" ca="1" si="207"/>
        <v>215</v>
      </c>
      <c r="K599" s="25">
        <f t="shared" ca="1" si="194"/>
        <v>0.49530516431924881</v>
      </c>
      <c r="L599" s="44">
        <f t="shared" ca="1" si="208"/>
        <v>18060</v>
      </c>
      <c r="M599" s="23"/>
      <c r="N599" s="47" t="str">
        <f t="shared" si="209"/>
        <v/>
      </c>
      <c r="O599" s="58"/>
      <c r="P599" s="27">
        <f t="shared" ca="1" si="210"/>
        <v>44614</v>
      </c>
      <c r="R599" s="47"/>
      <c r="S599" s="47"/>
      <c r="T599" s="47"/>
      <c r="U599" s="47"/>
      <c r="V599" s="47"/>
      <c r="W599" s="47"/>
      <c r="X599" s="57"/>
      <c r="Y599" s="49" t="str">
        <f t="shared" si="195"/>
        <v/>
      </c>
      <c r="Z599" s="49" t="str">
        <f t="shared" si="196"/>
        <v/>
      </c>
      <c r="AA599" s="47"/>
      <c r="AC599" s="35"/>
      <c r="AD599">
        <f t="shared" ca="1" si="197"/>
        <v>0</v>
      </c>
      <c r="AE599">
        <f t="shared" ca="1" si="198"/>
        <v>1</v>
      </c>
      <c r="AF599">
        <f t="shared" ca="1" si="199"/>
        <v>1</v>
      </c>
      <c r="AG599">
        <f t="shared" ca="1" si="200"/>
        <v>0</v>
      </c>
      <c r="AH599">
        <f t="shared" ca="1" si="211"/>
        <v>0</v>
      </c>
      <c r="AI599">
        <f t="shared" ca="1" si="212"/>
        <v>142</v>
      </c>
      <c r="AJ599">
        <f t="shared" ca="1" si="213"/>
        <v>36</v>
      </c>
      <c r="AK599" t="str">
        <f t="shared" ca="1" si="214"/>
        <v>&gt;1000</v>
      </c>
      <c r="AL599">
        <f t="shared" ca="1" si="215"/>
        <v>44</v>
      </c>
    </row>
    <row r="600" spans="1:38" x14ac:dyDescent="0.3">
      <c r="A600" s="13">
        <f ca="1">IF(B600="","",COUNT($B$32:B600))</f>
        <v>427</v>
      </c>
      <c r="B600" s="47">
        <f t="shared" ca="1" si="201"/>
        <v>1</v>
      </c>
      <c r="C600" s="24" t="str">
        <f t="shared" ca="1" si="202"/>
        <v>W</v>
      </c>
      <c r="D600" s="47">
        <f t="shared" ca="1" si="203"/>
        <v>4124</v>
      </c>
      <c r="E600" s="47">
        <f t="shared" ca="1" si="204"/>
        <v>1</v>
      </c>
      <c r="F600" s="13">
        <f t="shared" ca="1" si="205"/>
        <v>60</v>
      </c>
      <c r="G600" s="13">
        <f t="shared" ca="1" si="192"/>
        <v>4184</v>
      </c>
      <c r="H600" s="40" t="str">
        <f t="shared" ca="1" si="193"/>
        <v>Mythic II</v>
      </c>
      <c r="I600" s="47">
        <f t="shared" ca="1" si="206"/>
        <v>212</v>
      </c>
      <c r="J600" s="47">
        <f t="shared" ca="1" si="207"/>
        <v>215</v>
      </c>
      <c r="K600" s="25">
        <f t="shared" ca="1" si="194"/>
        <v>0.49648711943793911</v>
      </c>
      <c r="L600" s="44">
        <f t="shared" ca="1" si="208"/>
        <v>18120</v>
      </c>
      <c r="M600" s="23"/>
      <c r="N600" s="47" t="str">
        <f t="shared" si="209"/>
        <v/>
      </c>
      <c r="O600" s="58"/>
      <c r="P600" s="27" t="str">
        <f t="shared" ca="1" si="210"/>
        <v/>
      </c>
      <c r="R600" s="47"/>
      <c r="S600" s="47"/>
      <c r="T600" s="47"/>
      <c r="U600" s="47"/>
      <c r="V600" s="47"/>
      <c r="W600" s="47"/>
      <c r="X600" s="57"/>
      <c r="Y600" s="49" t="str">
        <f t="shared" si="195"/>
        <v/>
      </c>
      <c r="Z600" s="49" t="str">
        <f t="shared" si="196"/>
        <v/>
      </c>
      <c r="AA600" s="47"/>
      <c r="AC600" s="35"/>
      <c r="AD600">
        <f t="shared" ca="1" si="197"/>
        <v>0</v>
      </c>
      <c r="AE600">
        <f t="shared" ca="1" si="198"/>
        <v>0</v>
      </c>
      <c r="AF600">
        <f t="shared" ca="1" si="199"/>
        <v>1</v>
      </c>
      <c r="AG600">
        <f t="shared" ca="1" si="200"/>
        <v>0</v>
      </c>
      <c r="AH600">
        <f t="shared" ca="1" si="211"/>
        <v>1</v>
      </c>
      <c r="AI600">
        <f t="shared" ca="1" si="212"/>
        <v>142</v>
      </c>
      <c r="AJ600">
        <f t="shared" ca="1" si="213"/>
        <v>36</v>
      </c>
      <c r="AK600" t="str">
        <f t="shared" ca="1" si="214"/>
        <v>&gt;1000</v>
      </c>
      <c r="AL600">
        <f t="shared" ca="1" si="215"/>
        <v>44</v>
      </c>
    </row>
    <row r="601" spans="1:38" x14ac:dyDescent="0.3">
      <c r="A601" s="13">
        <f ca="1">IF(B601="","",COUNT($B$32:B601))</f>
        <v>428</v>
      </c>
      <c r="B601" s="47">
        <f t="shared" ca="1" si="201"/>
        <v>2</v>
      </c>
      <c r="C601" s="24" t="str">
        <f t="shared" ca="1" si="202"/>
        <v>W</v>
      </c>
      <c r="D601" s="47">
        <f t="shared" ca="1" si="203"/>
        <v>4184</v>
      </c>
      <c r="E601" s="47">
        <f t="shared" ca="1" si="204"/>
        <v>2</v>
      </c>
      <c r="F601" s="13">
        <f t="shared" ca="1" si="205"/>
        <v>80</v>
      </c>
      <c r="G601" s="13">
        <f t="shared" ca="1" si="192"/>
        <v>4264</v>
      </c>
      <c r="H601" s="40" t="str">
        <f t="shared" ca="1" si="193"/>
        <v>Mythic II</v>
      </c>
      <c r="I601" s="47">
        <f t="shared" ca="1" si="206"/>
        <v>213</v>
      </c>
      <c r="J601" s="47">
        <f t="shared" ca="1" si="207"/>
        <v>215</v>
      </c>
      <c r="K601" s="25">
        <f t="shared" ca="1" si="194"/>
        <v>0.49766355140186919</v>
      </c>
      <c r="L601" s="44">
        <f t="shared" ca="1" si="208"/>
        <v>18200</v>
      </c>
      <c r="M601" s="23"/>
      <c r="N601" s="47" t="str">
        <f t="shared" si="209"/>
        <v/>
      </c>
      <c r="O601" s="58"/>
      <c r="P601" s="27" t="str">
        <f t="shared" ca="1" si="210"/>
        <v/>
      </c>
      <c r="R601" s="47"/>
      <c r="S601" s="47"/>
      <c r="T601" s="47"/>
      <c r="U601" s="47"/>
      <c r="V601" s="47"/>
      <c r="W601" s="47"/>
      <c r="X601" s="57"/>
      <c r="Y601" s="49" t="str">
        <f t="shared" si="195"/>
        <v/>
      </c>
      <c r="Z601" s="49" t="str">
        <f t="shared" si="196"/>
        <v/>
      </c>
      <c r="AA601" s="47"/>
      <c r="AC601" s="35"/>
      <c r="AD601">
        <f t="shared" ca="1" si="197"/>
        <v>0</v>
      </c>
      <c r="AE601">
        <f t="shared" ca="1" si="198"/>
        <v>0</v>
      </c>
      <c r="AF601">
        <f t="shared" ca="1" si="199"/>
        <v>1</v>
      </c>
      <c r="AG601">
        <f t="shared" ca="1" si="200"/>
        <v>0</v>
      </c>
      <c r="AH601">
        <f t="shared" ca="1" si="211"/>
        <v>2</v>
      </c>
      <c r="AI601">
        <f t="shared" ca="1" si="212"/>
        <v>142</v>
      </c>
      <c r="AJ601">
        <f t="shared" ca="1" si="213"/>
        <v>36</v>
      </c>
      <c r="AK601" t="str">
        <f t="shared" ca="1" si="214"/>
        <v>&gt;1000</v>
      </c>
      <c r="AL601">
        <f t="shared" ca="1" si="215"/>
        <v>44</v>
      </c>
    </row>
    <row r="602" spans="1:38" x14ac:dyDescent="0.3">
      <c r="A602" s="13">
        <f ca="1">IF(B602="","",COUNT($B$32:B602))</f>
        <v>429</v>
      </c>
      <c r="B602" s="47">
        <f t="shared" ca="1" si="201"/>
        <v>3</v>
      </c>
      <c r="C602" s="24" t="str">
        <f t="shared" ca="1" si="202"/>
        <v>L</v>
      </c>
      <c r="D602" s="47">
        <f t="shared" ca="1" si="203"/>
        <v>4264</v>
      </c>
      <c r="E602" s="47">
        <f t="shared" ca="1" si="204"/>
        <v>3</v>
      </c>
      <c r="F602" s="13">
        <f t="shared" ca="1" si="205"/>
        <v>-68</v>
      </c>
      <c r="G602" s="13">
        <f t="shared" ca="1" si="192"/>
        <v>4196</v>
      </c>
      <c r="H602" s="40" t="str">
        <f t="shared" ca="1" si="193"/>
        <v>Mythic II</v>
      </c>
      <c r="I602" s="47">
        <f t="shared" ca="1" si="206"/>
        <v>213</v>
      </c>
      <c r="J602" s="47">
        <f t="shared" ca="1" si="207"/>
        <v>216</v>
      </c>
      <c r="K602" s="25">
        <f t="shared" ca="1" si="194"/>
        <v>0.49650349650349651</v>
      </c>
      <c r="L602" s="44">
        <f t="shared" ca="1" si="208"/>
        <v>18200</v>
      </c>
      <c r="M602" s="23"/>
      <c r="N602" s="47" t="str">
        <f t="shared" si="209"/>
        <v/>
      </c>
      <c r="O602" s="58"/>
      <c r="P602" s="27" t="str">
        <f t="shared" ca="1" si="210"/>
        <v/>
      </c>
      <c r="R602" s="47"/>
      <c r="S602" s="47"/>
      <c r="T602" s="47"/>
      <c r="U602" s="47"/>
      <c r="V602" s="47"/>
      <c r="W602" s="47"/>
      <c r="X602" s="57"/>
      <c r="Y602" s="49" t="str">
        <f t="shared" si="195"/>
        <v/>
      </c>
      <c r="Z602" s="49" t="str">
        <f t="shared" si="196"/>
        <v/>
      </c>
      <c r="AA602" s="47"/>
      <c r="AC602" s="35"/>
      <c r="AD602">
        <f t="shared" ca="1" si="197"/>
        <v>0</v>
      </c>
      <c r="AE602">
        <f t="shared" ca="1" si="198"/>
        <v>0</v>
      </c>
      <c r="AF602">
        <f t="shared" ca="1" si="199"/>
        <v>1</v>
      </c>
      <c r="AG602">
        <f t="shared" ca="1" si="200"/>
        <v>0</v>
      </c>
      <c r="AH602">
        <f t="shared" ca="1" si="211"/>
        <v>3</v>
      </c>
      <c r="AI602">
        <f t="shared" ca="1" si="212"/>
        <v>142</v>
      </c>
      <c r="AJ602">
        <f t="shared" ca="1" si="213"/>
        <v>36</v>
      </c>
      <c r="AK602" t="str">
        <f t="shared" ca="1" si="214"/>
        <v>&gt;1000</v>
      </c>
      <c r="AL602">
        <f t="shared" ca="1" si="215"/>
        <v>44</v>
      </c>
    </row>
    <row r="603" spans="1:38" x14ac:dyDescent="0.3">
      <c r="A603" s="13" t="str">
        <f ca="1">IF(B603="","",COUNT($B$32:B603))</f>
        <v/>
      </c>
      <c r="B603" s="47" t="str">
        <f t="shared" ca="1" si="201"/>
        <v/>
      </c>
      <c r="C603" s="24" t="str">
        <f t="shared" ca="1" si="202"/>
        <v>G</v>
      </c>
      <c r="D603" s="47">
        <f t="shared" ca="1" si="203"/>
        <v>4196</v>
      </c>
      <c r="E603" s="47">
        <f t="shared" ca="1" si="204"/>
        <v>0</v>
      </c>
      <c r="F603" s="13">
        <f t="shared" ca="1" si="205"/>
        <v>0</v>
      </c>
      <c r="G603" s="13">
        <f t="shared" ca="1" si="192"/>
        <v>4196</v>
      </c>
      <c r="H603" s="40" t="str">
        <f t="shared" ca="1" si="193"/>
        <v>Mythic II</v>
      </c>
      <c r="I603" s="47">
        <f t="shared" ca="1" si="206"/>
        <v>213</v>
      </c>
      <c r="J603" s="47">
        <f t="shared" ca="1" si="207"/>
        <v>216</v>
      </c>
      <c r="K603" s="25">
        <f t="shared" ca="1" si="194"/>
        <v>0.49650349650349651</v>
      </c>
      <c r="L603" s="44">
        <f t="shared" ca="1" si="208"/>
        <v>18200</v>
      </c>
      <c r="M603" s="23"/>
      <c r="N603" s="47" t="str">
        <f t="shared" si="209"/>
        <v/>
      </c>
      <c r="O603" s="58"/>
      <c r="P603" s="27">
        <f t="shared" ca="1" si="210"/>
        <v>44621</v>
      </c>
      <c r="R603" s="47"/>
      <c r="S603" s="47"/>
      <c r="T603" s="47"/>
      <c r="U603" s="47"/>
      <c r="V603" s="47"/>
      <c r="W603" s="47"/>
      <c r="X603" s="57"/>
      <c r="Y603" s="49" t="str">
        <f t="shared" si="195"/>
        <v/>
      </c>
      <c r="Z603" s="49" t="str">
        <f t="shared" si="196"/>
        <v/>
      </c>
      <c r="AA603" s="47"/>
      <c r="AC603" s="35"/>
      <c r="AD603">
        <f t="shared" ca="1" si="197"/>
        <v>0</v>
      </c>
      <c r="AE603">
        <f t="shared" ca="1" si="198"/>
        <v>1</v>
      </c>
      <c r="AF603">
        <f t="shared" ca="1" si="199"/>
        <v>1</v>
      </c>
      <c r="AG603">
        <f t="shared" ca="1" si="200"/>
        <v>0</v>
      </c>
      <c r="AH603">
        <f t="shared" ca="1" si="211"/>
        <v>0</v>
      </c>
      <c r="AI603">
        <f t="shared" ca="1" si="212"/>
        <v>143</v>
      </c>
      <c r="AJ603">
        <f t="shared" ca="1" si="213"/>
        <v>36</v>
      </c>
      <c r="AK603" t="str">
        <f t="shared" ca="1" si="214"/>
        <v>&gt;1000</v>
      </c>
      <c r="AL603">
        <f t="shared" ca="1" si="215"/>
        <v>44</v>
      </c>
    </row>
    <row r="604" spans="1:38" x14ac:dyDescent="0.3">
      <c r="A604" s="13">
        <f ca="1">IF(B604="","",COUNT($B$32:B604))</f>
        <v>430</v>
      </c>
      <c r="B604" s="47">
        <f t="shared" ca="1" si="201"/>
        <v>1</v>
      </c>
      <c r="C604" s="24" t="str">
        <f t="shared" ca="1" si="202"/>
        <v>W</v>
      </c>
      <c r="D604" s="47">
        <f t="shared" ca="1" si="203"/>
        <v>4196</v>
      </c>
      <c r="E604" s="47">
        <f t="shared" ca="1" si="204"/>
        <v>0</v>
      </c>
      <c r="F604" s="13">
        <f t="shared" ca="1" si="205"/>
        <v>40</v>
      </c>
      <c r="G604" s="13">
        <f t="shared" ca="1" si="192"/>
        <v>4236</v>
      </c>
      <c r="H604" s="40" t="str">
        <f t="shared" ca="1" si="193"/>
        <v>Mythic II</v>
      </c>
      <c r="I604" s="47">
        <f t="shared" ca="1" si="206"/>
        <v>214</v>
      </c>
      <c r="J604" s="47">
        <f t="shared" ca="1" si="207"/>
        <v>216</v>
      </c>
      <c r="K604" s="25">
        <f t="shared" ca="1" si="194"/>
        <v>0.49767441860465117</v>
      </c>
      <c r="L604" s="44">
        <f t="shared" ca="1" si="208"/>
        <v>18240</v>
      </c>
      <c r="M604" s="23"/>
      <c r="N604" s="47" t="str">
        <f t="shared" si="209"/>
        <v/>
      </c>
      <c r="O604" s="58"/>
      <c r="P604" s="27" t="str">
        <f t="shared" ca="1" si="210"/>
        <v/>
      </c>
      <c r="R604" s="47"/>
      <c r="S604" s="47"/>
      <c r="T604" s="47"/>
      <c r="U604" s="47"/>
      <c r="V604" s="47"/>
      <c r="W604" s="47"/>
      <c r="X604" s="57"/>
      <c r="Y604" s="49" t="str">
        <f t="shared" si="195"/>
        <v/>
      </c>
      <c r="Z604" s="49" t="str">
        <f t="shared" si="196"/>
        <v/>
      </c>
      <c r="AA604" s="47"/>
      <c r="AC604" s="35"/>
      <c r="AD604">
        <f t="shared" ca="1" si="197"/>
        <v>0</v>
      </c>
      <c r="AE604">
        <f t="shared" ca="1" si="198"/>
        <v>0</v>
      </c>
      <c r="AF604">
        <f t="shared" ca="1" si="199"/>
        <v>1</v>
      </c>
      <c r="AG604">
        <f t="shared" ca="1" si="200"/>
        <v>0</v>
      </c>
      <c r="AH604">
        <f t="shared" ca="1" si="211"/>
        <v>1</v>
      </c>
      <c r="AI604">
        <f t="shared" ca="1" si="212"/>
        <v>143</v>
      </c>
      <c r="AJ604">
        <f t="shared" ca="1" si="213"/>
        <v>36</v>
      </c>
      <c r="AK604" t="str">
        <f t="shared" ca="1" si="214"/>
        <v>&gt;1000</v>
      </c>
      <c r="AL604">
        <f t="shared" ca="1" si="215"/>
        <v>44</v>
      </c>
    </row>
    <row r="605" spans="1:38" x14ac:dyDescent="0.3">
      <c r="A605" s="13">
        <f ca="1">IF(B605="","",COUNT($B$32:B605))</f>
        <v>431</v>
      </c>
      <c r="B605" s="47">
        <f t="shared" ca="1" si="201"/>
        <v>2</v>
      </c>
      <c r="C605" s="24" t="str">
        <f t="shared" ca="1" si="202"/>
        <v>W</v>
      </c>
      <c r="D605" s="47">
        <f t="shared" ca="1" si="203"/>
        <v>4236</v>
      </c>
      <c r="E605" s="47">
        <f t="shared" ca="1" si="204"/>
        <v>1</v>
      </c>
      <c r="F605" s="13">
        <f t="shared" ca="1" si="205"/>
        <v>60</v>
      </c>
      <c r="G605" s="13">
        <f t="shared" ca="1" si="192"/>
        <v>4296</v>
      </c>
      <c r="H605" s="40" t="str">
        <f t="shared" ca="1" si="193"/>
        <v>Mythic II</v>
      </c>
      <c r="I605" s="47">
        <f t="shared" ca="1" si="206"/>
        <v>215</v>
      </c>
      <c r="J605" s="47">
        <f t="shared" ca="1" si="207"/>
        <v>216</v>
      </c>
      <c r="K605" s="25">
        <f t="shared" ca="1" si="194"/>
        <v>0.49883990719257543</v>
      </c>
      <c r="L605" s="44">
        <f t="shared" ca="1" si="208"/>
        <v>18300</v>
      </c>
      <c r="M605" s="23"/>
      <c r="N605" s="47" t="str">
        <f t="shared" si="209"/>
        <v/>
      </c>
      <c r="O605" s="58"/>
      <c r="P605" s="27" t="str">
        <f t="shared" ca="1" si="210"/>
        <v/>
      </c>
      <c r="R605" s="47"/>
      <c r="S605" s="47"/>
      <c r="T605" s="47"/>
      <c r="U605" s="47"/>
      <c r="V605" s="47"/>
      <c r="W605" s="47"/>
      <c r="X605" s="57"/>
      <c r="Y605" s="49" t="str">
        <f t="shared" si="195"/>
        <v/>
      </c>
      <c r="Z605" s="49" t="str">
        <f t="shared" si="196"/>
        <v/>
      </c>
      <c r="AA605" s="47"/>
      <c r="AC605" s="35"/>
      <c r="AD605">
        <f t="shared" ca="1" si="197"/>
        <v>0</v>
      </c>
      <c r="AE605">
        <f t="shared" ca="1" si="198"/>
        <v>0</v>
      </c>
      <c r="AF605">
        <f t="shared" ca="1" si="199"/>
        <v>1</v>
      </c>
      <c r="AG605">
        <f t="shared" ca="1" si="200"/>
        <v>0</v>
      </c>
      <c r="AH605">
        <f t="shared" ca="1" si="211"/>
        <v>2</v>
      </c>
      <c r="AI605">
        <f t="shared" ca="1" si="212"/>
        <v>143</v>
      </c>
      <c r="AJ605">
        <f t="shared" ca="1" si="213"/>
        <v>36</v>
      </c>
      <c r="AK605" t="str">
        <f t="shared" ca="1" si="214"/>
        <v>&gt;1000</v>
      </c>
      <c r="AL605">
        <f t="shared" ca="1" si="215"/>
        <v>44</v>
      </c>
    </row>
    <row r="606" spans="1:38" x14ac:dyDescent="0.3">
      <c r="A606" s="13">
        <f ca="1">IF(B606="","",COUNT($B$32:B606))</f>
        <v>432</v>
      </c>
      <c r="B606" s="47">
        <f t="shared" ca="1" si="201"/>
        <v>3</v>
      </c>
      <c r="C606" s="24" t="str">
        <f t="shared" ca="1" si="202"/>
        <v>W</v>
      </c>
      <c r="D606" s="47">
        <f t="shared" ca="1" si="203"/>
        <v>4296</v>
      </c>
      <c r="E606" s="47">
        <f t="shared" ca="1" si="204"/>
        <v>2</v>
      </c>
      <c r="F606" s="13">
        <f t="shared" ca="1" si="205"/>
        <v>80</v>
      </c>
      <c r="G606" s="13">
        <f t="shared" ca="1" si="192"/>
        <v>4376</v>
      </c>
      <c r="H606" s="40" t="str">
        <f t="shared" ca="1" si="193"/>
        <v>Mythic II</v>
      </c>
      <c r="I606" s="47">
        <f t="shared" ca="1" si="206"/>
        <v>216</v>
      </c>
      <c r="J606" s="47">
        <f t="shared" ca="1" si="207"/>
        <v>216</v>
      </c>
      <c r="K606" s="25">
        <f t="shared" ca="1" si="194"/>
        <v>0.5</v>
      </c>
      <c r="L606" s="44">
        <f t="shared" ca="1" si="208"/>
        <v>18380</v>
      </c>
      <c r="M606" s="23"/>
      <c r="N606" s="47" t="str">
        <f t="shared" si="209"/>
        <v/>
      </c>
      <c r="O606" s="58"/>
      <c r="P606" s="27" t="str">
        <f t="shared" ca="1" si="210"/>
        <v/>
      </c>
      <c r="R606" s="47"/>
      <c r="S606" s="47"/>
      <c r="T606" s="47"/>
      <c r="U606" s="47"/>
      <c r="V606" s="47"/>
      <c r="W606" s="47"/>
      <c r="X606" s="57"/>
      <c r="Y606" s="49" t="str">
        <f t="shared" si="195"/>
        <v/>
      </c>
      <c r="Z606" s="49" t="str">
        <f t="shared" si="196"/>
        <v/>
      </c>
      <c r="AA606" s="47"/>
      <c r="AC606" s="35"/>
      <c r="AD606">
        <f t="shared" ca="1" si="197"/>
        <v>0</v>
      </c>
      <c r="AE606">
        <f t="shared" ca="1" si="198"/>
        <v>0</v>
      </c>
      <c r="AF606">
        <f t="shared" ca="1" si="199"/>
        <v>1</v>
      </c>
      <c r="AG606">
        <f t="shared" ca="1" si="200"/>
        <v>0</v>
      </c>
      <c r="AH606">
        <f t="shared" ca="1" si="211"/>
        <v>3</v>
      </c>
      <c r="AI606">
        <f t="shared" ca="1" si="212"/>
        <v>143</v>
      </c>
      <c r="AJ606">
        <f t="shared" ca="1" si="213"/>
        <v>36</v>
      </c>
      <c r="AK606" t="str">
        <f t="shared" ca="1" si="214"/>
        <v>&gt;1000</v>
      </c>
      <c r="AL606">
        <f t="shared" ca="1" si="215"/>
        <v>44</v>
      </c>
    </row>
    <row r="607" spans="1:38" x14ac:dyDescent="0.3">
      <c r="A607" s="13" t="str">
        <f ca="1">IF(B607="","",COUNT($B$32:B607))</f>
        <v/>
      </c>
      <c r="B607" s="47" t="str">
        <f t="shared" ca="1" si="201"/>
        <v/>
      </c>
      <c r="C607" s="24" t="str">
        <f t="shared" ca="1" si="202"/>
        <v>G</v>
      </c>
      <c r="D607" s="47">
        <f t="shared" ca="1" si="203"/>
        <v>4376</v>
      </c>
      <c r="E607" s="47">
        <f t="shared" ca="1" si="204"/>
        <v>3</v>
      </c>
      <c r="F607" s="13">
        <f t="shared" ca="1" si="205"/>
        <v>0</v>
      </c>
      <c r="G607" s="13">
        <f t="shared" ca="1" si="192"/>
        <v>4376</v>
      </c>
      <c r="H607" s="40" t="str">
        <f t="shared" ca="1" si="193"/>
        <v>Mythic II</v>
      </c>
      <c r="I607" s="47">
        <f t="shared" ca="1" si="206"/>
        <v>216</v>
      </c>
      <c r="J607" s="47">
        <f t="shared" ca="1" si="207"/>
        <v>216</v>
      </c>
      <c r="K607" s="25">
        <f t="shared" ca="1" si="194"/>
        <v>0.5</v>
      </c>
      <c r="L607" s="44">
        <f t="shared" ca="1" si="208"/>
        <v>18380</v>
      </c>
      <c r="M607" s="23"/>
      <c r="N607" s="47" t="str">
        <f t="shared" si="209"/>
        <v/>
      </c>
      <c r="O607" s="58"/>
      <c r="P607" s="27">
        <f t="shared" ca="1" si="210"/>
        <v>44628</v>
      </c>
      <c r="R607" s="47"/>
      <c r="S607" s="47"/>
      <c r="T607" s="47"/>
      <c r="U607" s="47"/>
      <c r="V607" s="47"/>
      <c r="W607" s="47"/>
      <c r="X607" s="57"/>
      <c r="Y607" s="49" t="str">
        <f t="shared" si="195"/>
        <v/>
      </c>
      <c r="Z607" s="49" t="str">
        <f t="shared" si="196"/>
        <v/>
      </c>
      <c r="AA607" s="47"/>
      <c r="AC607" s="35"/>
      <c r="AD607">
        <f t="shared" ca="1" si="197"/>
        <v>0</v>
      </c>
      <c r="AE607">
        <f t="shared" ca="1" si="198"/>
        <v>1</v>
      </c>
      <c r="AF607">
        <f t="shared" ca="1" si="199"/>
        <v>1</v>
      </c>
      <c r="AG607">
        <f t="shared" ca="1" si="200"/>
        <v>0</v>
      </c>
      <c r="AH607">
        <f t="shared" ca="1" si="211"/>
        <v>0</v>
      </c>
      <c r="AI607">
        <f t="shared" ca="1" si="212"/>
        <v>144</v>
      </c>
      <c r="AJ607">
        <f t="shared" ca="1" si="213"/>
        <v>36</v>
      </c>
      <c r="AK607" t="str">
        <f t="shared" ca="1" si="214"/>
        <v>&gt;1000</v>
      </c>
      <c r="AL607">
        <f t="shared" ca="1" si="215"/>
        <v>44</v>
      </c>
    </row>
    <row r="608" spans="1:38" x14ac:dyDescent="0.3">
      <c r="A608" s="13">
        <f ca="1">IF(B608="","",COUNT($B$32:B608))</f>
        <v>433</v>
      </c>
      <c r="B608" s="47">
        <f t="shared" ca="1" si="201"/>
        <v>1</v>
      </c>
      <c r="C608" s="24" t="str">
        <f t="shared" ca="1" si="202"/>
        <v>L</v>
      </c>
      <c r="D608" s="47">
        <f t="shared" ca="1" si="203"/>
        <v>4376</v>
      </c>
      <c r="E608" s="47">
        <f t="shared" ca="1" si="204"/>
        <v>3</v>
      </c>
      <c r="F608" s="13">
        <f t="shared" ca="1" si="205"/>
        <v>-68</v>
      </c>
      <c r="G608" s="13">
        <f t="shared" ref="G608:G671" ca="1" si="216">_xlfn.IFS(F608+D608&lt;0,0,F608+D608&gt;5500,5500,TRUE,F608+D608)</f>
        <v>4308</v>
      </c>
      <c r="H608" s="40" t="str">
        <f t="shared" ref="H608:H671" ca="1" si="217">LOOKUP(G608,$D$2:$D$17,$A$2:$A$17)</f>
        <v>Mythic II</v>
      </c>
      <c r="I608" s="47">
        <f t="shared" ca="1" si="206"/>
        <v>216</v>
      </c>
      <c r="J608" s="47">
        <f t="shared" ca="1" si="207"/>
        <v>217</v>
      </c>
      <c r="K608" s="25">
        <f t="shared" ref="K608:K671" ca="1" si="218">I608/(J608+I608)</f>
        <v>0.49884526558891457</v>
      </c>
      <c r="L608" s="44">
        <f t="shared" ca="1" si="208"/>
        <v>18380</v>
      </c>
      <c r="M608" s="23"/>
      <c r="N608" s="47" t="str">
        <f t="shared" si="209"/>
        <v/>
      </c>
      <c r="O608" s="58"/>
      <c r="P608" s="27" t="str">
        <f t="shared" ca="1" si="210"/>
        <v/>
      </c>
      <c r="R608" s="47"/>
      <c r="S608" s="47"/>
      <c r="T608" s="47"/>
      <c r="U608" s="47"/>
      <c r="V608" s="47"/>
      <c r="W608" s="47"/>
      <c r="X608" s="57"/>
      <c r="Y608" s="49" t="str">
        <f t="shared" ref="Y608:Y671" si="219">_xlfn.IFS(R608 = "","",V608&gt;0,T608/V608,TRUE,T608/1)</f>
        <v/>
      </c>
      <c r="Z608" s="49" t="str">
        <f t="shared" ref="Z608:Z671" si="220">_xlfn.IFS(R608 = "","",V608&gt;0,(T608+U608)/V608,TRUE,(T608+U608)/1)</f>
        <v/>
      </c>
      <c r="AA608" s="47"/>
      <c r="AC608" s="35"/>
      <c r="AD608">
        <f t="shared" ref="AD608:AD671" ca="1" si="221">IF(G608&gt;=2100,0,IF(C608="G",1,0))</f>
        <v>0</v>
      </c>
      <c r="AE608">
        <f t="shared" ref="AE608:AE671" ca="1" si="222">IF(G608&gt;=5500,0,IF(C608="G",1,0))</f>
        <v>0</v>
      </c>
      <c r="AF608">
        <f t="shared" ref="AF608:AF671" ca="1" si="223">IF(G608&gt;=2100,1,0)</f>
        <v>1</v>
      </c>
      <c r="AG608">
        <f t="shared" ref="AG608:AG671" ca="1" si="224">IF(G608&gt;=5500,1,0)</f>
        <v>0</v>
      </c>
      <c r="AH608">
        <f t="shared" ca="1" si="211"/>
        <v>1</v>
      </c>
      <c r="AI608">
        <f t="shared" ca="1" si="212"/>
        <v>144</v>
      </c>
      <c r="AJ608">
        <f t="shared" ca="1" si="213"/>
        <v>36</v>
      </c>
      <c r="AK608" t="str">
        <f t="shared" ca="1" si="214"/>
        <v>&gt;1000</v>
      </c>
      <c r="AL608">
        <f t="shared" ca="1" si="215"/>
        <v>44</v>
      </c>
    </row>
    <row r="609" spans="1:38" x14ac:dyDescent="0.3">
      <c r="A609" s="13">
        <f ca="1">IF(B609="","",COUNT($B$32:B609))</f>
        <v>434</v>
      </c>
      <c r="B609" s="47">
        <f t="shared" ref="B609:B672" ca="1" si="225">IF(C609&lt;&gt;"G",SUM(B608,1),"")</f>
        <v>2</v>
      </c>
      <c r="C609" s="24" t="str">
        <f t="shared" ref="C609:C672" ca="1" si="226">IF(O609="",IF(AH608&gt;=$E$22,"G",IF(RAND()&lt;$F$22,"W","L")),O609)</f>
        <v>W</v>
      </c>
      <c r="D609" s="47">
        <f t="shared" ref="D609:D672" ca="1" si="227">IF(M609="",IF(G608&lt;5500,G608,5500),M609)</f>
        <v>4308</v>
      </c>
      <c r="E609" s="47">
        <f t="shared" ref="E609:E672" ca="1" si="228">_xlfn.IFS(C608="W",E608+1,C608="L",0,C608="G",E608)</f>
        <v>0</v>
      </c>
      <c r="F609" s="13">
        <f t="shared" ref="F609:F672" ca="1" si="229">_xlfn.IFS(C609="W",_xlfn.IFS(E609=0,LOOKUP(D609,$D$2:$D$17,$F$2:$F$17),E609=1,LOOKUP(D609,$D$2:$D$17,$G$2:$G$17),E609=2,LOOKUP(D609,$D$2:$D$17,$H$2:$H$17),E609=3,LOOKUP(D609,$D$2:$D$17,$I$2:$I$17),E609&gt;=4,LOOKUP(D609,$D$2:$D$17,$J$2:$J$17)),C609="L",LOOKUP(D609,$D$2:$D$17,$E$2:$E$17),C609="G",IF(OR(B608&lt;3,B608=""),0,LOOKUP(D609,$D$2:$D$17,$K$2:$K$17)))</f>
        <v>40</v>
      </c>
      <c r="G609" s="13">
        <f t="shared" ca="1" si="216"/>
        <v>4348</v>
      </c>
      <c r="H609" s="40" t="str">
        <f t="shared" ca="1" si="217"/>
        <v>Mythic II</v>
      </c>
      <c r="I609" s="47">
        <f t="shared" ref="I609:I672" ca="1" si="230">IF(C609="W",1+I608,I608)</f>
        <v>217</v>
      </c>
      <c r="J609" s="47">
        <f t="shared" ref="J609:J672" ca="1" si="231">IF(C609="L",1+J608,J608)</f>
        <v>217</v>
      </c>
      <c r="K609" s="25">
        <f t="shared" ca="1" si="218"/>
        <v>0.5</v>
      </c>
      <c r="L609" s="44">
        <f t="shared" ref="L609:L672" ca="1" si="232">IF(F609&gt;0,F609+L608,L608)</f>
        <v>18420</v>
      </c>
      <c r="M609" s="23"/>
      <c r="N609" s="47" t="str">
        <f t="shared" ref="N609:N672" si="233">IF(M609="","",M609-G608)</f>
        <v/>
      </c>
      <c r="O609" s="58"/>
      <c r="P609" s="27" t="str">
        <f t="shared" ref="P609:P672" ca="1" si="234">IF(AI609&gt;AI608,$G$22+(7*AI609),"")</f>
        <v/>
      </c>
      <c r="R609" s="47"/>
      <c r="S609" s="47"/>
      <c r="T609" s="47"/>
      <c r="U609" s="47"/>
      <c r="V609" s="47"/>
      <c r="W609" s="47"/>
      <c r="X609" s="57"/>
      <c r="Y609" s="49" t="str">
        <f t="shared" si="219"/>
        <v/>
      </c>
      <c r="Z609" s="49" t="str">
        <f t="shared" si="220"/>
        <v/>
      </c>
      <c r="AA609" s="47"/>
      <c r="AC609" s="35"/>
      <c r="AD609">
        <f t="shared" ca="1" si="221"/>
        <v>0</v>
      </c>
      <c r="AE609">
        <f t="shared" ca="1" si="222"/>
        <v>0</v>
      </c>
      <c r="AF609">
        <f t="shared" ca="1" si="223"/>
        <v>1</v>
      </c>
      <c r="AG609">
        <f t="shared" ca="1" si="224"/>
        <v>0</v>
      </c>
      <c r="AH609">
        <f t="shared" ref="AH609:AH672" ca="1" si="235">IF(C609="G",0,AH608+1)</f>
        <v>2</v>
      </c>
      <c r="AI609">
        <f t="shared" ref="AI609:AI672" ca="1" si="236">IF(C609="G",AI608+1,AI608)</f>
        <v>144</v>
      </c>
      <c r="AJ609">
        <f t="shared" ref="AJ609:AJ672" ca="1" si="237">IF(AJ608="&gt;1000",IF(AF609&gt;0,IF(A609&lt;&gt;"",A609,A608),"&gt;1000"),AJ608)</f>
        <v>36</v>
      </c>
      <c r="AK609" t="str">
        <f t="shared" ref="AK609:AK672" ca="1" si="238">IF(AK608="&gt;1000",IF(AG609&gt;0,IF(A609&lt;&gt;"",A609,A608),"&gt;1000"),AK608)</f>
        <v>&gt;1000</v>
      </c>
      <c r="AL609">
        <f t="shared" ref="AL609:AL672" ca="1" si="239">IF(AL608="&gt;1000",IF(L609&gt;=3500,IF(A609&lt;&gt;"",A609,A608),"&gt;1000"),AL608)</f>
        <v>44</v>
      </c>
    </row>
    <row r="610" spans="1:38" x14ac:dyDescent="0.3">
      <c r="A610" s="13">
        <f ca="1">IF(B610="","",COUNT($B$32:B610))</f>
        <v>435</v>
      </c>
      <c r="B610" s="47">
        <f t="shared" ca="1" si="225"/>
        <v>3</v>
      </c>
      <c r="C610" s="24" t="str">
        <f t="shared" ca="1" si="226"/>
        <v>W</v>
      </c>
      <c r="D610" s="47">
        <f t="shared" ca="1" si="227"/>
        <v>4348</v>
      </c>
      <c r="E610" s="47">
        <f t="shared" ca="1" si="228"/>
        <v>1</v>
      </c>
      <c r="F610" s="13">
        <f t="shared" ca="1" si="229"/>
        <v>60</v>
      </c>
      <c r="G610" s="13">
        <f t="shared" ca="1" si="216"/>
        <v>4408</v>
      </c>
      <c r="H610" s="40" t="str">
        <f t="shared" ca="1" si="217"/>
        <v>Mythic II</v>
      </c>
      <c r="I610" s="47">
        <f t="shared" ca="1" si="230"/>
        <v>218</v>
      </c>
      <c r="J610" s="47">
        <f t="shared" ca="1" si="231"/>
        <v>217</v>
      </c>
      <c r="K610" s="25">
        <f t="shared" ca="1" si="218"/>
        <v>0.50114942528735629</v>
      </c>
      <c r="L610" s="44">
        <f t="shared" ca="1" si="232"/>
        <v>18480</v>
      </c>
      <c r="M610" s="23"/>
      <c r="N610" s="47" t="str">
        <f t="shared" si="233"/>
        <v/>
      </c>
      <c r="O610" s="58"/>
      <c r="P610" s="27" t="str">
        <f t="shared" ca="1" si="234"/>
        <v/>
      </c>
      <c r="R610" s="47"/>
      <c r="S610" s="47"/>
      <c r="T610" s="47"/>
      <c r="U610" s="47"/>
      <c r="V610" s="47"/>
      <c r="W610" s="47"/>
      <c r="X610" s="57"/>
      <c r="Y610" s="49" t="str">
        <f t="shared" si="219"/>
        <v/>
      </c>
      <c r="Z610" s="49" t="str">
        <f t="shared" si="220"/>
        <v/>
      </c>
      <c r="AA610" s="47"/>
      <c r="AC610" s="35"/>
      <c r="AD610">
        <f t="shared" ca="1" si="221"/>
        <v>0</v>
      </c>
      <c r="AE610">
        <f t="shared" ca="1" si="222"/>
        <v>0</v>
      </c>
      <c r="AF610">
        <f t="shared" ca="1" si="223"/>
        <v>1</v>
      </c>
      <c r="AG610">
        <f t="shared" ca="1" si="224"/>
        <v>0</v>
      </c>
      <c r="AH610">
        <f t="shared" ca="1" si="235"/>
        <v>3</v>
      </c>
      <c r="AI610">
        <f t="shared" ca="1" si="236"/>
        <v>144</v>
      </c>
      <c r="AJ610">
        <f t="shared" ca="1" si="237"/>
        <v>36</v>
      </c>
      <c r="AK610" t="str">
        <f t="shared" ca="1" si="238"/>
        <v>&gt;1000</v>
      </c>
      <c r="AL610">
        <f t="shared" ca="1" si="239"/>
        <v>44</v>
      </c>
    </row>
    <row r="611" spans="1:38" x14ac:dyDescent="0.3">
      <c r="A611" s="13" t="str">
        <f ca="1">IF(B611="","",COUNT($B$32:B611))</f>
        <v/>
      </c>
      <c r="B611" s="47" t="str">
        <f t="shared" ca="1" si="225"/>
        <v/>
      </c>
      <c r="C611" s="24" t="str">
        <f t="shared" ca="1" si="226"/>
        <v>G</v>
      </c>
      <c r="D611" s="47">
        <f t="shared" ca="1" si="227"/>
        <v>4408</v>
      </c>
      <c r="E611" s="47">
        <f t="shared" ca="1" si="228"/>
        <v>2</v>
      </c>
      <c r="F611" s="13">
        <f t="shared" ca="1" si="229"/>
        <v>0</v>
      </c>
      <c r="G611" s="13">
        <f t="shared" ca="1" si="216"/>
        <v>4408</v>
      </c>
      <c r="H611" s="40" t="str">
        <f t="shared" ca="1" si="217"/>
        <v>Mythic II</v>
      </c>
      <c r="I611" s="47">
        <f t="shared" ca="1" si="230"/>
        <v>218</v>
      </c>
      <c r="J611" s="47">
        <f t="shared" ca="1" si="231"/>
        <v>217</v>
      </c>
      <c r="K611" s="25">
        <f t="shared" ca="1" si="218"/>
        <v>0.50114942528735629</v>
      </c>
      <c r="L611" s="44">
        <f t="shared" ca="1" si="232"/>
        <v>18480</v>
      </c>
      <c r="M611" s="23"/>
      <c r="N611" s="47" t="str">
        <f t="shared" si="233"/>
        <v/>
      </c>
      <c r="O611" s="58"/>
      <c r="P611" s="27">
        <f t="shared" ca="1" si="234"/>
        <v>44635</v>
      </c>
      <c r="R611" s="47"/>
      <c r="S611" s="47"/>
      <c r="T611" s="47"/>
      <c r="U611" s="47"/>
      <c r="V611" s="47"/>
      <c r="W611" s="47"/>
      <c r="X611" s="57"/>
      <c r="Y611" s="49" t="str">
        <f t="shared" si="219"/>
        <v/>
      </c>
      <c r="Z611" s="49" t="str">
        <f t="shared" si="220"/>
        <v/>
      </c>
      <c r="AA611" s="47"/>
      <c r="AC611" s="35"/>
      <c r="AD611">
        <f t="shared" ca="1" si="221"/>
        <v>0</v>
      </c>
      <c r="AE611">
        <f t="shared" ca="1" si="222"/>
        <v>1</v>
      </c>
      <c r="AF611">
        <f t="shared" ca="1" si="223"/>
        <v>1</v>
      </c>
      <c r="AG611">
        <f t="shared" ca="1" si="224"/>
        <v>0</v>
      </c>
      <c r="AH611">
        <f t="shared" ca="1" si="235"/>
        <v>0</v>
      </c>
      <c r="AI611">
        <f t="shared" ca="1" si="236"/>
        <v>145</v>
      </c>
      <c r="AJ611">
        <f t="shared" ca="1" si="237"/>
        <v>36</v>
      </c>
      <c r="AK611" t="str">
        <f t="shared" ca="1" si="238"/>
        <v>&gt;1000</v>
      </c>
      <c r="AL611">
        <f t="shared" ca="1" si="239"/>
        <v>44</v>
      </c>
    </row>
    <row r="612" spans="1:38" x14ac:dyDescent="0.3">
      <c r="A612" s="13">
        <f ca="1">IF(B612="","",COUNT($B$32:B612))</f>
        <v>436</v>
      </c>
      <c r="B612" s="47">
        <f t="shared" ca="1" si="225"/>
        <v>1</v>
      </c>
      <c r="C612" s="24" t="str">
        <f t="shared" ca="1" si="226"/>
        <v>L</v>
      </c>
      <c r="D612" s="47">
        <f t="shared" ca="1" si="227"/>
        <v>4408</v>
      </c>
      <c r="E612" s="47">
        <f t="shared" ca="1" si="228"/>
        <v>2</v>
      </c>
      <c r="F612" s="13">
        <f t="shared" ca="1" si="229"/>
        <v>-68</v>
      </c>
      <c r="G612" s="13">
        <f t="shared" ca="1" si="216"/>
        <v>4340</v>
      </c>
      <c r="H612" s="40" t="str">
        <f t="shared" ca="1" si="217"/>
        <v>Mythic II</v>
      </c>
      <c r="I612" s="47">
        <f t="shared" ca="1" si="230"/>
        <v>218</v>
      </c>
      <c r="J612" s="47">
        <f t="shared" ca="1" si="231"/>
        <v>218</v>
      </c>
      <c r="K612" s="25">
        <f t="shared" ca="1" si="218"/>
        <v>0.5</v>
      </c>
      <c r="L612" s="44">
        <f t="shared" ca="1" si="232"/>
        <v>18480</v>
      </c>
      <c r="M612" s="23"/>
      <c r="N612" s="47" t="str">
        <f t="shared" si="233"/>
        <v/>
      </c>
      <c r="O612" s="58"/>
      <c r="P612" s="27" t="str">
        <f t="shared" ca="1" si="234"/>
        <v/>
      </c>
      <c r="R612" s="47"/>
      <c r="S612" s="47"/>
      <c r="T612" s="47"/>
      <c r="U612" s="47"/>
      <c r="V612" s="47"/>
      <c r="W612" s="47"/>
      <c r="X612" s="57"/>
      <c r="Y612" s="49" t="str">
        <f t="shared" si="219"/>
        <v/>
      </c>
      <c r="Z612" s="49" t="str">
        <f t="shared" si="220"/>
        <v/>
      </c>
      <c r="AA612" s="47"/>
      <c r="AC612" s="35"/>
      <c r="AD612">
        <f t="shared" ca="1" si="221"/>
        <v>0</v>
      </c>
      <c r="AE612">
        <f t="shared" ca="1" si="222"/>
        <v>0</v>
      </c>
      <c r="AF612">
        <f t="shared" ca="1" si="223"/>
        <v>1</v>
      </c>
      <c r="AG612">
        <f t="shared" ca="1" si="224"/>
        <v>0</v>
      </c>
      <c r="AH612">
        <f t="shared" ca="1" si="235"/>
        <v>1</v>
      </c>
      <c r="AI612">
        <f t="shared" ca="1" si="236"/>
        <v>145</v>
      </c>
      <c r="AJ612">
        <f t="shared" ca="1" si="237"/>
        <v>36</v>
      </c>
      <c r="AK612" t="str">
        <f t="shared" ca="1" si="238"/>
        <v>&gt;1000</v>
      </c>
      <c r="AL612">
        <f t="shared" ca="1" si="239"/>
        <v>44</v>
      </c>
    </row>
    <row r="613" spans="1:38" x14ac:dyDescent="0.3">
      <c r="A613" s="13">
        <f ca="1">IF(B613="","",COUNT($B$32:B613))</f>
        <v>437</v>
      </c>
      <c r="B613" s="47">
        <f t="shared" ca="1" si="225"/>
        <v>2</v>
      </c>
      <c r="C613" s="24" t="str">
        <f t="shared" ca="1" si="226"/>
        <v>W</v>
      </c>
      <c r="D613" s="47">
        <f t="shared" ca="1" si="227"/>
        <v>4340</v>
      </c>
      <c r="E613" s="47">
        <f t="shared" ca="1" si="228"/>
        <v>0</v>
      </c>
      <c r="F613" s="13">
        <f t="shared" ca="1" si="229"/>
        <v>40</v>
      </c>
      <c r="G613" s="13">
        <f t="shared" ca="1" si="216"/>
        <v>4380</v>
      </c>
      <c r="H613" s="40" t="str">
        <f t="shared" ca="1" si="217"/>
        <v>Mythic II</v>
      </c>
      <c r="I613" s="47">
        <f t="shared" ca="1" si="230"/>
        <v>219</v>
      </c>
      <c r="J613" s="47">
        <f t="shared" ca="1" si="231"/>
        <v>218</v>
      </c>
      <c r="K613" s="25">
        <f t="shared" ca="1" si="218"/>
        <v>0.50114416475972545</v>
      </c>
      <c r="L613" s="44">
        <f t="shared" ca="1" si="232"/>
        <v>18520</v>
      </c>
      <c r="M613" s="23"/>
      <c r="N613" s="47" t="str">
        <f t="shared" si="233"/>
        <v/>
      </c>
      <c r="O613" s="58"/>
      <c r="P613" s="27" t="str">
        <f t="shared" ca="1" si="234"/>
        <v/>
      </c>
      <c r="R613" s="47"/>
      <c r="S613" s="47"/>
      <c r="T613" s="47"/>
      <c r="U613" s="47"/>
      <c r="V613" s="47"/>
      <c r="W613" s="47"/>
      <c r="X613" s="57"/>
      <c r="Y613" s="49" t="str">
        <f t="shared" si="219"/>
        <v/>
      </c>
      <c r="Z613" s="49" t="str">
        <f t="shared" si="220"/>
        <v/>
      </c>
      <c r="AA613" s="47"/>
      <c r="AC613" s="35"/>
      <c r="AD613">
        <f t="shared" ca="1" si="221"/>
        <v>0</v>
      </c>
      <c r="AE613">
        <f t="shared" ca="1" si="222"/>
        <v>0</v>
      </c>
      <c r="AF613">
        <f t="shared" ca="1" si="223"/>
        <v>1</v>
      </c>
      <c r="AG613">
        <f t="shared" ca="1" si="224"/>
        <v>0</v>
      </c>
      <c r="AH613">
        <f t="shared" ca="1" si="235"/>
        <v>2</v>
      </c>
      <c r="AI613">
        <f t="shared" ca="1" si="236"/>
        <v>145</v>
      </c>
      <c r="AJ613">
        <f t="shared" ca="1" si="237"/>
        <v>36</v>
      </c>
      <c r="AK613" t="str">
        <f t="shared" ca="1" si="238"/>
        <v>&gt;1000</v>
      </c>
      <c r="AL613">
        <f t="shared" ca="1" si="239"/>
        <v>44</v>
      </c>
    </row>
    <row r="614" spans="1:38" x14ac:dyDescent="0.3">
      <c r="A614" s="13">
        <f ca="1">IF(B614="","",COUNT($B$32:B614))</f>
        <v>438</v>
      </c>
      <c r="B614" s="47">
        <f t="shared" ca="1" si="225"/>
        <v>3</v>
      </c>
      <c r="C614" s="24" t="str">
        <f t="shared" ca="1" si="226"/>
        <v>W</v>
      </c>
      <c r="D614" s="47">
        <f t="shared" ca="1" si="227"/>
        <v>4380</v>
      </c>
      <c r="E614" s="47">
        <f t="shared" ca="1" si="228"/>
        <v>1</v>
      </c>
      <c r="F614" s="13">
        <f t="shared" ca="1" si="229"/>
        <v>60</v>
      </c>
      <c r="G614" s="13">
        <f t="shared" ca="1" si="216"/>
        <v>4440</v>
      </c>
      <c r="H614" s="40" t="str">
        <f t="shared" ca="1" si="217"/>
        <v>Mythic II</v>
      </c>
      <c r="I614" s="47">
        <f t="shared" ca="1" si="230"/>
        <v>220</v>
      </c>
      <c r="J614" s="47">
        <f t="shared" ca="1" si="231"/>
        <v>218</v>
      </c>
      <c r="K614" s="25">
        <f t="shared" ca="1" si="218"/>
        <v>0.50228310502283102</v>
      </c>
      <c r="L614" s="44">
        <f t="shared" ca="1" si="232"/>
        <v>18580</v>
      </c>
      <c r="M614" s="23"/>
      <c r="N614" s="47" t="str">
        <f t="shared" si="233"/>
        <v/>
      </c>
      <c r="O614" s="58"/>
      <c r="P614" s="27" t="str">
        <f t="shared" ca="1" si="234"/>
        <v/>
      </c>
      <c r="R614" s="47"/>
      <c r="S614" s="47"/>
      <c r="T614" s="47"/>
      <c r="U614" s="47"/>
      <c r="V614" s="47"/>
      <c r="W614" s="47"/>
      <c r="X614" s="57"/>
      <c r="Y614" s="49" t="str">
        <f t="shared" si="219"/>
        <v/>
      </c>
      <c r="Z614" s="49" t="str">
        <f t="shared" si="220"/>
        <v/>
      </c>
      <c r="AA614" s="47"/>
      <c r="AC614" s="35"/>
      <c r="AD614">
        <f t="shared" ca="1" si="221"/>
        <v>0</v>
      </c>
      <c r="AE614">
        <f t="shared" ca="1" si="222"/>
        <v>0</v>
      </c>
      <c r="AF614">
        <f t="shared" ca="1" si="223"/>
        <v>1</v>
      </c>
      <c r="AG614">
        <f t="shared" ca="1" si="224"/>
        <v>0</v>
      </c>
      <c r="AH614">
        <f t="shared" ca="1" si="235"/>
        <v>3</v>
      </c>
      <c r="AI614">
        <f t="shared" ca="1" si="236"/>
        <v>145</v>
      </c>
      <c r="AJ614">
        <f t="shared" ca="1" si="237"/>
        <v>36</v>
      </c>
      <c r="AK614" t="str">
        <f t="shared" ca="1" si="238"/>
        <v>&gt;1000</v>
      </c>
      <c r="AL614">
        <f t="shared" ca="1" si="239"/>
        <v>44</v>
      </c>
    </row>
    <row r="615" spans="1:38" x14ac:dyDescent="0.3">
      <c r="A615" s="13" t="str">
        <f ca="1">IF(B615="","",COUNT($B$32:B615))</f>
        <v/>
      </c>
      <c r="B615" s="47" t="str">
        <f t="shared" ca="1" si="225"/>
        <v/>
      </c>
      <c r="C615" s="24" t="str">
        <f t="shared" ca="1" si="226"/>
        <v>G</v>
      </c>
      <c r="D615" s="47">
        <f t="shared" ca="1" si="227"/>
        <v>4440</v>
      </c>
      <c r="E615" s="47">
        <f t="shared" ca="1" si="228"/>
        <v>2</v>
      </c>
      <c r="F615" s="13">
        <f t="shared" ca="1" si="229"/>
        <v>0</v>
      </c>
      <c r="G615" s="13">
        <f t="shared" ca="1" si="216"/>
        <v>4440</v>
      </c>
      <c r="H615" s="40" t="str">
        <f t="shared" ca="1" si="217"/>
        <v>Mythic II</v>
      </c>
      <c r="I615" s="47">
        <f t="shared" ca="1" si="230"/>
        <v>220</v>
      </c>
      <c r="J615" s="47">
        <f t="shared" ca="1" si="231"/>
        <v>218</v>
      </c>
      <c r="K615" s="25">
        <f t="shared" ca="1" si="218"/>
        <v>0.50228310502283102</v>
      </c>
      <c r="L615" s="44">
        <f t="shared" ca="1" si="232"/>
        <v>18580</v>
      </c>
      <c r="M615" s="23"/>
      <c r="N615" s="47" t="str">
        <f t="shared" si="233"/>
        <v/>
      </c>
      <c r="O615" s="58"/>
      <c r="P615" s="27">
        <f t="shared" ca="1" si="234"/>
        <v>44642</v>
      </c>
      <c r="R615" s="47"/>
      <c r="S615" s="47"/>
      <c r="T615" s="47"/>
      <c r="U615" s="47"/>
      <c r="V615" s="47"/>
      <c r="W615" s="47"/>
      <c r="X615" s="57"/>
      <c r="Y615" s="49" t="str">
        <f t="shared" si="219"/>
        <v/>
      </c>
      <c r="Z615" s="49" t="str">
        <f t="shared" si="220"/>
        <v/>
      </c>
      <c r="AA615" s="47"/>
      <c r="AC615" s="35"/>
      <c r="AD615">
        <f t="shared" ca="1" si="221"/>
        <v>0</v>
      </c>
      <c r="AE615">
        <f t="shared" ca="1" si="222"/>
        <v>1</v>
      </c>
      <c r="AF615">
        <f t="shared" ca="1" si="223"/>
        <v>1</v>
      </c>
      <c r="AG615">
        <f t="shared" ca="1" si="224"/>
        <v>0</v>
      </c>
      <c r="AH615">
        <f t="shared" ca="1" si="235"/>
        <v>0</v>
      </c>
      <c r="AI615">
        <f t="shared" ca="1" si="236"/>
        <v>146</v>
      </c>
      <c r="AJ615">
        <f t="shared" ca="1" si="237"/>
        <v>36</v>
      </c>
      <c r="AK615" t="str">
        <f t="shared" ca="1" si="238"/>
        <v>&gt;1000</v>
      </c>
      <c r="AL615">
        <f t="shared" ca="1" si="239"/>
        <v>44</v>
      </c>
    </row>
    <row r="616" spans="1:38" x14ac:dyDescent="0.3">
      <c r="A616" s="13">
        <f ca="1">IF(B616="","",COUNT($B$32:B616))</f>
        <v>439</v>
      </c>
      <c r="B616" s="47">
        <f t="shared" ca="1" si="225"/>
        <v>1</v>
      </c>
      <c r="C616" s="24" t="str">
        <f t="shared" ca="1" si="226"/>
        <v>L</v>
      </c>
      <c r="D616" s="47">
        <f t="shared" ca="1" si="227"/>
        <v>4440</v>
      </c>
      <c r="E616" s="47">
        <f t="shared" ca="1" si="228"/>
        <v>2</v>
      </c>
      <c r="F616" s="13">
        <f t="shared" ca="1" si="229"/>
        <v>-68</v>
      </c>
      <c r="G616" s="13">
        <f t="shared" ca="1" si="216"/>
        <v>4372</v>
      </c>
      <c r="H616" s="40" t="str">
        <f t="shared" ca="1" si="217"/>
        <v>Mythic II</v>
      </c>
      <c r="I616" s="47">
        <f t="shared" ca="1" si="230"/>
        <v>220</v>
      </c>
      <c r="J616" s="47">
        <f t="shared" ca="1" si="231"/>
        <v>219</v>
      </c>
      <c r="K616" s="25">
        <f t="shared" ca="1" si="218"/>
        <v>0.50113895216400917</v>
      </c>
      <c r="L616" s="44">
        <f t="shared" ca="1" si="232"/>
        <v>18580</v>
      </c>
      <c r="M616" s="23"/>
      <c r="N616" s="47" t="str">
        <f t="shared" si="233"/>
        <v/>
      </c>
      <c r="O616" s="58"/>
      <c r="P616" s="27" t="str">
        <f t="shared" ca="1" si="234"/>
        <v/>
      </c>
      <c r="R616" s="47"/>
      <c r="S616" s="47"/>
      <c r="T616" s="47"/>
      <c r="U616" s="47"/>
      <c r="V616" s="47"/>
      <c r="W616" s="47"/>
      <c r="X616" s="57"/>
      <c r="Y616" s="49" t="str">
        <f t="shared" si="219"/>
        <v/>
      </c>
      <c r="Z616" s="49" t="str">
        <f t="shared" si="220"/>
        <v/>
      </c>
      <c r="AA616" s="47"/>
      <c r="AC616" s="35"/>
      <c r="AD616">
        <f t="shared" ca="1" si="221"/>
        <v>0</v>
      </c>
      <c r="AE616">
        <f t="shared" ca="1" si="222"/>
        <v>0</v>
      </c>
      <c r="AF616">
        <f t="shared" ca="1" si="223"/>
        <v>1</v>
      </c>
      <c r="AG616">
        <f t="shared" ca="1" si="224"/>
        <v>0</v>
      </c>
      <c r="AH616">
        <f t="shared" ca="1" si="235"/>
        <v>1</v>
      </c>
      <c r="AI616">
        <f t="shared" ca="1" si="236"/>
        <v>146</v>
      </c>
      <c r="AJ616">
        <f t="shared" ca="1" si="237"/>
        <v>36</v>
      </c>
      <c r="AK616" t="str">
        <f t="shared" ca="1" si="238"/>
        <v>&gt;1000</v>
      </c>
      <c r="AL616">
        <f t="shared" ca="1" si="239"/>
        <v>44</v>
      </c>
    </row>
    <row r="617" spans="1:38" x14ac:dyDescent="0.3">
      <c r="A617" s="13">
        <f ca="1">IF(B617="","",COUNT($B$32:B617))</f>
        <v>440</v>
      </c>
      <c r="B617" s="47">
        <f t="shared" ca="1" si="225"/>
        <v>2</v>
      </c>
      <c r="C617" s="24" t="str">
        <f t="shared" ca="1" si="226"/>
        <v>L</v>
      </c>
      <c r="D617" s="47">
        <f t="shared" ca="1" si="227"/>
        <v>4372</v>
      </c>
      <c r="E617" s="47">
        <f t="shared" ca="1" si="228"/>
        <v>0</v>
      </c>
      <c r="F617" s="13">
        <f t="shared" ca="1" si="229"/>
        <v>-68</v>
      </c>
      <c r="G617" s="13">
        <f t="shared" ca="1" si="216"/>
        <v>4304</v>
      </c>
      <c r="H617" s="40" t="str">
        <f t="shared" ca="1" si="217"/>
        <v>Mythic II</v>
      </c>
      <c r="I617" s="47">
        <f t="shared" ca="1" si="230"/>
        <v>220</v>
      </c>
      <c r="J617" s="47">
        <f t="shared" ca="1" si="231"/>
        <v>220</v>
      </c>
      <c r="K617" s="25">
        <f t="shared" ca="1" si="218"/>
        <v>0.5</v>
      </c>
      <c r="L617" s="44">
        <f t="shared" ca="1" si="232"/>
        <v>18580</v>
      </c>
      <c r="M617" s="23"/>
      <c r="N617" s="47" t="str">
        <f t="shared" si="233"/>
        <v/>
      </c>
      <c r="O617" s="58"/>
      <c r="P617" s="27" t="str">
        <f t="shared" ca="1" si="234"/>
        <v/>
      </c>
      <c r="R617" s="47"/>
      <c r="S617" s="47"/>
      <c r="T617" s="47"/>
      <c r="U617" s="47"/>
      <c r="V617" s="47"/>
      <c r="W617" s="47"/>
      <c r="X617" s="57"/>
      <c r="Y617" s="49" t="str">
        <f t="shared" si="219"/>
        <v/>
      </c>
      <c r="Z617" s="49" t="str">
        <f t="shared" si="220"/>
        <v/>
      </c>
      <c r="AA617" s="47"/>
      <c r="AC617" s="35"/>
      <c r="AD617">
        <f t="shared" ca="1" si="221"/>
        <v>0</v>
      </c>
      <c r="AE617">
        <f t="shared" ca="1" si="222"/>
        <v>0</v>
      </c>
      <c r="AF617">
        <f t="shared" ca="1" si="223"/>
        <v>1</v>
      </c>
      <c r="AG617">
        <f t="shared" ca="1" si="224"/>
        <v>0</v>
      </c>
      <c r="AH617">
        <f t="shared" ca="1" si="235"/>
        <v>2</v>
      </c>
      <c r="AI617">
        <f t="shared" ca="1" si="236"/>
        <v>146</v>
      </c>
      <c r="AJ617">
        <f t="shared" ca="1" si="237"/>
        <v>36</v>
      </c>
      <c r="AK617" t="str">
        <f t="shared" ca="1" si="238"/>
        <v>&gt;1000</v>
      </c>
      <c r="AL617">
        <f t="shared" ca="1" si="239"/>
        <v>44</v>
      </c>
    </row>
    <row r="618" spans="1:38" x14ac:dyDescent="0.3">
      <c r="A618" s="13">
        <f ca="1">IF(B618="","",COUNT($B$32:B618))</f>
        <v>441</v>
      </c>
      <c r="B618" s="47">
        <f t="shared" ca="1" si="225"/>
        <v>3</v>
      </c>
      <c r="C618" s="24" t="str">
        <f t="shared" ca="1" si="226"/>
        <v>W</v>
      </c>
      <c r="D618" s="47">
        <f t="shared" ca="1" si="227"/>
        <v>4304</v>
      </c>
      <c r="E618" s="47">
        <f t="shared" ca="1" si="228"/>
        <v>0</v>
      </c>
      <c r="F618" s="13">
        <f t="shared" ca="1" si="229"/>
        <v>40</v>
      </c>
      <c r="G618" s="13">
        <f t="shared" ca="1" si="216"/>
        <v>4344</v>
      </c>
      <c r="H618" s="40" t="str">
        <f t="shared" ca="1" si="217"/>
        <v>Mythic II</v>
      </c>
      <c r="I618" s="47">
        <f t="shared" ca="1" si="230"/>
        <v>221</v>
      </c>
      <c r="J618" s="47">
        <f t="shared" ca="1" si="231"/>
        <v>220</v>
      </c>
      <c r="K618" s="25">
        <f t="shared" ca="1" si="218"/>
        <v>0.50113378684807253</v>
      </c>
      <c r="L618" s="44">
        <f t="shared" ca="1" si="232"/>
        <v>18620</v>
      </c>
      <c r="M618" s="23"/>
      <c r="N618" s="47" t="str">
        <f t="shared" si="233"/>
        <v/>
      </c>
      <c r="O618" s="58"/>
      <c r="P618" s="27" t="str">
        <f t="shared" ca="1" si="234"/>
        <v/>
      </c>
      <c r="R618" s="47"/>
      <c r="S618" s="47"/>
      <c r="T618" s="47"/>
      <c r="U618" s="47"/>
      <c r="V618" s="47"/>
      <c r="W618" s="47"/>
      <c r="X618" s="57"/>
      <c r="Y618" s="49" t="str">
        <f t="shared" si="219"/>
        <v/>
      </c>
      <c r="Z618" s="49" t="str">
        <f t="shared" si="220"/>
        <v/>
      </c>
      <c r="AA618" s="47"/>
      <c r="AC618" s="35"/>
      <c r="AD618">
        <f t="shared" ca="1" si="221"/>
        <v>0</v>
      </c>
      <c r="AE618">
        <f t="shared" ca="1" si="222"/>
        <v>0</v>
      </c>
      <c r="AF618">
        <f t="shared" ca="1" si="223"/>
        <v>1</v>
      </c>
      <c r="AG618">
        <f t="shared" ca="1" si="224"/>
        <v>0</v>
      </c>
      <c r="AH618">
        <f t="shared" ca="1" si="235"/>
        <v>3</v>
      </c>
      <c r="AI618">
        <f t="shared" ca="1" si="236"/>
        <v>146</v>
      </c>
      <c r="AJ618">
        <f t="shared" ca="1" si="237"/>
        <v>36</v>
      </c>
      <c r="AK618" t="str">
        <f t="shared" ca="1" si="238"/>
        <v>&gt;1000</v>
      </c>
      <c r="AL618">
        <f t="shared" ca="1" si="239"/>
        <v>44</v>
      </c>
    </row>
    <row r="619" spans="1:38" x14ac:dyDescent="0.3">
      <c r="A619" s="13" t="str">
        <f ca="1">IF(B619="","",COUNT($B$32:B619))</f>
        <v/>
      </c>
      <c r="B619" s="47" t="str">
        <f t="shared" ca="1" si="225"/>
        <v/>
      </c>
      <c r="C619" s="24" t="str">
        <f t="shared" ca="1" si="226"/>
        <v>G</v>
      </c>
      <c r="D619" s="47">
        <f t="shared" ca="1" si="227"/>
        <v>4344</v>
      </c>
      <c r="E619" s="47">
        <f t="shared" ca="1" si="228"/>
        <v>1</v>
      </c>
      <c r="F619" s="13">
        <f t="shared" ca="1" si="229"/>
        <v>0</v>
      </c>
      <c r="G619" s="13">
        <f t="shared" ca="1" si="216"/>
        <v>4344</v>
      </c>
      <c r="H619" s="40" t="str">
        <f t="shared" ca="1" si="217"/>
        <v>Mythic II</v>
      </c>
      <c r="I619" s="47">
        <f t="shared" ca="1" si="230"/>
        <v>221</v>
      </c>
      <c r="J619" s="47">
        <f t="shared" ca="1" si="231"/>
        <v>220</v>
      </c>
      <c r="K619" s="25">
        <f t="shared" ca="1" si="218"/>
        <v>0.50113378684807253</v>
      </c>
      <c r="L619" s="44">
        <f t="shared" ca="1" si="232"/>
        <v>18620</v>
      </c>
      <c r="M619" s="23"/>
      <c r="N619" s="47" t="str">
        <f t="shared" si="233"/>
        <v/>
      </c>
      <c r="O619" s="58"/>
      <c r="P619" s="27">
        <f t="shared" ca="1" si="234"/>
        <v>44649</v>
      </c>
      <c r="R619" s="47"/>
      <c r="S619" s="47"/>
      <c r="T619" s="47"/>
      <c r="U619" s="47"/>
      <c r="V619" s="47"/>
      <c r="W619" s="47"/>
      <c r="X619" s="57"/>
      <c r="Y619" s="49" t="str">
        <f t="shared" si="219"/>
        <v/>
      </c>
      <c r="Z619" s="49" t="str">
        <f t="shared" si="220"/>
        <v/>
      </c>
      <c r="AA619" s="47"/>
      <c r="AC619" s="35"/>
      <c r="AD619">
        <f t="shared" ca="1" si="221"/>
        <v>0</v>
      </c>
      <c r="AE619">
        <f t="shared" ca="1" si="222"/>
        <v>1</v>
      </c>
      <c r="AF619">
        <f t="shared" ca="1" si="223"/>
        <v>1</v>
      </c>
      <c r="AG619">
        <f t="shared" ca="1" si="224"/>
        <v>0</v>
      </c>
      <c r="AH619">
        <f t="shared" ca="1" si="235"/>
        <v>0</v>
      </c>
      <c r="AI619">
        <f t="shared" ca="1" si="236"/>
        <v>147</v>
      </c>
      <c r="AJ619">
        <f t="shared" ca="1" si="237"/>
        <v>36</v>
      </c>
      <c r="AK619" t="str">
        <f t="shared" ca="1" si="238"/>
        <v>&gt;1000</v>
      </c>
      <c r="AL619">
        <f t="shared" ca="1" si="239"/>
        <v>44</v>
      </c>
    </row>
    <row r="620" spans="1:38" x14ac:dyDescent="0.3">
      <c r="A620" s="13">
        <f ca="1">IF(B620="","",COUNT($B$32:B620))</f>
        <v>442</v>
      </c>
      <c r="B620" s="47">
        <f t="shared" ca="1" si="225"/>
        <v>1</v>
      </c>
      <c r="C620" s="24" t="str">
        <f t="shared" ca="1" si="226"/>
        <v>W</v>
      </c>
      <c r="D620" s="47">
        <f t="shared" ca="1" si="227"/>
        <v>4344</v>
      </c>
      <c r="E620" s="47">
        <f t="shared" ca="1" si="228"/>
        <v>1</v>
      </c>
      <c r="F620" s="13">
        <f t="shared" ca="1" si="229"/>
        <v>60</v>
      </c>
      <c r="G620" s="13">
        <f t="shared" ca="1" si="216"/>
        <v>4404</v>
      </c>
      <c r="H620" s="40" t="str">
        <f t="shared" ca="1" si="217"/>
        <v>Mythic II</v>
      </c>
      <c r="I620" s="47">
        <f t="shared" ca="1" si="230"/>
        <v>222</v>
      </c>
      <c r="J620" s="47">
        <f t="shared" ca="1" si="231"/>
        <v>220</v>
      </c>
      <c r="K620" s="25">
        <f t="shared" ca="1" si="218"/>
        <v>0.50226244343891402</v>
      </c>
      <c r="L620" s="44">
        <f t="shared" ca="1" si="232"/>
        <v>18680</v>
      </c>
      <c r="M620" s="23"/>
      <c r="N620" s="47" t="str">
        <f t="shared" si="233"/>
        <v/>
      </c>
      <c r="O620" s="58"/>
      <c r="P620" s="27" t="str">
        <f t="shared" ca="1" si="234"/>
        <v/>
      </c>
      <c r="R620" s="47"/>
      <c r="S620" s="47"/>
      <c r="T620" s="47"/>
      <c r="U620" s="47"/>
      <c r="V620" s="47"/>
      <c r="W620" s="47"/>
      <c r="X620" s="57"/>
      <c r="Y620" s="49" t="str">
        <f t="shared" si="219"/>
        <v/>
      </c>
      <c r="Z620" s="49" t="str">
        <f t="shared" si="220"/>
        <v/>
      </c>
      <c r="AA620" s="47"/>
      <c r="AC620" s="35"/>
      <c r="AD620">
        <f t="shared" ca="1" si="221"/>
        <v>0</v>
      </c>
      <c r="AE620">
        <f t="shared" ca="1" si="222"/>
        <v>0</v>
      </c>
      <c r="AF620">
        <f t="shared" ca="1" si="223"/>
        <v>1</v>
      </c>
      <c r="AG620">
        <f t="shared" ca="1" si="224"/>
        <v>0</v>
      </c>
      <c r="AH620">
        <f t="shared" ca="1" si="235"/>
        <v>1</v>
      </c>
      <c r="AI620">
        <f t="shared" ca="1" si="236"/>
        <v>147</v>
      </c>
      <c r="AJ620">
        <f t="shared" ca="1" si="237"/>
        <v>36</v>
      </c>
      <c r="AK620" t="str">
        <f t="shared" ca="1" si="238"/>
        <v>&gt;1000</v>
      </c>
      <c r="AL620">
        <f t="shared" ca="1" si="239"/>
        <v>44</v>
      </c>
    </row>
    <row r="621" spans="1:38" x14ac:dyDescent="0.3">
      <c r="A621" s="13">
        <f ca="1">IF(B621="","",COUNT($B$32:B621))</f>
        <v>443</v>
      </c>
      <c r="B621" s="47">
        <f t="shared" ca="1" si="225"/>
        <v>2</v>
      </c>
      <c r="C621" s="24" t="str">
        <f t="shared" ca="1" si="226"/>
        <v>W</v>
      </c>
      <c r="D621" s="47">
        <f t="shared" ca="1" si="227"/>
        <v>4404</v>
      </c>
      <c r="E621" s="47">
        <f t="shared" ca="1" si="228"/>
        <v>2</v>
      </c>
      <c r="F621" s="13">
        <f t="shared" ca="1" si="229"/>
        <v>80</v>
      </c>
      <c r="G621" s="13">
        <f t="shared" ca="1" si="216"/>
        <v>4484</v>
      </c>
      <c r="H621" s="40" t="str">
        <f t="shared" ca="1" si="217"/>
        <v>Mythic II</v>
      </c>
      <c r="I621" s="47">
        <f t="shared" ca="1" si="230"/>
        <v>223</v>
      </c>
      <c r="J621" s="47">
        <f t="shared" ca="1" si="231"/>
        <v>220</v>
      </c>
      <c r="K621" s="25">
        <f t="shared" ca="1" si="218"/>
        <v>0.50338600451467264</v>
      </c>
      <c r="L621" s="44">
        <f t="shared" ca="1" si="232"/>
        <v>18760</v>
      </c>
      <c r="M621" s="23"/>
      <c r="N621" s="47" t="str">
        <f t="shared" si="233"/>
        <v/>
      </c>
      <c r="O621" s="58"/>
      <c r="P621" s="27" t="str">
        <f t="shared" ca="1" si="234"/>
        <v/>
      </c>
      <c r="R621" s="47"/>
      <c r="S621" s="47"/>
      <c r="T621" s="47"/>
      <c r="U621" s="47"/>
      <c r="V621" s="47"/>
      <c r="W621" s="47"/>
      <c r="X621" s="57"/>
      <c r="Y621" s="49" t="str">
        <f t="shared" si="219"/>
        <v/>
      </c>
      <c r="Z621" s="49" t="str">
        <f t="shared" si="220"/>
        <v/>
      </c>
      <c r="AA621" s="47"/>
      <c r="AC621" s="35"/>
      <c r="AD621">
        <f t="shared" ca="1" si="221"/>
        <v>0</v>
      </c>
      <c r="AE621">
        <f t="shared" ca="1" si="222"/>
        <v>0</v>
      </c>
      <c r="AF621">
        <f t="shared" ca="1" si="223"/>
        <v>1</v>
      </c>
      <c r="AG621">
        <f t="shared" ca="1" si="224"/>
        <v>0</v>
      </c>
      <c r="AH621">
        <f t="shared" ca="1" si="235"/>
        <v>2</v>
      </c>
      <c r="AI621">
        <f t="shared" ca="1" si="236"/>
        <v>147</v>
      </c>
      <c r="AJ621">
        <f t="shared" ca="1" si="237"/>
        <v>36</v>
      </c>
      <c r="AK621" t="str">
        <f t="shared" ca="1" si="238"/>
        <v>&gt;1000</v>
      </c>
      <c r="AL621">
        <f t="shared" ca="1" si="239"/>
        <v>44</v>
      </c>
    </row>
    <row r="622" spans="1:38" x14ac:dyDescent="0.3">
      <c r="A622" s="13">
        <f ca="1">IF(B622="","",COUNT($B$32:B622))</f>
        <v>444</v>
      </c>
      <c r="B622" s="47">
        <f t="shared" ca="1" si="225"/>
        <v>3</v>
      </c>
      <c r="C622" s="24" t="str">
        <f t="shared" ca="1" si="226"/>
        <v>L</v>
      </c>
      <c r="D622" s="47">
        <f t="shared" ca="1" si="227"/>
        <v>4484</v>
      </c>
      <c r="E622" s="47">
        <f t="shared" ca="1" si="228"/>
        <v>3</v>
      </c>
      <c r="F622" s="13">
        <f t="shared" ca="1" si="229"/>
        <v>-68</v>
      </c>
      <c r="G622" s="13">
        <f t="shared" ca="1" si="216"/>
        <v>4416</v>
      </c>
      <c r="H622" s="40" t="str">
        <f t="shared" ca="1" si="217"/>
        <v>Mythic II</v>
      </c>
      <c r="I622" s="47">
        <f t="shared" ca="1" si="230"/>
        <v>223</v>
      </c>
      <c r="J622" s="47">
        <f t="shared" ca="1" si="231"/>
        <v>221</v>
      </c>
      <c r="K622" s="25">
        <f t="shared" ca="1" si="218"/>
        <v>0.50225225225225223</v>
      </c>
      <c r="L622" s="44">
        <f t="shared" ca="1" si="232"/>
        <v>18760</v>
      </c>
      <c r="M622" s="23"/>
      <c r="N622" s="47" t="str">
        <f t="shared" si="233"/>
        <v/>
      </c>
      <c r="O622" s="58"/>
      <c r="P622" s="27" t="str">
        <f t="shared" ca="1" si="234"/>
        <v/>
      </c>
      <c r="R622" s="47"/>
      <c r="S622" s="47"/>
      <c r="T622" s="47"/>
      <c r="U622" s="47"/>
      <c r="V622" s="47"/>
      <c r="W622" s="47"/>
      <c r="X622" s="57"/>
      <c r="Y622" s="49" t="str">
        <f t="shared" si="219"/>
        <v/>
      </c>
      <c r="Z622" s="49" t="str">
        <f t="shared" si="220"/>
        <v/>
      </c>
      <c r="AA622" s="47"/>
      <c r="AC622" s="35"/>
      <c r="AD622">
        <f t="shared" ca="1" si="221"/>
        <v>0</v>
      </c>
      <c r="AE622">
        <f t="shared" ca="1" si="222"/>
        <v>0</v>
      </c>
      <c r="AF622">
        <f t="shared" ca="1" si="223"/>
        <v>1</v>
      </c>
      <c r="AG622">
        <f t="shared" ca="1" si="224"/>
        <v>0</v>
      </c>
      <c r="AH622">
        <f t="shared" ca="1" si="235"/>
        <v>3</v>
      </c>
      <c r="AI622">
        <f t="shared" ca="1" si="236"/>
        <v>147</v>
      </c>
      <c r="AJ622">
        <f t="shared" ca="1" si="237"/>
        <v>36</v>
      </c>
      <c r="AK622" t="str">
        <f t="shared" ca="1" si="238"/>
        <v>&gt;1000</v>
      </c>
      <c r="AL622">
        <f t="shared" ca="1" si="239"/>
        <v>44</v>
      </c>
    </row>
    <row r="623" spans="1:38" x14ac:dyDescent="0.3">
      <c r="A623" s="13" t="str">
        <f ca="1">IF(B623="","",COUNT($B$32:B623))</f>
        <v/>
      </c>
      <c r="B623" s="47" t="str">
        <f t="shared" ca="1" si="225"/>
        <v/>
      </c>
      <c r="C623" s="24" t="str">
        <f t="shared" ca="1" si="226"/>
        <v>G</v>
      </c>
      <c r="D623" s="47">
        <f t="shared" ca="1" si="227"/>
        <v>4416</v>
      </c>
      <c r="E623" s="47">
        <f t="shared" ca="1" si="228"/>
        <v>0</v>
      </c>
      <c r="F623" s="13">
        <f t="shared" ca="1" si="229"/>
        <v>0</v>
      </c>
      <c r="G623" s="13">
        <f t="shared" ca="1" si="216"/>
        <v>4416</v>
      </c>
      <c r="H623" s="40" t="str">
        <f t="shared" ca="1" si="217"/>
        <v>Mythic II</v>
      </c>
      <c r="I623" s="47">
        <f t="shared" ca="1" si="230"/>
        <v>223</v>
      </c>
      <c r="J623" s="47">
        <f t="shared" ca="1" si="231"/>
        <v>221</v>
      </c>
      <c r="K623" s="25">
        <f t="shared" ca="1" si="218"/>
        <v>0.50225225225225223</v>
      </c>
      <c r="L623" s="44">
        <f t="shared" ca="1" si="232"/>
        <v>18760</v>
      </c>
      <c r="M623" s="23"/>
      <c r="N623" s="47" t="str">
        <f t="shared" si="233"/>
        <v/>
      </c>
      <c r="O623" s="58"/>
      <c r="P623" s="27">
        <f t="shared" ca="1" si="234"/>
        <v>44656</v>
      </c>
      <c r="R623" s="47"/>
      <c r="S623" s="47"/>
      <c r="T623" s="47"/>
      <c r="U623" s="47"/>
      <c r="V623" s="47"/>
      <c r="W623" s="47"/>
      <c r="X623" s="57"/>
      <c r="Y623" s="49" t="str">
        <f t="shared" si="219"/>
        <v/>
      </c>
      <c r="Z623" s="49" t="str">
        <f t="shared" si="220"/>
        <v/>
      </c>
      <c r="AA623" s="47"/>
      <c r="AC623" s="35"/>
      <c r="AD623">
        <f t="shared" ca="1" si="221"/>
        <v>0</v>
      </c>
      <c r="AE623">
        <f t="shared" ca="1" si="222"/>
        <v>1</v>
      </c>
      <c r="AF623">
        <f t="shared" ca="1" si="223"/>
        <v>1</v>
      </c>
      <c r="AG623">
        <f t="shared" ca="1" si="224"/>
        <v>0</v>
      </c>
      <c r="AH623">
        <f t="shared" ca="1" si="235"/>
        <v>0</v>
      </c>
      <c r="AI623">
        <f t="shared" ca="1" si="236"/>
        <v>148</v>
      </c>
      <c r="AJ623">
        <f t="shared" ca="1" si="237"/>
        <v>36</v>
      </c>
      <c r="AK623" t="str">
        <f t="shared" ca="1" si="238"/>
        <v>&gt;1000</v>
      </c>
      <c r="AL623">
        <f t="shared" ca="1" si="239"/>
        <v>44</v>
      </c>
    </row>
    <row r="624" spans="1:38" x14ac:dyDescent="0.3">
      <c r="A624" s="13">
        <f ca="1">IF(B624="","",COUNT($B$32:B624))</f>
        <v>445</v>
      </c>
      <c r="B624" s="47">
        <f t="shared" ca="1" si="225"/>
        <v>1</v>
      </c>
      <c r="C624" s="24" t="str">
        <f t="shared" ca="1" si="226"/>
        <v>W</v>
      </c>
      <c r="D624" s="47">
        <f t="shared" ca="1" si="227"/>
        <v>4416</v>
      </c>
      <c r="E624" s="47">
        <f t="shared" ca="1" si="228"/>
        <v>0</v>
      </c>
      <c r="F624" s="13">
        <f t="shared" ca="1" si="229"/>
        <v>40</v>
      </c>
      <c r="G624" s="13">
        <f t="shared" ca="1" si="216"/>
        <v>4456</v>
      </c>
      <c r="H624" s="40" t="str">
        <f t="shared" ca="1" si="217"/>
        <v>Mythic II</v>
      </c>
      <c r="I624" s="47">
        <f t="shared" ca="1" si="230"/>
        <v>224</v>
      </c>
      <c r="J624" s="47">
        <f t="shared" ca="1" si="231"/>
        <v>221</v>
      </c>
      <c r="K624" s="25">
        <f t="shared" ca="1" si="218"/>
        <v>0.50337078651685396</v>
      </c>
      <c r="L624" s="44">
        <f t="shared" ca="1" si="232"/>
        <v>18800</v>
      </c>
      <c r="M624" s="23"/>
      <c r="N624" s="47" t="str">
        <f t="shared" si="233"/>
        <v/>
      </c>
      <c r="O624" s="58"/>
      <c r="P624" s="27" t="str">
        <f t="shared" ca="1" si="234"/>
        <v/>
      </c>
      <c r="R624" s="47"/>
      <c r="S624" s="47"/>
      <c r="T624" s="47"/>
      <c r="U624" s="47"/>
      <c r="V624" s="47"/>
      <c r="W624" s="47"/>
      <c r="X624" s="57"/>
      <c r="Y624" s="49" t="str">
        <f t="shared" si="219"/>
        <v/>
      </c>
      <c r="Z624" s="49" t="str">
        <f t="shared" si="220"/>
        <v/>
      </c>
      <c r="AA624" s="47"/>
      <c r="AC624" s="35"/>
      <c r="AD624">
        <f t="shared" ca="1" si="221"/>
        <v>0</v>
      </c>
      <c r="AE624">
        <f t="shared" ca="1" si="222"/>
        <v>0</v>
      </c>
      <c r="AF624">
        <f t="shared" ca="1" si="223"/>
        <v>1</v>
      </c>
      <c r="AG624">
        <f t="shared" ca="1" si="224"/>
        <v>0</v>
      </c>
      <c r="AH624">
        <f t="shared" ca="1" si="235"/>
        <v>1</v>
      </c>
      <c r="AI624">
        <f t="shared" ca="1" si="236"/>
        <v>148</v>
      </c>
      <c r="AJ624">
        <f t="shared" ca="1" si="237"/>
        <v>36</v>
      </c>
      <c r="AK624" t="str">
        <f t="shared" ca="1" si="238"/>
        <v>&gt;1000</v>
      </c>
      <c r="AL624">
        <f t="shared" ca="1" si="239"/>
        <v>44</v>
      </c>
    </row>
    <row r="625" spans="1:38" x14ac:dyDescent="0.3">
      <c r="A625" s="13">
        <f ca="1">IF(B625="","",COUNT($B$32:B625))</f>
        <v>446</v>
      </c>
      <c r="B625" s="47">
        <f t="shared" ca="1" si="225"/>
        <v>2</v>
      </c>
      <c r="C625" s="24" t="str">
        <f t="shared" ca="1" si="226"/>
        <v>W</v>
      </c>
      <c r="D625" s="47">
        <f t="shared" ca="1" si="227"/>
        <v>4456</v>
      </c>
      <c r="E625" s="47">
        <f t="shared" ca="1" si="228"/>
        <v>1</v>
      </c>
      <c r="F625" s="13">
        <f t="shared" ca="1" si="229"/>
        <v>60</v>
      </c>
      <c r="G625" s="13">
        <f t="shared" ca="1" si="216"/>
        <v>4516</v>
      </c>
      <c r="H625" s="40" t="str">
        <f t="shared" ca="1" si="217"/>
        <v>Mythic II</v>
      </c>
      <c r="I625" s="47">
        <f t="shared" ca="1" si="230"/>
        <v>225</v>
      </c>
      <c r="J625" s="47">
        <f t="shared" ca="1" si="231"/>
        <v>221</v>
      </c>
      <c r="K625" s="25">
        <f t="shared" ca="1" si="218"/>
        <v>0.50448430493273544</v>
      </c>
      <c r="L625" s="44">
        <f t="shared" ca="1" si="232"/>
        <v>18860</v>
      </c>
      <c r="M625" s="23"/>
      <c r="N625" s="47" t="str">
        <f t="shared" si="233"/>
        <v/>
      </c>
      <c r="O625" s="58"/>
      <c r="P625" s="27" t="str">
        <f t="shared" ca="1" si="234"/>
        <v/>
      </c>
      <c r="R625" s="47"/>
      <c r="S625" s="47"/>
      <c r="T625" s="47"/>
      <c r="U625" s="47"/>
      <c r="V625" s="47"/>
      <c r="W625" s="47"/>
      <c r="X625" s="57"/>
      <c r="Y625" s="49" t="str">
        <f t="shared" si="219"/>
        <v/>
      </c>
      <c r="Z625" s="49" t="str">
        <f t="shared" si="220"/>
        <v/>
      </c>
      <c r="AA625" s="47"/>
      <c r="AC625" s="35"/>
      <c r="AD625">
        <f t="shared" ca="1" si="221"/>
        <v>0</v>
      </c>
      <c r="AE625">
        <f t="shared" ca="1" si="222"/>
        <v>0</v>
      </c>
      <c r="AF625">
        <f t="shared" ca="1" si="223"/>
        <v>1</v>
      </c>
      <c r="AG625">
        <f t="shared" ca="1" si="224"/>
        <v>0</v>
      </c>
      <c r="AH625">
        <f t="shared" ca="1" si="235"/>
        <v>2</v>
      </c>
      <c r="AI625">
        <f t="shared" ca="1" si="236"/>
        <v>148</v>
      </c>
      <c r="AJ625">
        <f t="shared" ca="1" si="237"/>
        <v>36</v>
      </c>
      <c r="AK625" t="str">
        <f t="shared" ca="1" si="238"/>
        <v>&gt;1000</v>
      </c>
      <c r="AL625">
        <f t="shared" ca="1" si="239"/>
        <v>44</v>
      </c>
    </row>
    <row r="626" spans="1:38" x14ac:dyDescent="0.3">
      <c r="A626" s="13">
        <f ca="1">IF(B626="","",COUNT($B$32:B626))</f>
        <v>447</v>
      </c>
      <c r="B626" s="47">
        <f t="shared" ca="1" si="225"/>
        <v>3</v>
      </c>
      <c r="C626" s="24" t="str">
        <f t="shared" ca="1" si="226"/>
        <v>L</v>
      </c>
      <c r="D626" s="47">
        <f t="shared" ca="1" si="227"/>
        <v>4516</v>
      </c>
      <c r="E626" s="47">
        <f t="shared" ca="1" si="228"/>
        <v>2</v>
      </c>
      <c r="F626" s="13">
        <f t="shared" ca="1" si="229"/>
        <v>-68</v>
      </c>
      <c r="G626" s="13">
        <f t="shared" ca="1" si="216"/>
        <v>4448</v>
      </c>
      <c r="H626" s="40" t="str">
        <f t="shared" ca="1" si="217"/>
        <v>Mythic II</v>
      </c>
      <c r="I626" s="47">
        <f t="shared" ca="1" si="230"/>
        <v>225</v>
      </c>
      <c r="J626" s="47">
        <f t="shared" ca="1" si="231"/>
        <v>222</v>
      </c>
      <c r="K626" s="25">
        <f t="shared" ca="1" si="218"/>
        <v>0.50335570469798663</v>
      </c>
      <c r="L626" s="44">
        <f t="shared" ca="1" si="232"/>
        <v>18860</v>
      </c>
      <c r="M626" s="23"/>
      <c r="N626" s="47" t="str">
        <f t="shared" si="233"/>
        <v/>
      </c>
      <c r="O626" s="58"/>
      <c r="P626" s="27" t="str">
        <f t="shared" ca="1" si="234"/>
        <v/>
      </c>
      <c r="R626" s="47"/>
      <c r="S626" s="47"/>
      <c r="T626" s="47"/>
      <c r="U626" s="47"/>
      <c r="V626" s="47"/>
      <c r="W626" s="47"/>
      <c r="X626" s="57"/>
      <c r="Y626" s="49" t="str">
        <f t="shared" si="219"/>
        <v/>
      </c>
      <c r="Z626" s="49" t="str">
        <f t="shared" si="220"/>
        <v/>
      </c>
      <c r="AA626" s="47"/>
      <c r="AC626" s="35"/>
      <c r="AD626">
        <f t="shared" ca="1" si="221"/>
        <v>0</v>
      </c>
      <c r="AE626">
        <f t="shared" ca="1" si="222"/>
        <v>0</v>
      </c>
      <c r="AF626">
        <f t="shared" ca="1" si="223"/>
        <v>1</v>
      </c>
      <c r="AG626">
        <f t="shared" ca="1" si="224"/>
        <v>0</v>
      </c>
      <c r="AH626">
        <f t="shared" ca="1" si="235"/>
        <v>3</v>
      </c>
      <c r="AI626">
        <f t="shared" ca="1" si="236"/>
        <v>148</v>
      </c>
      <c r="AJ626">
        <f t="shared" ca="1" si="237"/>
        <v>36</v>
      </c>
      <c r="AK626" t="str">
        <f t="shared" ca="1" si="238"/>
        <v>&gt;1000</v>
      </c>
      <c r="AL626">
        <f t="shared" ca="1" si="239"/>
        <v>44</v>
      </c>
    </row>
    <row r="627" spans="1:38" x14ac:dyDescent="0.3">
      <c r="A627" s="13" t="str">
        <f ca="1">IF(B627="","",COUNT($B$32:B627))</f>
        <v/>
      </c>
      <c r="B627" s="47" t="str">
        <f t="shared" ca="1" si="225"/>
        <v/>
      </c>
      <c r="C627" s="24" t="str">
        <f t="shared" ca="1" si="226"/>
        <v>G</v>
      </c>
      <c r="D627" s="47">
        <f t="shared" ca="1" si="227"/>
        <v>4448</v>
      </c>
      <c r="E627" s="47">
        <f t="shared" ca="1" si="228"/>
        <v>0</v>
      </c>
      <c r="F627" s="13">
        <f t="shared" ca="1" si="229"/>
        <v>0</v>
      </c>
      <c r="G627" s="13">
        <f t="shared" ca="1" si="216"/>
        <v>4448</v>
      </c>
      <c r="H627" s="40" t="str">
        <f t="shared" ca="1" si="217"/>
        <v>Mythic II</v>
      </c>
      <c r="I627" s="47">
        <f t="shared" ca="1" si="230"/>
        <v>225</v>
      </c>
      <c r="J627" s="47">
        <f t="shared" ca="1" si="231"/>
        <v>222</v>
      </c>
      <c r="K627" s="25">
        <f t="shared" ca="1" si="218"/>
        <v>0.50335570469798663</v>
      </c>
      <c r="L627" s="44">
        <f t="shared" ca="1" si="232"/>
        <v>18860</v>
      </c>
      <c r="M627" s="23"/>
      <c r="N627" s="47" t="str">
        <f t="shared" si="233"/>
        <v/>
      </c>
      <c r="O627" s="58"/>
      <c r="P627" s="27">
        <f t="shared" ca="1" si="234"/>
        <v>44663</v>
      </c>
      <c r="R627" s="47"/>
      <c r="S627" s="47"/>
      <c r="T627" s="47"/>
      <c r="U627" s="47"/>
      <c r="V627" s="47"/>
      <c r="W627" s="47"/>
      <c r="X627" s="57"/>
      <c r="Y627" s="49" t="str">
        <f t="shared" si="219"/>
        <v/>
      </c>
      <c r="Z627" s="49" t="str">
        <f t="shared" si="220"/>
        <v/>
      </c>
      <c r="AA627" s="47"/>
      <c r="AC627" s="35"/>
      <c r="AD627">
        <f t="shared" ca="1" si="221"/>
        <v>0</v>
      </c>
      <c r="AE627">
        <f t="shared" ca="1" si="222"/>
        <v>1</v>
      </c>
      <c r="AF627">
        <f t="shared" ca="1" si="223"/>
        <v>1</v>
      </c>
      <c r="AG627">
        <f t="shared" ca="1" si="224"/>
        <v>0</v>
      </c>
      <c r="AH627">
        <f t="shared" ca="1" si="235"/>
        <v>0</v>
      </c>
      <c r="AI627">
        <f t="shared" ca="1" si="236"/>
        <v>149</v>
      </c>
      <c r="AJ627">
        <f t="shared" ca="1" si="237"/>
        <v>36</v>
      </c>
      <c r="AK627" t="str">
        <f t="shared" ca="1" si="238"/>
        <v>&gt;1000</v>
      </c>
      <c r="AL627">
        <f t="shared" ca="1" si="239"/>
        <v>44</v>
      </c>
    </row>
    <row r="628" spans="1:38" x14ac:dyDescent="0.3">
      <c r="A628" s="13">
        <f ca="1">IF(B628="","",COUNT($B$32:B628))</f>
        <v>448</v>
      </c>
      <c r="B628" s="47">
        <f t="shared" ca="1" si="225"/>
        <v>1</v>
      </c>
      <c r="C628" s="24" t="str">
        <f t="shared" ca="1" si="226"/>
        <v>L</v>
      </c>
      <c r="D628" s="47">
        <f t="shared" ca="1" si="227"/>
        <v>4448</v>
      </c>
      <c r="E628" s="47">
        <f t="shared" ca="1" si="228"/>
        <v>0</v>
      </c>
      <c r="F628" s="13">
        <f t="shared" ca="1" si="229"/>
        <v>-68</v>
      </c>
      <c r="G628" s="13">
        <f t="shared" ca="1" si="216"/>
        <v>4380</v>
      </c>
      <c r="H628" s="40" t="str">
        <f t="shared" ca="1" si="217"/>
        <v>Mythic II</v>
      </c>
      <c r="I628" s="47">
        <f t="shared" ca="1" si="230"/>
        <v>225</v>
      </c>
      <c r="J628" s="47">
        <f t="shared" ca="1" si="231"/>
        <v>223</v>
      </c>
      <c r="K628" s="25">
        <f t="shared" ca="1" si="218"/>
        <v>0.5022321428571429</v>
      </c>
      <c r="L628" s="44">
        <f t="shared" ca="1" si="232"/>
        <v>18860</v>
      </c>
      <c r="M628" s="23"/>
      <c r="N628" s="47" t="str">
        <f t="shared" si="233"/>
        <v/>
      </c>
      <c r="O628" s="58"/>
      <c r="P628" s="27" t="str">
        <f t="shared" ca="1" si="234"/>
        <v/>
      </c>
      <c r="R628" s="47"/>
      <c r="S628" s="47"/>
      <c r="T628" s="47"/>
      <c r="U628" s="47"/>
      <c r="V628" s="47"/>
      <c r="W628" s="47"/>
      <c r="X628" s="57"/>
      <c r="Y628" s="49" t="str">
        <f t="shared" si="219"/>
        <v/>
      </c>
      <c r="Z628" s="49" t="str">
        <f t="shared" si="220"/>
        <v/>
      </c>
      <c r="AA628" s="47"/>
      <c r="AC628" s="35"/>
      <c r="AD628">
        <f t="shared" ca="1" si="221"/>
        <v>0</v>
      </c>
      <c r="AE628">
        <f t="shared" ca="1" si="222"/>
        <v>0</v>
      </c>
      <c r="AF628">
        <f t="shared" ca="1" si="223"/>
        <v>1</v>
      </c>
      <c r="AG628">
        <f t="shared" ca="1" si="224"/>
        <v>0</v>
      </c>
      <c r="AH628">
        <f t="shared" ca="1" si="235"/>
        <v>1</v>
      </c>
      <c r="AI628">
        <f t="shared" ca="1" si="236"/>
        <v>149</v>
      </c>
      <c r="AJ628">
        <f t="shared" ca="1" si="237"/>
        <v>36</v>
      </c>
      <c r="AK628" t="str">
        <f t="shared" ca="1" si="238"/>
        <v>&gt;1000</v>
      </c>
      <c r="AL628">
        <f t="shared" ca="1" si="239"/>
        <v>44</v>
      </c>
    </row>
    <row r="629" spans="1:38" x14ac:dyDescent="0.3">
      <c r="A629" s="13">
        <f ca="1">IF(B629="","",COUNT($B$32:B629))</f>
        <v>449</v>
      </c>
      <c r="B629" s="47">
        <f t="shared" ca="1" si="225"/>
        <v>2</v>
      </c>
      <c r="C629" s="24" t="str">
        <f t="shared" ca="1" si="226"/>
        <v>L</v>
      </c>
      <c r="D629" s="47">
        <f t="shared" ca="1" si="227"/>
        <v>4380</v>
      </c>
      <c r="E629" s="47">
        <f t="shared" ca="1" si="228"/>
        <v>0</v>
      </c>
      <c r="F629" s="13">
        <f t="shared" ca="1" si="229"/>
        <v>-68</v>
      </c>
      <c r="G629" s="13">
        <f t="shared" ca="1" si="216"/>
        <v>4312</v>
      </c>
      <c r="H629" s="40" t="str">
        <f t="shared" ca="1" si="217"/>
        <v>Mythic II</v>
      </c>
      <c r="I629" s="47">
        <f t="shared" ca="1" si="230"/>
        <v>225</v>
      </c>
      <c r="J629" s="47">
        <f t="shared" ca="1" si="231"/>
        <v>224</v>
      </c>
      <c r="K629" s="25">
        <f t="shared" ca="1" si="218"/>
        <v>0.50111358574610243</v>
      </c>
      <c r="L629" s="44">
        <f t="shared" ca="1" si="232"/>
        <v>18860</v>
      </c>
      <c r="M629" s="23"/>
      <c r="N629" s="47" t="str">
        <f t="shared" si="233"/>
        <v/>
      </c>
      <c r="O629" s="58"/>
      <c r="P629" s="27" t="str">
        <f t="shared" ca="1" si="234"/>
        <v/>
      </c>
      <c r="R629" s="47"/>
      <c r="S629" s="47"/>
      <c r="T629" s="47"/>
      <c r="U629" s="47"/>
      <c r="V629" s="47"/>
      <c r="W629" s="47"/>
      <c r="X629" s="57"/>
      <c r="Y629" s="49" t="str">
        <f t="shared" si="219"/>
        <v/>
      </c>
      <c r="Z629" s="49" t="str">
        <f t="shared" si="220"/>
        <v/>
      </c>
      <c r="AA629" s="47"/>
      <c r="AC629" s="35"/>
      <c r="AD629">
        <f t="shared" ca="1" si="221"/>
        <v>0</v>
      </c>
      <c r="AE629">
        <f t="shared" ca="1" si="222"/>
        <v>0</v>
      </c>
      <c r="AF629">
        <f t="shared" ca="1" si="223"/>
        <v>1</v>
      </c>
      <c r="AG629">
        <f t="shared" ca="1" si="224"/>
        <v>0</v>
      </c>
      <c r="AH629">
        <f t="shared" ca="1" si="235"/>
        <v>2</v>
      </c>
      <c r="AI629">
        <f t="shared" ca="1" si="236"/>
        <v>149</v>
      </c>
      <c r="AJ629">
        <f t="shared" ca="1" si="237"/>
        <v>36</v>
      </c>
      <c r="AK629" t="str">
        <f t="shared" ca="1" si="238"/>
        <v>&gt;1000</v>
      </c>
      <c r="AL629">
        <f t="shared" ca="1" si="239"/>
        <v>44</v>
      </c>
    </row>
    <row r="630" spans="1:38" x14ac:dyDescent="0.3">
      <c r="A630" s="13">
        <f ca="1">IF(B630="","",COUNT($B$32:B630))</f>
        <v>450</v>
      </c>
      <c r="B630" s="47">
        <f t="shared" ca="1" si="225"/>
        <v>3</v>
      </c>
      <c r="C630" s="24" t="str">
        <f t="shared" ca="1" si="226"/>
        <v>L</v>
      </c>
      <c r="D630" s="47">
        <f t="shared" ca="1" si="227"/>
        <v>4312</v>
      </c>
      <c r="E630" s="47">
        <f t="shared" ca="1" si="228"/>
        <v>0</v>
      </c>
      <c r="F630" s="13">
        <f t="shared" ca="1" si="229"/>
        <v>-68</v>
      </c>
      <c r="G630" s="13">
        <f t="shared" ca="1" si="216"/>
        <v>4244</v>
      </c>
      <c r="H630" s="40" t="str">
        <f t="shared" ca="1" si="217"/>
        <v>Mythic II</v>
      </c>
      <c r="I630" s="47">
        <f t="shared" ca="1" si="230"/>
        <v>225</v>
      </c>
      <c r="J630" s="47">
        <f t="shared" ca="1" si="231"/>
        <v>225</v>
      </c>
      <c r="K630" s="25">
        <f t="shared" ca="1" si="218"/>
        <v>0.5</v>
      </c>
      <c r="L630" s="44">
        <f t="shared" ca="1" si="232"/>
        <v>18860</v>
      </c>
      <c r="M630" s="23"/>
      <c r="N630" s="47" t="str">
        <f t="shared" si="233"/>
        <v/>
      </c>
      <c r="O630" s="58"/>
      <c r="P630" s="27" t="str">
        <f t="shared" ca="1" si="234"/>
        <v/>
      </c>
      <c r="R630" s="47"/>
      <c r="S630" s="47"/>
      <c r="T630" s="47"/>
      <c r="U630" s="47"/>
      <c r="V630" s="47"/>
      <c r="W630" s="47"/>
      <c r="X630" s="57"/>
      <c r="Y630" s="49" t="str">
        <f t="shared" si="219"/>
        <v/>
      </c>
      <c r="Z630" s="49" t="str">
        <f t="shared" si="220"/>
        <v/>
      </c>
      <c r="AA630" s="47"/>
      <c r="AC630" s="35"/>
      <c r="AD630">
        <f t="shared" ca="1" si="221"/>
        <v>0</v>
      </c>
      <c r="AE630">
        <f t="shared" ca="1" si="222"/>
        <v>0</v>
      </c>
      <c r="AF630">
        <f t="shared" ca="1" si="223"/>
        <v>1</v>
      </c>
      <c r="AG630">
        <f t="shared" ca="1" si="224"/>
        <v>0</v>
      </c>
      <c r="AH630">
        <f t="shared" ca="1" si="235"/>
        <v>3</v>
      </c>
      <c r="AI630">
        <f t="shared" ca="1" si="236"/>
        <v>149</v>
      </c>
      <c r="AJ630">
        <f t="shared" ca="1" si="237"/>
        <v>36</v>
      </c>
      <c r="AK630" t="str">
        <f t="shared" ca="1" si="238"/>
        <v>&gt;1000</v>
      </c>
      <c r="AL630">
        <f t="shared" ca="1" si="239"/>
        <v>44</v>
      </c>
    </row>
    <row r="631" spans="1:38" x14ac:dyDescent="0.3">
      <c r="A631" s="13" t="str">
        <f ca="1">IF(B631="","",COUNT($B$32:B631))</f>
        <v/>
      </c>
      <c r="B631" s="47" t="str">
        <f t="shared" ca="1" si="225"/>
        <v/>
      </c>
      <c r="C631" s="24" t="str">
        <f t="shared" ca="1" si="226"/>
        <v>G</v>
      </c>
      <c r="D631" s="47">
        <f t="shared" ca="1" si="227"/>
        <v>4244</v>
      </c>
      <c r="E631" s="47">
        <f t="shared" ca="1" si="228"/>
        <v>0</v>
      </c>
      <c r="F631" s="13">
        <f t="shared" ca="1" si="229"/>
        <v>0</v>
      </c>
      <c r="G631" s="13">
        <f t="shared" ca="1" si="216"/>
        <v>4244</v>
      </c>
      <c r="H631" s="40" t="str">
        <f t="shared" ca="1" si="217"/>
        <v>Mythic II</v>
      </c>
      <c r="I631" s="47">
        <f t="shared" ca="1" si="230"/>
        <v>225</v>
      </c>
      <c r="J631" s="47">
        <f t="shared" ca="1" si="231"/>
        <v>225</v>
      </c>
      <c r="K631" s="25">
        <f t="shared" ca="1" si="218"/>
        <v>0.5</v>
      </c>
      <c r="L631" s="44">
        <f t="shared" ca="1" si="232"/>
        <v>18860</v>
      </c>
      <c r="M631" s="23"/>
      <c r="N631" s="47" t="str">
        <f t="shared" si="233"/>
        <v/>
      </c>
      <c r="O631" s="58"/>
      <c r="P631" s="27">
        <f t="shared" ca="1" si="234"/>
        <v>44670</v>
      </c>
      <c r="R631" s="47"/>
      <c r="S631" s="47"/>
      <c r="T631" s="47"/>
      <c r="U631" s="47"/>
      <c r="V631" s="47"/>
      <c r="W631" s="47"/>
      <c r="X631" s="57"/>
      <c r="Y631" s="49" t="str">
        <f t="shared" si="219"/>
        <v/>
      </c>
      <c r="Z631" s="49" t="str">
        <f t="shared" si="220"/>
        <v/>
      </c>
      <c r="AA631" s="47"/>
      <c r="AC631" s="35"/>
      <c r="AD631">
        <f t="shared" ca="1" si="221"/>
        <v>0</v>
      </c>
      <c r="AE631">
        <f t="shared" ca="1" si="222"/>
        <v>1</v>
      </c>
      <c r="AF631">
        <f t="shared" ca="1" si="223"/>
        <v>1</v>
      </c>
      <c r="AG631">
        <f t="shared" ca="1" si="224"/>
        <v>0</v>
      </c>
      <c r="AH631">
        <f t="shared" ca="1" si="235"/>
        <v>0</v>
      </c>
      <c r="AI631">
        <f t="shared" ca="1" si="236"/>
        <v>150</v>
      </c>
      <c r="AJ631">
        <f t="shared" ca="1" si="237"/>
        <v>36</v>
      </c>
      <c r="AK631" t="str">
        <f t="shared" ca="1" si="238"/>
        <v>&gt;1000</v>
      </c>
      <c r="AL631">
        <f t="shared" ca="1" si="239"/>
        <v>44</v>
      </c>
    </row>
    <row r="632" spans="1:38" x14ac:dyDescent="0.3">
      <c r="A632" s="13">
        <f ca="1">IF(B632="","",COUNT($B$32:B632))</f>
        <v>451</v>
      </c>
      <c r="B632" s="47">
        <f t="shared" ca="1" si="225"/>
        <v>1</v>
      </c>
      <c r="C632" s="24" t="str">
        <f t="shared" ca="1" si="226"/>
        <v>W</v>
      </c>
      <c r="D632" s="47">
        <f t="shared" ca="1" si="227"/>
        <v>4244</v>
      </c>
      <c r="E632" s="47">
        <f t="shared" ca="1" si="228"/>
        <v>0</v>
      </c>
      <c r="F632" s="13">
        <f t="shared" ca="1" si="229"/>
        <v>40</v>
      </c>
      <c r="G632" s="13">
        <f t="shared" ca="1" si="216"/>
        <v>4284</v>
      </c>
      <c r="H632" s="40" t="str">
        <f t="shared" ca="1" si="217"/>
        <v>Mythic II</v>
      </c>
      <c r="I632" s="47">
        <f t="shared" ca="1" si="230"/>
        <v>226</v>
      </c>
      <c r="J632" s="47">
        <f t="shared" ca="1" si="231"/>
        <v>225</v>
      </c>
      <c r="K632" s="25">
        <f t="shared" ca="1" si="218"/>
        <v>0.50110864745011086</v>
      </c>
      <c r="L632" s="44">
        <f t="shared" ca="1" si="232"/>
        <v>18900</v>
      </c>
      <c r="M632" s="23"/>
      <c r="N632" s="47" t="str">
        <f t="shared" si="233"/>
        <v/>
      </c>
      <c r="O632" s="58"/>
      <c r="P632" s="27" t="str">
        <f t="shared" ca="1" si="234"/>
        <v/>
      </c>
      <c r="R632" s="47"/>
      <c r="S632" s="47"/>
      <c r="T632" s="47"/>
      <c r="U632" s="47"/>
      <c r="V632" s="47"/>
      <c r="W632" s="47"/>
      <c r="X632" s="57"/>
      <c r="Y632" s="49" t="str">
        <f t="shared" si="219"/>
        <v/>
      </c>
      <c r="Z632" s="49" t="str">
        <f t="shared" si="220"/>
        <v/>
      </c>
      <c r="AA632" s="47"/>
      <c r="AC632" s="35"/>
      <c r="AD632">
        <f t="shared" ca="1" si="221"/>
        <v>0</v>
      </c>
      <c r="AE632">
        <f t="shared" ca="1" si="222"/>
        <v>0</v>
      </c>
      <c r="AF632">
        <f t="shared" ca="1" si="223"/>
        <v>1</v>
      </c>
      <c r="AG632">
        <f t="shared" ca="1" si="224"/>
        <v>0</v>
      </c>
      <c r="AH632">
        <f t="shared" ca="1" si="235"/>
        <v>1</v>
      </c>
      <c r="AI632">
        <f t="shared" ca="1" si="236"/>
        <v>150</v>
      </c>
      <c r="AJ632">
        <f t="shared" ca="1" si="237"/>
        <v>36</v>
      </c>
      <c r="AK632" t="str">
        <f t="shared" ca="1" si="238"/>
        <v>&gt;1000</v>
      </c>
      <c r="AL632">
        <f t="shared" ca="1" si="239"/>
        <v>44</v>
      </c>
    </row>
    <row r="633" spans="1:38" x14ac:dyDescent="0.3">
      <c r="A633" s="13">
        <f ca="1">IF(B633="","",COUNT($B$32:B633))</f>
        <v>452</v>
      </c>
      <c r="B633" s="47">
        <f t="shared" ca="1" si="225"/>
        <v>2</v>
      </c>
      <c r="C633" s="24" t="str">
        <f t="shared" ca="1" si="226"/>
        <v>L</v>
      </c>
      <c r="D633" s="47">
        <f t="shared" ca="1" si="227"/>
        <v>4284</v>
      </c>
      <c r="E633" s="47">
        <f t="shared" ca="1" si="228"/>
        <v>1</v>
      </c>
      <c r="F633" s="13">
        <f t="shared" ca="1" si="229"/>
        <v>-68</v>
      </c>
      <c r="G633" s="13">
        <f t="shared" ca="1" si="216"/>
        <v>4216</v>
      </c>
      <c r="H633" s="40" t="str">
        <f t="shared" ca="1" si="217"/>
        <v>Mythic II</v>
      </c>
      <c r="I633" s="47">
        <f t="shared" ca="1" si="230"/>
        <v>226</v>
      </c>
      <c r="J633" s="47">
        <f t="shared" ca="1" si="231"/>
        <v>226</v>
      </c>
      <c r="K633" s="25">
        <f t="shared" ca="1" si="218"/>
        <v>0.5</v>
      </c>
      <c r="L633" s="44">
        <f t="shared" ca="1" si="232"/>
        <v>18900</v>
      </c>
      <c r="M633" s="23"/>
      <c r="N633" s="47" t="str">
        <f t="shared" si="233"/>
        <v/>
      </c>
      <c r="O633" s="58"/>
      <c r="P633" s="27" t="str">
        <f t="shared" ca="1" si="234"/>
        <v/>
      </c>
      <c r="R633" s="47"/>
      <c r="S633" s="47"/>
      <c r="T633" s="47"/>
      <c r="U633" s="47"/>
      <c r="V633" s="47"/>
      <c r="W633" s="47"/>
      <c r="X633" s="57"/>
      <c r="Y633" s="49" t="str">
        <f t="shared" si="219"/>
        <v/>
      </c>
      <c r="Z633" s="49" t="str">
        <f t="shared" si="220"/>
        <v/>
      </c>
      <c r="AA633" s="47"/>
      <c r="AC633" s="35"/>
      <c r="AD633">
        <f t="shared" ca="1" si="221"/>
        <v>0</v>
      </c>
      <c r="AE633">
        <f t="shared" ca="1" si="222"/>
        <v>0</v>
      </c>
      <c r="AF633">
        <f t="shared" ca="1" si="223"/>
        <v>1</v>
      </c>
      <c r="AG633">
        <f t="shared" ca="1" si="224"/>
        <v>0</v>
      </c>
      <c r="AH633">
        <f t="shared" ca="1" si="235"/>
        <v>2</v>
      </c>
      <c r="AI633">
        <f t="shared" ca="1" si="236"/>
        <v>150</v>
      </c>
      <c r="AJ633">
        <f t="shared" ca="1" si="237"/>
        <v>36</v>
      </c>
      <c r="AK633" t="str">
        <f t="shared" ca="1" si="238"/>
        <v>&gt;1000</v>
      </c>
      <c r="AL633">
        <f t="shared" ca="1" si="239"/>
        <v>44</v>
      </c>
    </row>
    <row r="634" spans="1:38" x14ac:dyDescent="0.3">
      <c r="A634" s="13">
        <f ca="1">IF(B634="","",COUNT($B$32:B634))</f>
        <v>453</v>
      </c>
      <c r="B634" s="47">
        <f t="shared" ca="1" si="225"/>
        <v>3</v>
      </c>
      <c r="C634" s="24" t="str">
        <f t="shared" ca="1" si="226"/>
        <v>L</v>
      </c>
      <c r="D634" s="47">
        <f t="shared" ca="1" si="227"/>
        <v>4216</v>
      </c>
      <c r="E634" s="47">
        <f t="shared" ca="1" si="228"/>
        <v>0</v>
      </c>
      <c r="F634" s="13">
        <f t="shared" ca="1" si="229"/>
        <v>-68</v>
      </c>
      <c r="G634" s="13">
        <f t="shared" ca="1" si="216"/>
        <v>4148</v>
      </c>
      <c r="H634" s="40" t="str">
        <f t="shared" ca="1" si="217"/>
        <v>Mythic II</v>
      </c>
      <c r="I634" s="47">
        <f t="shared" ca="1" si="230"/>
        <v>226</v>
      </c>
      <c r="J634" s="47">
        <f t="shared" ca="1" si="231"/>
        <v>227</v>
      </c>
      <c r="K634" s="25">
        <f t="shared" ca="1" si="218"/>
        <v>0.4988962472406181</v>
      </c>
      <c r="L634" s="44">
        <f t="shared" ca="1" si="232"/>
        <v>18900</v>
      </c>
      <c r="M634" s="23"/>
      <c r="N634" s="47" t="str">
        <f t="shared" si="233"/>
        <v/>
      </c>
      <c r="O634" s="58"/>
      <c r="P634" s="27" t="str">
        <f t="shared" ca="1" si="234"/>
        <v/>
      </c>
      <c r="R634" s="47"/>
      <c r="S634" s="47"/>
      <c r="T634" s="47"/>
      <c r="U634" s="47"/>
      <c r="V634" s="47"/>
      <c r="W634" s="47"/>
      <c r="X634" s="57"/>
      <c r="Y634" s="49" t="str">
        <f t="shared" si="219"/>
        <v/>
      </c>
      <c r="Z634" s="49" t="str">
        <f t="shared" si="220"/>
        <v/>
      </c>
      <c r="AA634" s="47"/>
      <c r="AC634" s="35"/>
      <c r="AD634">
        <f t="shared" ca="1" si="221"/>
        <v>0</v>
      </c>
      <c r="AE634">
        <f t="shared" ca="1" si="222"/>
        <v>0</v>
      </c>
      <c r="AF634">
        <f t="shared" ca="1" si="223"/>
        <v>1</v>
      </c>
      <c r="AG634">
        <f t="shared" ca="1" si="224"/>
        <v>0</v>
      </c>
      <c r="AH634">
        <f t="shared" ca="1" si="235"/>
        <v>3</v>
      </c>
      <c r="AI634">
        <f t="shared" ca="1" si="236"/>
        <v>150</v>
      </c>
      <c r="AJ634">
        <f t="shared" ca="1" si="237"/>
        <v>36</v>
      </c>
      <c r="AK634" t="str">
        <f t="shared" ca="1" si="238"/>
        <v>&gt;1000</v>
      </c>
      <c r="AL634">
        <f t="shared" ca="1" si="239"/>
        <v>44</v>
      </c>
    </row>
    <row r="635" spans="1:38" x14ac:dyDescent="0.3">
      <c r="A635" s="13" t="str">
        <f ca="1">IF(B635="","",COUNT($B$32:B635))</f>
        <v/>
      </c>
      <c r="B635" s="47" t="str">
        <f t="shared" ca="1" si="225"/>
        <v/>
      </c>
      <c r="C635" s="24" t="str">
        <f t="shared" ca="1" si="226"/>
        <v>G</v>
      </c>
      <c r="D635" s="47">
        <f t="shared" ca="1" si="227"/>
        <v>4148</v>
      </c>
      <c r="E635" s="47">
        <f t="shared" ca="1" si="228"/>
        <v>0</v>
      </c>
      <c r="F635" s="13">
        <f t="shared" ca="1" si="229"/>
        <v>0</v>
      </c>
      <c r="G635" s="13">
        <f t="shared" ca="1" si="216"/>
        <v>4148</v>
      </c>
      <c r="H635" s="40" t="str">
        <f t="shared" ca="1" si="217"/>
        <v>Mythic II</v>
      </c>
      <c r="I635" s="47">
        <f t="shared" ca="1" si="230"/>
        <v>226</v>
      </c>
      <c r="J635" s="47">
        <f t="shared" ca="1" si="231"/>
        <v>227</v>
      </c>
      <c r="K635" s="25">
        <f t="shared" ca="1" si="218"/>
        <v>0.4988962472406181</v>
      </c>
      <c r="L635" s="44">
        <f t="shared" ca="1" si="232"/>
        <v>18900</v>
      </c>
      <c r="M635" s="23"/>
      <c r="N635" s="47" t="str">
        <f t="shared" si="233"/>
        <v/>
      </c>
      <c r="O635" s="58"/>
      <c r="P635" s="27">
        <f t="shared" ca="1" si="234"/>
        <v>44677</v>
      </c>
      <c r="R635" s="47"/>
      <c r="S635" s="47"/>
      <c r="T635" s="47"/>
      <c r="U635" s="47"/>
      <c r="V635" s="47"/>
      <c r="W635" s="47"/>
      <c r="X635" s="57"/>
      <c r="Y635" s="49" t="str">
        <f t="shared" si="219"/>
        <v/>
      </c>
      <c r="Z635" s="49" t="str">
        <f t="shared" si="220"/>
        <v/>
      </c>
      <c r="AA635" s="47"/>
      <c r="AC635" s="35"/>
      <c r="AD635">
        <f t="shared" ca="1" si="221"/>
        <v>0</v>
      </c>
      <c r="AE635">
        <f t="shared" ca="1" si="222"/>
        <v>1</v>
      </c>
      <c r="AF635">
        <f t="shared" ca="1" si="223"/>
        <v>1</v>
      </c>
      <c r="AG635">
        <f t="shared" ca="1" si="224"/>
        <v>0</v>
      </c>
      <c r="AH635">
        <f t="shared" ca="1" si="235"/>
        <v>0</v>
      </c>
      <c r="AI635">
        <f t="shared" ca="1" si="236"/>
        <v>151</v>
      </c>
      <c r="AJ635">
        <f t="shared" ca="1" si="237"/>
        <v>36</v>
      </c>
      <c r="AK635" t="str">
        <f t="shared" ca="1" si="238"/>
        <v>&gt;1000</v>
      </c>
      <c r="AL635">
        <f t="shared" ca="1" si="239"/>
        <v>44</v>
      </c>
    </row>
    <row r="636" spans="1:38" x14ac:dyDescent="0.3">
      <c r="A636" s="13">
        <f ca="1">IF(B636="","",COUNT($B$32:B636))</f>
        <v>454</v>
      </c>
      <c r="B636" s="47">
        <f t="shared" ca="1" si="225"/>
        <v>1</v>
      </c>
      <c r="C636" s="24" t="str">
        <f t="shared" ca="1" si="226"/>
        <v>L</v>
      </c>
      <c r="D636" s="47">
        <f t="shared" ca="1" si="227"/>
        <v>4148</v>
      </c>
      <c r="E636" s="47">
        <f t="shared" ca="1" si="228"/>
        <v>0</v>
      </c>
      <c r="F636" s="13">
        <f t="shared" ca="1" si="229"/>
        <v>-68</v>
      </c>
      <c r="G636" s="13">
        <f t="shared" ca="1" si="216"/>
        <v>4080</v>
      </c>
      <c r="H636" s="40" t="str">
        <f t="shared" ca="1" si="217"/>
        <v>Mythic I</v>
      </c>
      <c r="I636" s="47">
        <f t="shared" ca="1" si="230"/>
        <v>226</v>
      </c>
      <c r="J636" s="47">
        <f t="shared" ca="1" si="231"/>
        <v>228</v>
      </c>
      <c r="K636" s="25">
        <f t="shared" ca="1" si="218"/>
        <v>0.49779735682819382</v>
      </c>
      <c r="L636" s="44">
        <f t="shared" ca="1" si="232"/>
        <v>18900</v>
      </c>
      <c r="M636" s="23"/>
      <c r="N636" s="47" t="str">
        <f t="shared" si="233"/>
        <v/>
      </c>
      <c r="O636" s="58"/>
      <c r="P636" s="27" t="str">
        <f t="shared" ca="1" si="234"/>
        <v/>
      </c>
      <c r="R636" s="47"/>
      <c r="S636" s="47"/>
      <c r="T636" s="47"/>
      <c r="U636" s="47"/>
      <c r="V636" s="47"/>
      <c r="W636" s="47"/>
      <c r="X636" s="57"/>
      <c r="Y636" s="49" t="str">
        <f t="shared" si="219"/>
        <v/>
      </c>
      <c r="Z636" s="49" t="str">
        <f t="shared" si="220"/>
        <v/>
      </c>
      <c r="AA636" s="47"/>
      <c r="AC636" s="35"/>
      <c r="AD636">
        <f t="shared" ca="1" si="221"/>
        <v>0</v>
      </c>
      <c r="AE636">
        <f t="shared" ca="1" si="222"/>
        <v>0</v>
      </c>
      <c r="AF636">
        <f t="shared" ca="1" si="223"/>
        <v>1</v>
      </c>
      <c r="AG636">
        <f t="shared" ca="1" si="224"/>
        <v>0</v>
      </c>
      <c r="AH636">
        <f t="shared" ca="1" si="235"/>
        <v>1</v>
      </c>
      <c r="AI636">
        <f t="shared" ca="1" si="236"/>
        <v>151</v>
      </c>
      <c r="AJ636">
        <f t="shared" ca="1" si="237"/>
        <v>36</v>
      </c>
      <c r="AK636" t="str">
        <f t="shared" ca="1" si="238"/>
        <v>&gt;1000</v>
      </c>
      <c r="AL636">
        <f t="shared" ca="1" si="239"/>
        <v>44</v>
      </c>
    </row>
    <row r="637" spans="1:38" x14ac:dyDescent="0.3">
      <c r="A637" s="13">
        <f ca="1">IF(B637="","",COUNT($B$32:B637))</f>
        <v>455</v>
      </c>
      <c r="B637" s="47">
        <f t="shared" ca="1" si="225"/>
        <v>2</v>
      </c>
      <c r="C637" s="24" t="str">
        <f t="shared" ca="1" si="226"/>
        <v>L</v>
      </c>
      <c r="D637" s="47">
        <f t="shared" ca="1" si="227"/>
        <v>4080</v>
      </c>
      <c r="E637" s="47">
        <f t="shared" ca="1" si="228"/>
        <v>0</v>
      </c>
      <c r="F637" s="13">
        <f t="shared" ca="1" si="229"/>
        <v>-68</v>
      </c>
      <c r="G637" s="13">
        <f t="shared" ca="1" si="216"/>
        <v>4012</v>
      </c>
      <c r="H637" s="40" t="str">
        <f t="shared" ca="1" si="217"/>
        <v>Mythic I</v>
      </c>
      <c r="I637" s="47">
        <f t="shared" ca="1" si="230"/>
        <v>226</v>
      </c>
      <c r="J637" s="47">
        <f t="shared" ca="1" si="231"/>
        <v>229</v>
      </c>
      <c r="K637" s="25">
        <f t="shared" ca="1" si="218"/>
        <v>0.49670329670329672</v>
      </c>
      <c r="L637" s="44">
        <f t="shared" ca="1" si="232"/>
        <v>18900</v>
      </c>
      <c r="M637" s="23"/>
      <c r="N637" s="47" t="str">
        <f t="shared" si="233"/>
        <v/>
      </c>
      <c r="O637" s="58"/>
      <c r="P637" s="27" t="str">
        <f t="shared" ca="1" si="234"/>
        <v/>
      </c>
      <c r="R637" s="47"/>
      <c r="S637" s="47"/>
      <c r="T637" s="47"/>
      <c r="U637" s="47"/>
      <c r="V637" s="47"/>
      <c r="W637" s="47"/>
      <c r="X637" s="57"/>
      <c r="Y637" s="49" t="str">
        <f t="shared" si="219"/>
        <v/>
      </c>
      <c r="Z637" s="49" t="str">
        <f t="shared" si="220"/>
        <v/>
      </c>
      <c r="AA637" s="47"/>
      <c r="AC637" s="35"/>
      <c r="AD637">
        <f t="shared" ca="1" si="221"/>
        <v>0</v>
      </c>
      <c r="AE637">
        <f t="shared" ca="1" si="222"/>
        <v>0</v>
      </c>
      <c r="AF637">
        <f t="shared" ca="1" si="223"/>
        <v>1</v>
      </c>
      <c r="AG637">
        <f t="shared" ca="1" si="224"/>
        <v>0</v>
      </c>
      <c r="AH637">
        <f t="shared" ca="1" si="235"/>
        <v>2</v>
      </c>
      <c r="AI637">
        <f t="shared" ca="1" si="236"/>
        <v>151</v>
      </c>
      <c r="AJ637">
        <f t="shared" ca="1" si="237"/>
        <v>36</v>
      </c>
      <c r="AK637" t="str">
        <f t="shared" ca="1" si="238"/>
        <v>&gt;1000</v>
      </c>
      <c r="AL637">
        <f t="shared" ca="1" si="239"/>
        <v>44</v>
      </c>
    </row>
    <row r="638" spans="1:38" x14ac:dyDescent="0.3">
      <c r="A638" s="13">
        <f ca="1">IF(B638="","",COUNT($B$32:B638))</f>
        <v>456</v>
      </c>
      <c r="B638" s="47">
        <f t="shared" ca="1" si="225"/>
        <v>3</v>
      </c>
      <c r="C638" s="24" t="str">
        <f t="shared" ca="1" si="226"/>
        <v>L</v>
      </c>
      <c r="D638" s="47">
        <f t="shared" ca="1" si="227"/>
        <v>4012</v>
      </c>
      <c r="E638" s="47">
        <f t="shared" ca="1" si="228"/>
        <v>0</v>
      </c>
      <c r="F638" s="13">
        <f t="shared" ca="1" si="229"/>
        <v>-68</v>
      </c>
      <c r="G638" s="13">
        <f t="shared" ca="1" si="216"/>
        <v>3944</v>
      </c>
      <c r="H638" s="40" t="str">
        <f t="shared" ca="1" si="217"/>
        <v>Mythic I</v>
      </c>
      <c r="I638" s="47">
        <f t="shared" ca="1" si="230"/>
        <v>226</v>
      </c>
      <c r="J638" s="47">
        <f t="shared" ca="1" si="231"/>
        <v>230</v>
      </c>
      <c r="K638" s="25">
        <f t="shared" ca="1" si="218"/>
        <v>0.49561403508771928</v>
      </c>
      <c r="L638" s="44">
        <f t="shared" ca="1" si="232"/>
        <v>18900</v>
      </c>
      <c r="M638" s="23"/>
      <c r="N638" s="47" t="str">
        <f t="shared" si="233"/>
        <v/>
      </c>
      <c r="O638" s="58"/>
      <c r="P638" s="27" t="str">
        <f t="shared" ca="1" si="234"/>
        <v/>
      </c>
      <c r="R638" s="47"/>
      <c r="S638" s="47"/>
      <c r="T638" s="47"/>
      <c r="U638" s="47"/>
      <c r="V638" s="47"/>
      <c r="W638" s="47"/>
      <c r="X638" s="57"/>
      <c r="Y638" s="49" t="str">
        <f t="shared" si="219"/>
        <v/>
      </c>
      <c r="Z638" s="49" t="str">
        <f t="shared" si="220"/>
        <v/>
      </c>
      <c r="AA638" s="47"/>
      <c r="AC638" s="35"/>
      <c r="AD638">
        <f t="shared" ca="1" si="221"/>
        <v>0</v>
      </c>
      <c r="AE638">
        <f t="shared" ca="1" si="222"/>
        <v>0</v>
      </c>
      <c r="AF638">
        <f t="shared" ca="1" si="223"/>
        <v>1</v>
      </c>
      <c r="AG638">
        <f t="shared" ca="1" si="224"/>
        <v>0</v>
      </c>
      <c r="AH638">
        <f t="shared" ca="1" si="235"/>
        <v>3</v>
      </c>
      <c r="AI638">
        <f t="shared" ca="1" si="236"/>
        <v>151</v>
      </c>
      <c r="AJ638">
        <f t="shared" ca="1" si="237"/>
        <v>36</v>
      </c>
      <c r="AK638" t="str">
        <f t="shared" ca="1" si="238"/>
        <v>&gt;1000</v>
      </c>
      <c r="AL638">
        <f t="shared" ca="1" si="239"/>
        <v>44</v>
      </c>
    </row>
    <row r="639" spans="1:38" x14ac:dyDescent="0.3">
      <c r="A639" s="13" t="str">
        <f ca="1">IF(B639="","",COUNT($B$32:B639))</f>
        <v/>
      </c>
      <c r="B639" s="47" t="str">
        <f t="shared" ca="1" si="225"/>
        <v/>
      </c>
      <c r="C639" s="24" t="str">
        <f t="shared" ca="1" si="226"/>
        <v>G</v>
      </c>
      <c r="D639" s="47">
        <f t="shared" ca="1" si="227"/>
        <v>3944</v>
      </c>
      <c r="E639" s="47">
        <f t="shared" ca="1" si="228"/>
        <v>0</v>
      </c>
      <c r="F639" s="13">
        <f t="shared" ca="1" si="229"/>
        <v>0</v>
      </c>
      <c r="G639" s="13">
        <f t="shared" ca="1" si="216"/>
        <v>3944</v>
      </c>
      <c r="H639" s="40" t="str">
        <f t="shared" ca="1" si="217"/>
        <v>Mythic I</v>
      </c>
      <c r="I639" s="47">
        <f t="shared" ca="1" si="230"/>
        <v>226</v>
      </c>
      <c r="J639" s="47">
        <f t="shared" ca="1" si="231"/>
        <v>230</v>
      </c>
      <c r="K639" s="25">
        <f t="shared" ca="1" si="218"/>
        <v>0.49561403508771928</v>
      </c>
      <c r="L639" s="44">
        <f t="shared" ca="1" si="232"/>
        <v>18900</v>
      </c>
      <c r="M639" s="23"/>
      <c r="N639" s="47" t="str">
        <f t="shared" si="233"/>
        <v/>
      </c>
      <c r="O639" s="58"/>
      <c r="P639" s="27">
        <f t="shared" ca="1" si="234"/>
        <v>44684</v>
      </c>
      <c r="R639" s="47"/>
      <c r="S639" s="47"/>
      <c r="T639" s="47"/>
      <c r="U639" s="47"/>
      <c r="V639" s="47"/>
      <c r="W639" s="47"/>
      <c r="X639" s="57"/>
      <c r="Y639" s="49" t="str">
        <f t="shared" si="219"/>
        <v/>
      </c>
      <c r="Z639" s="49" t="str">
        <f t="shared" si="220"/>
        <v/>
      </c>
      <c r="AA639" s="47"/>
      <c r="AC639" s="35"/>
      <c r="AD639">
        <f t="shared" ca="1" si="221"/>
        <v>0</v>
      </c>
      <c r="AE639">
        <f t="shared" ca="1" si="222"/>
        <v>1</v>
      </c>
      <c r="AF639">
        <f t="shared" ca="1" si="223"/>
        <v>1</v>
      </c>
      <c r="AG639">
        <f t="shared" ca="1" si="224"/>
        <v>0</v>
      </c>
      <c r="AH639">
        <f t="shared" ca="1" si="235"/>
        <v>0</v>
      </c>
      <c r="AI639">
        <f t="shared" ca="1" si="236"/>
        <v>152</v>
      </c>
      <c r="AJ639">
        <f t="shared" ca="1" si="237"/>
        <v>36</v>
      </c>
      <c r="AK639" t="str">
        <f t="shared" ca="1" si="238"/>
        <v>&gt;1000</v>
      </c>
      <c r="AL639">
        <f t="shared" ca="1" si="239"/>
        <v>44</v>
      </c>
    </row>
    <row r="640" spans="1:38" x14ac:dyDescent="0.3">
      <c r="A640" s="13">
        <f ca="1">IF(B640="","",COUNT($B$32:B640))</f>
        <v>457</v>
      </c>
      <c r="B640" s="47">
        <f t="shared" ca="1" si="225"/>
        <v>1</v>
      </c>
      <c r="C640" s="24" t="str">
        <f t="shared" ca="1" si="226"/>
        <v>L</v>
      </c>
      <c r="D640" s="47">
        <f t="shared" ca="1" si="227"/>
        <v>3944</v>
      </c>
      <c r="E640" s="47">
        <f t="shared" ca="1" si="228"/>
        <v>0</v>
      </c>
      <c r="F640" s="13">
        <f t="shared" ca="1" si="229"/>
        <v>-68</v>
      </c>
      <c r="G640" s="13">
        <f t="shared" ca="1" si="216"/>
        <v>3876</v>
      </c>
      <c r="H640" s="40" t="str">
        <f t="shared" ca="1" si="217"/>
        <v>Mythic I</v>
      </c>
      <c r="I640" s="47">
        <f t="shared" ca="1" si="230"/>
        <v>226</v>
      </c>
      <c r="J640" s="47">
        <f t="shared" ca="1" si="231"/>
        <v>231</v>
      </c>
      <c r="K640" s="25">
        <f t="shared" ca="1" si="218"/>
        <v>0.49452954048140046</v>
      </c>
      <c r="L640" s="44">
        <f t="shared" ca="1" si="232"/>
        <v>18900</v>
      </c>
      <c r="M640" s="23"/>
      <c r="N640" s="47" t="str">
        <f t="shared" si="233"/>
        <v/>
      </c>
      <c r="O640" s="58"/>
      <c r="P640" s="27" t="str">
        <f t="shared" ca="1" si="234"/>
        <v/>
      </c>
      <c r="R640" s="47"/>
      <c r="S640" s="47"/>
      <c r="T640" s="47"/>
      <c r="U640" s="47"/>
      <c r="V640" s="47"/>
      <c r="W640" s="47"/>
      <c r="X640" s="57"/>
      <c r="Y640" s="49" t="str">
        <f t="shared" si="219"/>
        <v/>
      </c>
      <c r="Z640" s="49" t="str">
        <f t="shared" si="220"/>
        <v/>
      </c>
      <c r="AA640" s="47"/>
      <c r="AC640" s="35"/>
      <c r="AD640">
        <f t="shared" ca="1" si="221"/>
        <v>0</v>
      </c>
      <c r="AE640">
        <f t="shared" ca="1" si="222"/>
        <v>0</v>
      </c>
      <c r="AF640">
        <f t="shared" ca="1" si="223"/>
        <v>1</v>
      </c>
      <c r="AG640">
        <f t="shared" ca="1" si="224"/>
        <v>0</v>
      </c>
      <c r="AH640">
        <f t="shared" ca="1" si="235"/>
        <v>1</v>
      </c>
      <c r="AI640">
        <f t="shared" ca="1" si="236"/>
        <v>152</v>
      </c>
      <c r="AJ640">
        <f t="shared" ca="1" si="237"/>
        <v>36</v>
      </c>
      <c r="AK640" t="str">
        <f t="shared" ca="1" si="238"/>
        <v>&gt;1000</v>
      </c>
      <c r="AL640">
        <f t="shared" ca="1" si="239"/>
        <v>44</v>
      </c>
    </row>
    <row r="641" spans="1:38" x14ac:dyDescent="0.3">
      <c r="A641" s="13">
        <f ca="1">IF(B641="","",COUNT($B$32:B641))</f>
        <v>458</v>
      </c>
      <c r="B641" s="47">
        <f t="shared" ca="1" si="225"/>
        <v>2</v>
      </c>
      <c r="C641" s="24" t="str">
        <f t="shared" ca="1" si="226"/>
        <v>W</v>
      </c>
      <c r="D641" s="47">
        <f t="shared" ca="1" si="227"/>
        <v>3876</v>
      </c>
      <c r="E641" s="47">
        <f t="shared" ca="1" si="228"/>
        <v>0</v>
      </c>
      <c r="F641" s="13">
        <f t="shared" ca="1" si="229"/>
        <v>40</v>
      </c>
      <c r="G641" s="13">
        <f t="shared" ca="1" si="216"/>
        <v>3916</v>
      </c>
      <c r="H641" s="40" t="str">
        <f t="shared" ca="1" si="217"/>
        <v>Mythic I</v>
      </c>
      <c r="I641" s="47">
        <f t="shared" ca="1" si="230"/>
        <v>227</v>
      </c>
      <c r="J641" s="47">
        <f t="shared" ca="1" si="231"/>
        <v>231</v>
      </c>
      <c r="K641" s="25">
        <f t="shared" ca="1" si="218"/>
        <v>0.49563318777292575</v>
      </c>
      <c r="L641" s="44">
        <f t="shared" ca="1" si="232"/>
        <v>18940</v>
      </c>
      <c r="M641" s="23"/>
      <c r="N641" s="47" t="str">
        <f t="shared" si="233"/>
        <v/>
      </c>
      <c r="O641" s="58"/>
      <c r="P641" s="27" t="str">
        <f t="shared" ca="1" si="234"/>
        <v/>
      </c>
      <c r="R641" s="47"/>
      <c r="S641" s="47"/>
      <c r="T641" s="47"/>
      <c r="U641" s="47"/>
      <c r="V641" s="47"/>
      <c r="W641" s="47"/>
      <c r="X641" s="57"/>
      <c r="Y641" s="49" t="str">
        <f t="shared" si="219"/>
        <v/>
      </c>
      <c r="Z641" s="49" t="str">
        <f t="shared" si="220"/>
        <v/>
      </c>
      <c r="AA641" s="47"/>
      <c r="AC641" s="35"/>
      <c r="AD641">
        <f t="shared" ca="1" si="221"/>
        <v>0</v>
      </c>
      <c r="AE641">
        <f t="shared" ca="1" si="222"/>
        <v>0</v>
      </c>
      <c r="AF641">
        <f t="shared" ca="1" si="223"/>
        <v>1</v>
      </c>
      <c r="AG641">
        <f t="shared" ca="1" si="224"/>
        <v>0</v>
      </c>
      <c r="AH641">
        <f t="shared" ca="1" si="235"/>
        <v>2</v>
      </c>
      <c r="AI641">
        <f t="shared" ca="1" si="236"/>
        <v>152</v>
      </c>
      <c r="AJ641">
        <f t="shared" ca="1" si="237"/>
        <v>36</v>
      </c>
      <c r="AK641" t="str">
        <f t="shared" ca="1" si="238"/>
        <v>&gt;1000</v>
      </c>
      <c r="AL641">
        <f t="shared" ca="1" si="239"/>
        <v>44</v>
      </c>
    </row>
    <row r="642" spans="1:38" x14ac:dyDescent="0.3">
      <c r="A642" s="13">
        <f ca="1">IF(B642="","",COUNT($B$32:B642))</f>
        <v>459</v>
      </c>
      <c r="B642" s="47">
        <f t="shared" ca="1" si="225"/>
        <v>3</v>
      </c>
      <c r="C642" s="24" t="str">
        <f t="shared" ca="1" si="226"/>
        <v>W</v>
      </c>
      <c r="D642" s="47">
        <f t="shared" ca="1" si="227"/>
        <v>3916</v>
      </c>
      <c r="E642" s="47">
        <f t="shared" ca="1" si="228"/>
        <v>1</v>
      </c>
      <c r="F642" s="13">
        <f t="shared" ca="1" si="229"/>
        <v>60</v>
      </c>
      <c r="G642" s="13">
        <f t="shared" ca="1" si="216"/>
        <v>3976</v>
      </c>
      <c r="H642" s="40" t="str">
        <f t="shared" ca="1" si="217"/>
        <v>Mythic I</v>
      </c>
      <c r="I642" s="47">
        <f t="shared" ca="1" si="230"/>
        <v>228</v>
      </c>
      <c r="J642" s="47">
        <f t="shared" ca="1" si="231"/>
        <v>231</v>
      </c>
      <c r="K642" s="25">
        <f t="shared" ca="1" si="218"/>
        <v>0.49673202614379086</v>
      </c>
      <c r="L642" s="44">
        <f t="shared" ca="1" si="232"/>
        <v>19000</v>
      </c>
      <c r="M642" s="23"/>
      <c r="N642" s="47" t="str">
        <f t="shared" si="233"/>
        <v/>
      </c>
      <c r="O642" s="58"/>
      <c r="P642" s="27" t="str">
        <f t="shared" ca="1" si="234"/>
        <v/>
      </c>
      <c r="R642" s="47"/>
      <c r="S642" s="47"/>
      <c r="T642" s="47"/>
      <c r="U642" s="47"/>
      <c r="V642" s="47"/>
      <c r="W642" s="47"/>
      <c r="X642" s="57"/>
      <c r="Y642" s="49" t="str">
        <f t="shared" si="219"/>
        <v/>
      </c>
      <c r="Z642" s="49" t="str">
        <f t="shared" si="220"/>
        <v/>
      </c>
      <c r="AA642" s="47"/>
      <c r="AC642" s="35"/>
      <c r="AD642">
        <f t="shared" ca="1" si="221"/>
        <v>0</v>
      </c>
      <c r="AE642">
        <f t="shared" ca="1" si="222"/>
        <v>0</v>
      </c>
      <c r="AF642">
        <f t="shared" ca="1" si="223"/>
        <v>1</v>
      </c>
      <c r="AG642">
        <f t="shared" ca="1" si="224"/>
        <v>0</v>
      </c>
      <c r="AH642">
        <f t="shared" ca="1" si="235"/>
        <v>3</v>
      </c>
      <c r="AI642">
        <f t="shared" ca="1" si="236"/>
        <v>152</v>
      </c>
      <c r="AJ642">
        <f t="shared" ca="1" si="237"/>
        <v>36</v>
      </c>
      <c r="AK642" t="str">
        <f t="shared" ca="1" si="238"/>
        <v>&gt;1000</v>
      </c>
      <c r="AL642">
        <f t="shared" ca="1" si="239"/>
        <v>44</v>
      </c>
    </row>
    <row r="643" spans="1:38" x14ac:dyDescent="0.3">
      <c r="A643" s="13" t="str">
        <f ca="1">IF(B643="","",COUNT($B$32:B643))</f>
        <v/>
      </c>
      <c r="B643" s="47" t="str">
        <f t="shared" ca="1" si="225"/>
        <v/>
      </c>
      <c r="C643" s="24" t="str">
        <f t="shared" ca="1" si="226"/>
        <v>G</v>
      </c>
      <c r="D643" s="47">
        <f t="shared" ca="1" si="227"/>
        <v>3976</v>
      </c>
      <c r="E643" s="47">
        <f t="shared" ca="1" si="228"/>
        <v>2</v>
      </c>
      <c r="F643" s="13">
        <f t="shared" ca="1" si="229"/>
        <v>0</v>
      </c>
      <c r="G643" s="13">
        <f t="shared" ca="1" si="216"/>
        <v>3976</v>
      </c>
      <c r="H643" s="40" t="str">
        <f t="shared" ca="1" si="217"/>
        <v>Mythic I</v>
      </c>
      <c r="I643" s="47">
        <f t="shared" ca="1" si="230"/>
        <v>228</v>
      </c>
      <c r="J643" s="47">
        <f t="shared" ca="1" si="231"/>
        <v>231</v>
      </c>
      <c r="K643" s="25">
        <f t="shared" ca="1" si="218"/>
        <v>0.49673202614379086</v>
      </c>
      <c r="L643" s="44">
        <f t="shared" ca="1" si="232"/>
        <v>19000</v>
      </c>
      <c r="M643" s="23"/>
      <c r="N643" s="47" t="str">
        <f t="shared" si="233"/>
        <v/>
      </c>
      <c r="O643" s="58"/>
      <c r="P643" s="27">
        <f t="shared" ca="1" si="234"/>
        <v>44691</v>
      </c>
      <c r="R643" s="47"/>
      <c r="S643" s="47"/>
      <c r="T643" s="47"/>
      <c r="U643" s="47"/>
      <c r="V643" s="47"/>
      <c r="W643" s="47"/>
      <c r="X643" s="57"/>
      <c r="Y643" s="49" t="str">
        <f t="shared" si="219"/>
        <v/>
      </c>
      <c r="Z643" s="49" t="str">
        <f t="shared" si="220"/>
        <v/>
      </c>
      <c r="AA643" s="47"/>
      <c r="AC643" s="35"/>
      <c r="AD643">
        <f t="shared" ca="1" si="221"/>
        <v>0</v>
      </c>
      <c r="AE643">
        <f t="shared" ca="1" si="222"/>
        <v>1</v>
      </c>
      <c r="AF643">
        <f t="shared" ca="1" si="223"/>
        <v>1</v>
      </c>
      <c r="AG643">
        <f t="shared" ca="1" si="224"/>
        <v>0</v>
      </c>
      <c r="AH643">
        <f t="shared" ca="1" si="235"/>
        <v>0</v>
      </c>
      <c r="AI643">
        <f t="shared" ca="1" si="236"/>
        <v>153</v>
      </c>
      <c r="AJ643">
        <f t="shared" ca="1" si="237"/>
        <v>36</v>
      </c>
      <c r="AK643" t="str">
        <f t="shared" ca="1" si="238"/>
        <v>&gt;1000</v>
      </c>
      <c r="AL643">
        <f t="shared" ca="1" si="239"/>
        <v>44</v>
      </c>
    </row>
    <row r="644" spans="1:38" x14ac:dyDescent="0.3">
      <c r="A644" s="13">
        <f ca="1">IF(B644="","",COUNT($B$32:B644))</f>
        <v>460</v>
      </c>
      <c r="B644" s="47">
        <f t="shared" ca="1" si="225"/>
        <v>1</v>
      </c>
      <c r="C644" s="24" t="str">
        <f t="shared" ca="1" si="226"/>
        <v>W</v>
      </c>
      <c r="D644" s="47">
        <f t="shared" ca="1" si="227"/>
        <v>3976</v>
      </c>
      <c r="E644" s="47">
        <f t="shared" ca="1" si="228"/>
        <v>2</v>
      </c>
      <c r="F644" s="13">
        <f t="shared" ca="1" si="229"/>
        <v>80</v>
      </c>
      <c r="G644" s="13">
        <f t="shared" ca="1" si="216"/>
        <v>4056</v>
      </c>
      <c r="H644" s="40" t="str">
        <f t="shared" ca="1" si="217"/>
        <v>Mythic I</v>
      </c>
      <c r="I644" s="47">
        <f t="shared" ca="1" si="230"/>
        <v>229</v>
      </c>
      <c r="J644" s="47">
        <f t="shared" ca="1" si="231"/>
        <v>231</v>
      </c>
      <c r="K644" s="25">
        <f t="shared" ca="1" si="218"/>
        <v>0.49782608695652175</v>
      </c>
      <c r="L644" s="44">
        <f t="shared" ca="1" si="232"/>
        <v>19080</v>
      </c>
      <c r="M644" s="23"/>
      <c r="N644" s="47" t="str">
        <f t="shared" si="233"/>
        <v/>
      </c>
      <c r="O644" s="58"/>
      <c r="P644" s="27" t="str">
        <f t="shared" ca="1" si="234"/>
        <v/>
      </c>
      <c r="R644" s="47"/>
      <c r="S644" s="47"/>
      <c r="T644" s="47"/>
      <c r="U644" s="47"/>
      <c r="V644" s="47"/>
      <c r="W644" s="47"/>
      <c r="X644" s="57"/>
      <c r="Y644" s="49" t="str">
        <f t="shared" si="219"/>
        <v/>
      </c>
      <c r="Z644" s="49" t="str">
        <f t="shared" si="220"/>
        <v/>
      </c>
      <c r="AA644" s="47"/>
      <c r="AC644" s="35"/>
      <c r="AD644">
        <f t="shared" ca="1" si="221"/>
        <v>0</v>
      </c>
      <c r="AE644">
        <f t="shared" ca="1" si="222"/>
        <v>0</v>
      </c>
      <c r="AF644">
        <f t="shared" ca="1" si="223"/>
        <v>1</v>
      </c>
      <c r="AG644">
        <f t="shared" ca="1" si="224"/>
        <v>0</v>
      </c>
      <c r="AH644">
        <f t="shared" ca="1" si="235"/>
        <v>1</v>
      </c>
      <c r="AI644">
        <f t="shared" ca="1" si="236"/>
        <v>153</v>
      </c>
      <c r="AJ644">
        <f t="shared" ca="1" si="237"/>
        <v>36</v>
      </c>
      <c r="AK644" t="str">
        <f t="shared" ca="1" si="238"/>
        <v>&gt;1000</v>
      </c>
      <c r="AL644">
        <f t="shared" ca="1" si="239"/>
        <v>44</v>
      </c>
    </row>
    <row r="645" spans="1:38" x14ac:dyDescent="0.3">
      <c r="A645" s="13">
        <f ca="1">IF(B645="","",COUNT($B$32:B645))</f>
        <v>461</v>
      </c>
      <c r="B645" s="47">
        <f t="shared" ca="1" si="225"/>
        <v>2</v>
      </c>
      <c r="C645" s="24" t="str">
        <f t="shared" ca="1" si="226"/>
        <v>L</v>
      </c>
      <c r="D645" s="47">
        <f t="shared" ca="1" si="227"/>
        <v>4056</v>
      </c>
      <c r="E645" s="47">
        <f t="shared" ca="1" si="228"/>
        <v>3</v>
      </c>
      <c r="F645" s="13">
        <f t="shared" ca="1" si="229"/>
        <v>-68</v>
      </c>
      <c r="G645" s="13">
        <f t="shared" ca="1" si="216"/>
        <v>3988</v>
      </c>
      <c r="H645" s="40" t="str">
        <f t="shared" ca="1" si="217"/>
        <v>Mythic I</v>
      </c>
      <c r="I645" s="47">
        <f t="shared" ca="1" si="230"/>
        <v>229</v>
      </c>
      <c r="J645" s="47">
        <f t="shared" ca="1" si="231"/>
        <v>232</v>
      </c>
      <c r="K645" s="25">
        <f t="shared" ca="1" si="218"/>
        <v>0.49674620390455532</v>
      </c>
      <c r="L645" s="44">
        <f t="shared" ca="1" si="232"/>
        <v>19080</v>
      </c>
      <c r="M645" s="23"/>
      <c r="N645" s="47" t="str">
        <f t="shared" si="233"/>
        <v/>
      </c>
      <c r="O645" s="58"/>
      <c r="P645" s="27" t="str">
        <f t="shared" ca="1" si="234"/>
        <v/>
      </c>
      <c r="R645" s="47"/>
      <c r="S645" s="47"/>
      <c r="T645" s="47"/>
      <c r="U645" s="47"/>
      <c r="V645" s="47"/>
      <c r="W645" s="47"/>
      <c r="X645" s="57"/>
      <c r="Y645" s="49" t="str">
        <f t="shared" si="219"/>
        <v/>
      </c>
      <c r="Z645" s="49" t="str">
        <f t="shared" si="220"/>
        <v/>
      </c>
      <c r="AA645" s="47"/>
      <c r="AC645" s="35"/>
      <c r="AD645">
        <f t="shared" ca="1" si="221"/>
        <v>0</v>
      </c>
      <c r="AE645">
        <f t="shared" ca="1" si="222"/>
        <v>0</v>
      </c>
      <c r="AF645">
        <f t="shared" ca="1" si="223"/>
        <v>1</v>
      </c>
      <c r="AG645">
        <f t="shared" ca="1" si="224"/>
        <v>0</v>
      </c>
      <c r="AH645">
        <f t="shared" ca="1" si="235"/>
        <v>2</v>
      </c>
      <c r="AI645">
        <f t="shared" ca="1" si="236"/>
        <v>153</v>
      </c>
      <c r="AJ645">
        <f t="shared" ca="1" si="237"/>
        <v>36</v>
      </c>
      <c r="AK645" t="str">
        <f t="shared" ca="1" si="238"/>
        <v>&gt;1000</v>
      </c>
      <c r="AL645">
        <f t="shared" ca="1" si="239"/>
        <v>44</v>
      </c>
    </row>
    <row r="646" spans="1:38" x14ac:dyDescent="0.3">
      <c r="A646" s="13">
        <f ca="1">IF(B646="","",COUNT($B$32:B646))</f>
        <v>462</v>
      </c>
      <c r="B646" s="47">
        <f t="shared" ca="1" si="225"/>
        <v>3</v>
      </c>
      <c r="C646" s="24" t="str">
        <f t="shared" ca="1" si="226"/>
        <v>W</v>
      </c>
      <c r="D646" s="47">
        <f t="shared" ca="1" si="227"/>
        <v>3988</v>
      </c>
      <c r="E646" s="47">
        <f t="shared" ca="1" si="228"/>
        <v>0</v>
      </c>
      <c r="F646" s="13">
        <f t="shared" ca="1" si="229"/>
        <v>40</v>
      </c>
      <c r="G646" s="13">
        <f t="shared" ca="1" si="216"/>
        <v>4028</v>
      </c>
      <c r="H646" s="40" t="str">
        <f t="shared" ca="1" si="217"/>
        <v>Mythic I</v>
      </c>
      <c r="I646" s="47">
        <f t="shared" ca="1" si="230"/>
        <v>230</v>
      </c>
      <c r="J646" s="47">
        <f t="shared" ca="1" si="231"/>
        <v>232</v>
      </c>
      <c r="K646" s="25">
        <f t="shared" ca="1" si="218"/>
        <v>0.49783549783549785</v>
      </c>
      <c r="L646" s="44">
        <f t="shared" ca="1" si="232"/>
        <v>19120</v>
      </c>
      <c r="M646" s="23"/>
      <c r="N646" s="47" t="str">
        <f t="shared" si="233"/>
        <v/>
      </c>
      <c r="O646" s="58"/>
      <c r="P646" s="27" t="str">
        <f t="shared" ca="1" si="234"/>
        <v/>
      </c>
      <c r="R646" s="47"/>
      <c r="S646" s="47"/>
      <c r="T646" s="47"/>
      <c r="U646" s="47"/>
      <c r="V646" s="47"/>
      <c r="W646" s="47"/>
      <c r="X646" s="57"/>
      <c r="Y646" s="49" t="str">
        <f t="shared" si="219"/>
        <v/>
      </c>
      <c r="Z646" s="49" t="str">
        <f t="shared" si="220"/>
        <v/>
      </c>
      <c r="AA646" s="47"/>
      <c r="AC646" s="35"/>
      <c r="AD646">
        <f t="shared" ca="1" si="221"/>
        <v>0</v>
      </c>
      <c r="AE646">
        <f t="shared" ca="1" si="222"/>
        <v>0</v>
      </c>
      <c r="AF646">
        <f t="shared" ca="1" si="223"/>
        <v>1</v>
      </c>
      <c r="AG646">
        <f t="shared" ca="1" si="224"/>
        <v>0</v>
      </c>
      <c r="AH646">
        <f t="shared" ca="1" si="235"/>
        <v>3</v>
      </c>
      <c r="AI646">
        <f t="shared" ca="1" si="236"/>
        <v>153</v>
      </c>
      <c r="AJ646">
        <f t="shared" ca="1" si="237"/>
        <v>36</v>
      </c>
      <c r="AK646" t="str">
        <f t="shared" ca="1" si="238"/>
        <v>&gt;1000</v>
      </c>
      <c r="AL646">
        <f t="shared" ca="1" si="239"/>
        <v>44</v>
      </c>
    </row>
    <row r="647" spans="1:38" x14ac:dyDescent="0.3">
      <c r="A647" s="13" t="str">
        <f ca="1">IF(B647="","",COUNT($B$32:B647))</f>
        <v/>
      </c>
      <c r="B647" s="47" t="str">
        <f t="shared" ca="1" si="225"/>
        <v/>
      </c>
      <c r="C647" s="24" t="str">
        <f t="shared" ca="1" si="226"/>
        <v>G</v>
      </c>
      <c r="D647" s="47">
        <f t="shared" ca="1" si="227"/>
        <v>4028</v>
      </c>
      <c r="E647" s="47">
        <f t="shared" ca="1" si="228"/>
        <v>1</v>
      </c>
      <c r="F647" s="13">
        <f t="shared" ca="1" si="229"/>
        <v>0</v>
      </c>
      <c r="G647" s="13">
        <f t="shared" ca="1" si="216"/>
        <v>4028</v>
      </c>
      <c r="H647" s="40" t="str">
        <f t="shared" ca="1" si="217"/>
        <v>Mythic I</v>
      </c>
      <c r="I647" s="47">
        <f t="shared" ca="1" si="230"/>
        <v>230</v>
      </c>
      <c r="J647" s="47">
        <f t="shared" ca="1" si="231"/>
        <v>232</v>
      </c>
      <c r="K647" s="25">
        <f t="shared" ca="1" si="218"/>
        <v>0.49783549783549785</v>
      </c>
      <c r="L647" s="44">
        <f t="shared" ca="1" si="232"/>
        <v>19120</v>
      </c>
      <c r="M647" s="23"/>
      <c r="N647" s="47" t="str">
        <f t="shared" si="233"/>
        <v/>
      </c>
      <c r="O647" s="58"/>
      <c r="P647" s="27">
        <f t="shared" ca="1" si="234"/>
        <v>44698</v>
      </c>
      <c r="R647" s="47"/>
      <c r="S647" s="47"/>
      <c r="T647" s="47"/>
      <c r="U647" s="47"/>
      <c r="V647" s="47"/>
      <c r="W647" s="47"/>
      <c r="X647" s="57"/>
      <c r="Y647" s="49" t="str">
        <f t="shared" si="219"/>
        <v/>
      </c>
      <c r="Z647" s="49" t="str">
        <f t="shared" si="220"/>
        <v/>
      </c>
      <c r="AA647" s="47"/>
      <c r="AC647" s="35"/>
      <c r="AD647">
        <f t="shared" ca="1" si="221"/>
        <v>0</v>
      </c>
      <c r="AE647">
        <f t="shared" ca="1" si="222"/>
        <v>1</v>
      </c>
      <c r="AF647">
        <f t="shared" ca="1" si="223"/>
        <v>1</v>
      </c>
      <c r="AG647">
        <f t="shared" ca="1" si="224"/>
        <v>0</v>
      </c>
      <c r="AH647">
        <f t="shared" ca="1" si="235"/>
        <v>0</v>
      </c>
      <c r="AI647">
        <f t="shared" ca="1" si="236"/>
        <v>154</v>
      </c>
      <c r="AJ647">
        <f t="shared" ca="1" si="237"/>
        <v>36</v>
      </c>
      <c r="AK647" t="str">
        <f t="shared" ca="1" si="238"/>
        <v>&gt;1000</v>
      </c>
      <c r="AL647">
        <f t="shared" ca="1" si="239"/>
        <v>44</v>
      </c>
    </row>
    <row r="648" spans="1:38" x14ac:dyDescent="0.3">
      <c r="A648" s="13">
        <f ca="1">IF(B648="","",COUNT($B$32:B648))</f>
        <v>463</v>
      </c>
      <c r="B648" s="47">
        <f t="shared" ca="1" si="225"/>
        <v>1</v>
      </c>
      <c r="C648" s="24" t="str">
        <f t="shared" ca="1" si="226"/>
        <v>L</v>
      </c>
      <c r="D648" s="47">
        <f t="shared" ca="1" si="227"/>
        <v>4028</v>
      </c>
      <c r="E648" s="47">
        <f t="shared" ca="1" si="228"/>
        <v>1</v>
      </c>
      <c r="F648" s="13">
        <f t="shared" ca="1" si="229"/>
        <v>-68</v>
      </c>
      <c r="G648" s="13">
        <f t="shared" ca="1" si="216"/>
        <v>3960</v>
      </c>
      <c r="H648" s="40" t="str">
        <f t="shared" ca="1" si="217"/>
        <v>Mythic I</v>
      </c>
      <c r="I648" s="47">
        <f t="shared" ca="1" si="230"/>
        <v>230</v>
      </c>
      <c r="J648" s="47">
        <f t="shared" ca="1" si="231"/>
        <v>233</v>
      </c>
      <c r="K648" s="25">
        <f t="shared" ca="1" si="218"/>
        <v>0.49676025917926564</v>
      </c>
      <c r="L648" s="44">
        <f t="shared" ca="1" si="232"/>
        <v>19120</v>
      </c>
      <c r="M648" s="23"/>
      <c r="N648" s="47" t="str">
        <f t="shared" si="233"/>
        <v/>
      </c>
      <c r="O648" s="58"/>
      <c r="P648" s="27" t="str">
        <f t="shared" ca="1" si="234"/>
        <v/>
      </c>
      <c r="R648" s="47"/>
      <c r="S648" s="47"/>
      <c r="T648" s="47"/>
      <c r="U648" s="47"/>
      <c r="V648" s="47"/>
      <c r="W648" s="47"/>
      <c r="X648" s="57"/>
      <c r="Y648" s="49" t="str">
        <f t="shared" si="219"/>
        <v/>
      </c>
      <c r="Z648" s="49" t="str">
        <f t="shared" si="220"/>
        <v/>
      </c>
      <c r="AA648" s="47"/>
      <c r="AC648" s="35"/>
      <c r="AD648">
        <f t="shared" ca="1" si="221"/>
        <v>0</v>
      </c>
      <c r="AE648">
        <f t="shared" ca="1" si="222"/>
        <v>0</v>
      </c>
      <c r="AF648">
        <f t="shared" ca="1" si="223"/>
        <v>1</v>
      </c>
      <c r="AG648">
        <f t="shared" ca="1" si="224"/>
        <v>0</v>
      </c>
      <c r="AH648">
        <f t="shared" ca="1" si="235"/>
        <v>1</v>
      </c>
      <c r="AI648">
        <f t="shared" ca="1" si="236"/>
        <v>154</v>
      </c>
      <c r="AJ648">
        <f t="shared" ca="1" si="237"/>
        <v>36</v>
      </c>
      <c r="AK648" t="str">
        <f t="shared" ca="1" si="238"/>
        <v>&gt;1000</v>
      </c>
      <c r="AL648">
        <f t="shared" ca="1" si="239"/>
        <v>44</v>
      </c>
    </row>
    <row r="649" spans="1:38" x14ac:dyDescent="0.3">
      <c r="A649" s="13">
        <f ca="1">IF(B649="","",COUNT($B$32:B649))</f>
        <v>464</v>
      </c>
      <c r="B649" s="47">
        <f t="shared" ca="1" si="225"/>
        <v>2</v>
      </c>
      <c r="C649" s="24" t="str">
        <f t="shared" ca="1" si="226"/>
        <v>L</v>
      </c>
      <c r="D649" s="47">
        <f t="shared" ca="1" si="227"/>
        <v>3960</v>
      </c>
      <c r="E649" s="47">
        <f t="shared" ca="1" si="228"/>
        <v>0</v>
      </c>
      <c r="F649" s="13">
        <f t="shared" ca="1" si="229"/>
        <v>-68</v>
      </c>
      <c r="G649" s="13">
        <f t="shared" ca="1" si="216"/>
        <v>3892</v>
      </c>
      <c r="H649" s="40" t="str">
        <f t="shared" ca="1" si="217"/>
        <v>Mythic I</v>
      </c>
      <c r="I649" s="47">
        <f t="shared" ca="1" si="230"/>
        <v>230</v>
      </c>
      <c r="J649" s="47">
        <f t="shared" ca="1" si="231"/>
        <v>234</v>
      </c>
      <c r="K649" s="25">
        <f t="shared" ca="1" si="218"/>
        <v>0.49568965517241381</v>
      </c>
      <c r="L649" s="44">
        <f t="shared" ca="1" si="232"/>
        <v>19120</v>
      </c>
      <c r="M649" s="23"/>
      <c r="N649" s="47" t="str">
        <f t="shared" si="233"/>
        <v/>
      </c>
      <c r="O649" s="58"/>
      <c r="P649" s="27" t="str">
        <f t="shared" ca="1" si="234"/>
        <v/>
      </c>
      <c r="R649" s="47"/>
      <c r="S649" s="47"/>
      <c r="T649" s="47"/>
      <c r="U649" s="47"/>
      <c r="V649" s="47"/>
      <c r="W649" s="47"/>
      <c r="X649" s="57"/>
      <c r="Y649" s="49" t="str">
        <f t="shared" si="219"/>
        <v/>
      </c>
      <c r="Z649" s="49" t="str">
        <f t="shared" si="220"/>
        <v/>
      </c>
      <c r="AA649" s="47"/>
      <c r="AC649" s="35"/>
      <c r="AD649">
        <f t="shared" ca="1" si="221"/>
        <v>0</v>
      </c>
      <c r="AE649">
        <f t="shared" ca="1" si="222"/>
        <v>0</v>
      </c>
      <c r="AF649">
        <f t="shared" ca="1" si="223"/>
        <v>1</v>
      </c>
      <c r="AG649">
        <f t="shared" ca="1" si="224"/>
        <v>0</v>
      </c>
      <c r="AH649">
        <f t="shared" ca="1" si="235"/>
        <v>2</v>
      </c>
      <c r="AI649">
        <f t="shared" ca="1" si="236"/>
        <v>154</v>
      </c>
      <c r="AJ649">
        <f t="shared" ca="1" si="237"/>
        <v>36</v>
      </c>
      <c r="AK649" t="str">
        <f t="shared" ca="1" si="238"/>
        <v>&gt;1000</v>
      </c>
      <c r="AL649">
        <f t="shared" ca="1" si="239"/>
        <v>44</v>
      </c>
    </row>
    <row r="650" spans="1:38" x14ac:dyDescent="0.3">
      <c r="A650" s="13">
        <f ca="1">IF(B650="","",COUNT($B$32:B650))</f>
        <v>465</v>
      </c>
      <c r="B650" s="47">
        <f t="shared" ca="1" si="225"/>
        <v>3</v>
      </c>
      <c r="C650" s="24" t="str">
        <f t="shared" ca="1" si="226"/>
        <v>L</v>
      </c>
      <c r="D650" s="47">
        <f t="shared" ca="1" si="227"/>
        <v>3892</v>
      </c>
      <c r="E650" s="47">
        <f t="shared" ca="1" si="228"/>
        <v>0</v>
      </c>
      <c r="F650" s="13">
        <f t="shared" ca="1" si="229"/>
        <v>-68</v>
      </c>
      <c r="G650" s="13">
        <f t="shared" ca="1" si="216"/>
        <v>3824</v>
      </c>
      <c r="H650" s="40" t="str">
        <f t="shared" ca="1" si="217"/>
        <v>Mythic I</v>
      </c>
      <c r="I650" s="47">
        <f t="shared" ca="1" si="230"/>
        <v>230</v>
      </c>
      <c r="J650" s="47">
        <f t="shared" ca="1" si="231"/>
        <v>235</v>
      </c>
      <c r="K650" s="25">
        <f t="shared" ca="1" si="218"/>
        <v>0.4946236559139785</v>
      </c>
      <c r="L650" s="44">
        <f t="shared" ca="1" si="232"/>
        <v>19120</v>
      </c>
      <c r="M650" s="23"/>
      <c r="N650" s="47" t="str">
        <f t="shared" si="233"/>
        <v/>
      </c>
      <c r="O650" s="58"/>
      <c r="P650" s="27" t="str">
        <f t="shared" ca="1" si="234"/>
        <v/>
      </c>
      <c r="R650" s="47"/>
      <c r="S650" s="47"/>
      <c r="T650" s="47"/>
      <c r="U650" s="47"/>
      <c r="V650" s="47"/>
      <c r="W650" s="47"/>
      <c r="X650" s="57"/>
      <c r="Y650" s="49" t="str">
        <f t="shared" si="219"/>
        <v/>
      </c>
      <c r="Z650" s="49" t="str">
        <f t="shared" si="220"/>
        <v/>
      </c>
      <c r="AA650" s="47"/>
      <c r="AC650" s="35"/>
      <c r="AD650">
        <f t="shared" ca="1" si="221"/>
        <v>0</v>
      </c>
      <c r="AE650">
        <f t="shared" ca="1" si="222"/>
        <v>0</v>
      </c>
      <c r="AF650">
        <f t="shared" ca="1" si="223"/>
        <v>1</v>
      </c>
      <c r="AG650">
        <f t="shared" ca="1" si="224"/>
        <v>0</v>
      </c>
      <c r="AH650">
        <f t="shared" ca="1" si="235"/>
        <v>3</v>
      </c>
      <c r="AI650">
        <f t="shared" ca="1" si="236"/>
        <v>154</v>
      </c>
      <c r="AJ650">
        <f t="shared" ca="1" si="237"/>
        <v>36</v>
      </c>
      <c r="AK650" t="str">
        <f t="shared" ca="1" si="238"/>
        <v>&gt;1000</v>
      </c>
      <c r="AL650">
        <f t="shared" ca="1" si="239"/>
        <v>44</v>
      </c>
    </row>
    <row r="651" spans="1:38" x14ac:dyDescent="0.3">
      <c r="A651" s="13" t="str">
        <f ca="1">IF(B651="","",COUNT($B$32:B651))</f>
        <v/>
      </c>
      <c r="B651" s="47" t="str">
        <f t="shared" ca="1" si="225"/>
        <v/>
      </c>
      <c r="C651" s="24" t="str">
        <f t="shared" ca="1" si="226"/>
        <v>G</v>
      </c>
      <c r="D651" s="47">
        <f t="shared" ca="1" si="227"/>
        <v>3824</v>
      </c>
      <c r="E651" s="47">
        <f t="shared" ca="1" si="228"/>
        <v>0</v>
      </c>
      <c r="F651" s="13">
        <f t="shared" ca="1" si="229"/>
        <v>0</v>
      </c>
      <c r="G651" s="13">
        <f t="shared" ca="1" si="216"/>
        <v>3824</v>
      </c>
      <c r="H651" s="40" t="str">
        <f t="shared" ca="1" si="217"/>
        <v>Mythic I</v>
      </c>
      <c r="I651" s="47">
        <f t="shared" ca="1" si="230"/>
        <v>230</v>
      </c>
      <c r="J651" s="47">
        <f t="shared" ca="1" si="231"/>
        <v>235</v>
      </c>
      <c r="K651" s="25">
        <f t="shared" ca="1" si="218"/>
        <v>0.4946236559139785</v>
      </c>
      <c r="L651" s="44">
        <f t="shared" ca="1" si="232"/>
        <v>19120</v>
      </c>
      <c r="M651" s="23"/>
      <c r="N651" s="47" t="str">
        <f t="shared" si="233"/>
        <v/>
      </c>
      <c r="O651" s="58"/>
      <c r="P651" s="27">
        <f t="shared" ca="1" si="234"/>
        <v>44705</v>
      </c>
      <c r="R651" s="47"/>
      <c r="S651" s="47"/>
      <c r="T651" s="47"/>
      <c r="U651" s="47"/>
      <c r="V651" s="47"/>
      <c r="W651" s="47"/>
      <c r="X651" s="57"/>
      <c r="Y651" s="49" t="str">
        <f t="shared" si="219"/>
        <v/>
      </c>
      <c r="Z651" s="49" t="str">
        <f t="shared" si="220"/>
        <v/>
      </c>
      <c r="AA651" s="47"/>
      <c r="AC651" s="35"/>
      <c r="AD651">
        <f t="shared" ca="1" si="221"/>
        <v>0</v>
      </c>
      <c r="AE651">
        <f t="shared" ca="1" si="222"/>
        <v>1</v>
      </c>
      <c r="AF651">
        <f t="shared" ca="1" si="223"/>
        <v>1</v>
      </c>
      <c r="AG651">
        <f t="shared" ca="1" si="224"/>
        <v>0</v>
      </c>
      <c r="AH651">
        <f t="shared" ca="1" si="235"/>
        <v>0</v>
      </c>
      <c r="AI651">
        <f t="shared" ca="1" si="236"/>
        <v>155</v>
      </c>
      <c r="AJ651">
        <f t="shared" ca="1" si="237"/>
        <v>36</v>
      </c>
      <c r="AK651" t="str">
        <f t="shared" ca="1" si="238"/>
        <v>&gt;1000</v>
      </c>
      <c r="AL651">
        <f t="shared" ca="1" si="239"/>
        <v>44</v>
      </c>
    </row>
    <row r="652" spans="1:38" x14ac:dyDescent="0.3">
      <c r="A652" s="13">
        <f ca="1">IF(B652="","",COUNT($B$32:B652))</f>
        <v>466</v>
      </c>
      <c r="B652" s="47">
        <f t="shared" ca="1" si="225"/>
        <v>1</v>
      </c>
      <c r="C652" s="24" t="str">
        <f t="shared" ca="1" si="226"/>
        <v>L</v>
      </c>
      <c r="D652" s="47">
        <f t="shared" ca="1" si="227"/>
        <v>3824</v>
      </c>
      <c r="E652" s="47">
        <f t="shared" ca="1" si="228"/>
        <v>0</v>
      </c>
      <c r="F652" s="13">
        <f t="shared" ca="1" si="229"/>
        <v>-68</v>
      </c>
      <c r="G652" s="13">
        <f t="shared" ca="1" si="216"/>
        <v>3756</v>
      </c>
      <c r="H652" s="40" t="str">
        <f t="shared" ca="1" si="217"/>
        <v>Mythic I</v>
      </c>
      <c r="I652" s="47">
        <f t="shared" ca="1" si="230"/>
        <v>230</v>
      </c>
      <c r="J652" s="47">
        <f t="shared" ca="1" si="231"/>
        <v>236</v>
      </c>
      <c r="K652" s="25">
        <f t="shared" ca="1" si="218"/>
        <v>0.49356223175965663</v>
      </c>
      <c r="L652" s="44">
        <f t="shared" ca="1" si="232"/>
        <v>19120</v>
      </c>
      <c r="M652" s="23"/>
      <c r="N652" s="47" t="str">
        <f t="shared" si="233"/>
        <v/>
      </c>
      <c r="O652" s="58"/>
      <c r="P652" s="27" t="str">
        <f t="shared" ca="1" si="234"/>
        <v/>
      </c>
      <c r="R652" s="47"/>
      <c r="S652" s="47"/>
      <c r="T652" s="47"/>
      <c r="U652" s="47"/>
      <c r="V652" s="47"/>
      <c r="W652" s="47"/>
      <c r="X652" s="57"/>
      <c r="Y652" s="49" t="str">
        <f t="shared" si="219"/>
        <v/>
      </c>
      <c r="Z652" s="49" t="str">
        <f t="shared" si="220"/>
        <v/>
      </c>
      <c r="AA652" s="47"/>
      <c r="AC652" s="35"/>
      <c r="AD652">
        <f t="shared" ca="1" si="221"/>
        <v>0</v>
      </c>
      <c r="AE652">
        <f t="shared" ca="1" si="222"/>
        <v>0</v>
      </c>
      <c r="AF652">
        <f t="shared" ca="1" si="223"/>
        <v>1</v>
      </c>
      <c r="AG652">
        <f t="shared" ca="1" si="224"/>
        <v>0</v>
      </c>
      <c r="AH652">
        <f t="shared" ca="1" si="235"/>
        <v>1</v>
      </c>
      <c r="AI652">
        <f t="shared" ca="1" si="236"/>
        <v>155</v>
      </c>
      <c r="AJ652">
        <f t="shared" ca="1" si="237"/>
        <v>36</v>
      </c>
      <c r="AK652" t="str">
        <f t="shared" ca="1" si="238"/>
        <v>&gt;1000</v>
      </c>
      <c r="AL652">
        <f t="shared" ca="1" si="239"/>
        <v>44</v>
      </c>
    </row>
    <row r="653" spans="1:38" x14ac:dyDescent="0.3">
      <c r="A653" s="13">
        <f ca="1">IF(B653="","",COUNT($B$32:B653))</f>
        <v>467</v>
      </c>
      <c r="B653" s="47">
        <f t="shared" ca="1" si="225"/>
        <v>2</v>
      </c>
      <c r="C653" s="24" t="str">
        <f t="shared" ca="1" si="226"/>
        <v>L</v>
      </c>
      <c r="D653" s="47">
        <f t="shared" ca="1" si="227"/>
        <v>3756</v>
      </c>
      <c r="E653" s="47">
        <f t="shared" ca="1" si="228"/>
        <v>0</v>
      </c>
      <c r="F653" s="13">
        <f t="shared" ca="1" si="229"/>
        <v>-68</v>
      </c>
      <c r="G653" s="13">
        <f t="shared" ca="1" si="216"/>
        <v>3688</v>
      </c>
      <c r="H653" s="40" t="str">
        <f t="shared" ca="1" si="217"/>
        <v>Mythic I</v>
      </c>
      <c r="I653" s="47">
        <f t="shared" ca="1" si="230"/>
        <v>230</v>
      </c>
      <c r="J653" s="47">
        <f t="shared" ca="1" si="231"/>
        <v>237</v>
      </c>
      <c r="K653" s="25">
        <f t="shared" ca="1" si="218"/>
        <v>0.49250535331905781</v>
      </c>
      <c r="L653" s="44">
        <f t="shared" ca="1" si="232"/>
        <v>19120</v>
      </c>
      <c r="M653" s="23"/>
      <c r="N653" s="47" t="str">
        <f t="shared" si="233"/>
        <v/>
      </c>
      <c r="O653" s="58"/>
      <c r="P653" s="27" t="str">
        <f t="shared" ca="1" si="234"/>
        <v/>
      </c>
      <c r="R653" s="47"/>
      <c r="S653" s="47"/>
      <c r="T653" s="47"/>
      <c r="U653" s="47"/>
      <c r="V653" s="47"/>
      <c r="W653" s="47"/>
      <c r="X653" s="57"/>
      <c r="Y653" s="49" t="str">
        <f t="shared" si="219"/>
        <v/>
      </c>
      <c r="Z653" s="49" t="str">
        <f t="shared" si="220"/>
        <v/>
      </c>
      <c r="AA653" s="47"/>
      <c r="AC653" s="35"/>
      <c r="AD653">
        <f t="shared" ca="1" si="221"/>
        <v>0</v>
      </c>
      <c r="AE653">
        <f t="shared" ca="1" si="222"/>
        <v>0</v>
      </c>
      <c r="AF653">
        <f t="shared" ca="1" si="223"/>
        <v>1</v>
      </c>
      <c r="AG653">
        <f t="shared" ca="1" si="224"/>
        <v>0</v>
      </c>
      <c r="AH653">
        <f t="shared" ca="1" si="235"/>
        <v>2</v>
      </c>
      <c r="AI653">
        <f t="shared" ca="1" si="236"/>
        <v>155</v>
      </c>
      <c r="AJ653">
        <f t="shared" ca="1" si="237"/>
        <v>36</v>
      </c>
      <c r="AK653" t="str">
        <f t="shared" ca="1" si="238"/>
        <v>&gt;1000</v>
      </c>
      <c r="AL653">
        <f t="shared" ca="1" si="239"/>
        <v>44</v>
      </c>
    </row>
    <row r="654" spans="1:38" x14ac:dyDescent="0.3">
      <c r="A654" s="13">
        <f ca="1">IF(B654="","",COUNT($B$32:B654))</f>
        <v>468</v>
      </c>
      <c r="B654" s="47">
        <f t="shared" ca="1" si="225"/>
        <v>3</v>
      </c>
      <c r="C654" s="24" t="str">
        <f t="shared" ca="1" si="226"/>
        <v>L</v>
      </c>
      <c r="D654" s="47">
        <f t="shared" ca="1" si="227"/>
        <v>3688</v>
      </c>
      <c r="E654" s="47">
        <f t="shared" ca="1" si="228"/>
        <v>0</v>
      </c>
      <c r="F654" s="13">
        <f t="shared" ca="1" si="229"/>
        <v>-68</v>
      </c>
      <c r="G654" s="13">
        <f t="shared" ca="1" si="216"/>
        <v>3620</v>
      </c>
      <c r="H654" s="40" t="str">
        <f t="shared" ca="1" si="217"/>
        <v>Mythic I</v>
      </c>
      <c r="I654" s="47">
        <f t="shared" ca="1" si="230"/>
        <v>230</v>
      </c>
      <c r="J654" s="47">
        <f t="shared" ca="1" si="231"/>
        <v>238</v>
      </c>
      <c r="K654" s="25">
        <f t="shared" ca="1" si="218"/>
        <v>0.49145299145299143</v>
      </c>
      <c r="L654" s="44">
        <f t="shared" ca="1" si="232"/>
        <v>19120</v>
      </c>
      <c r="M654" s="23"/>
      <c r="N654" s="47" t="str">
        <f t="shared" si="233"/>
        <v/>
      </c>
      <c r="O654" s="58"/>
      <c r="P654" s="27" t="str">
        <f t="shared" ca="1" si="234"/>
        <v/>
      </c>
      <c r="R654" s="47"/>
      <c r="S654" s="47"/>
      <c r="T654" s="47"/>
      <c r="U654" s="47"/>
      <c r="V654" s="47"/>
      <c r="W654" s="47"/>
      <c r="X654" s="57"/>
      <c r="Y654" s="49" t="str">
        <f t="shared" si="219"/>
        <v/>
      </c>
      <c r="Z654" s="49" t="str">
        <f t="shared" si="220"/>
        <v/>
      </c>
      <c r="AA654" s="47"/>
      <c r="AC654" s="35"/>
      <c r="AD654">
        <f t="shared" ca="1" si="221"/>
        <v>0</v>
      </c>
      <c r="AE654">
        <f t="shared" ca="1" si="222"/>
        <v>0</v>
      </c>
      <c r="AF654">
        <f t="shared" ca="1" si="223"/>
        <v>1</v>
      </c>
      <c r="AG654">
        <f t="shared" ca="1" si="224"/>
        <v>0</v>
      </c>
      <c r="AH654">
        <f t="shared" ca="1" si="235"/>
        <v>3</v>
      </c>
      <c r="AI654">
        <f t="shared" ca="1" si="236"/>
        <v>155</v>
      </c>
      <c r="AJ654">
        <f t="shared" ca="1" si="237"/>
        <v>36</v>
      </c>
      <c r="AK654" t="str">
        <f t="shared" ca="1" si="238"/>
        <v>&gt;1000</v>
      </c>
      <c r="AL654">
        <f t="shared" ca="1" si="239"/>
        <v>44</v>
      </c>
    </row>
    <row r="655" spans="1:38" x14ac:dyDescent="0.3">
      <c r="A655" s="13" t="str">
        <f ca="1">IF(B655="","",COUNT($B$32:B655))</f>
        <v/>
      </c>
      <c r="B655" s="47" t="str">
        <f t="shared" ca="1" si="225"/>
        <v/>
      </c>
      <c r="C655" s="24" t="str">
        <f t="shared" ca="1" si="226"/>
        <v>G</v>
      </c>
      <c r="D655" s="47">
        <f t="shared" ca="1" si="227"/>
        <v>3620</v>
      </c>
      <c r="E655" s="47">
        <f t="shared" ca="1" si="228"/>
        <v>0</v>
      </c>
      <c r="F655" s="13">
        <f t="shared" ca="1" si="229"/>
        <v>0</v>
      </c>
      <c r="G655" s="13">
        <f t="shared" ca="1" si="216"/>
        <v>3620</v>
      </c>
      <c r="H655" s="40" t="str">
        <f t="shared" ca="1" si="217"/>
        <v>Mythic I</v>
      </c>
      <c r="I655" s="47">
        <f t="shared" ca="1" si="230"/>
        <v>230</v>
      </c>
      <c r="J655" s="47">
        <f t="shared" ca="1" si="231"/>
        <v>238</v>
      </c>
      <c r="K655" s="25">
        <f t="shared" ca="1" si="218"/>
        <v>0.49145299145299143</v>
      </c>
      <c r="L655" s="44">
        <f t="shared" ca="1" si="232"/>
        <v>19120</v>
      </c>
      <c r="M655" s="23"/>
      <c r="N655" s="47" t="str">
        <f t="shared" si="233"/>
        <v/>
      </c>
      <c r="O655" s="58"/>
      <c r="P655" s="27">
        <f t="shared" ca="1" si="234"/>
        <v>44712</v>
      </c>
      <c r="R655" s="47"/>
      <c r="S655" s="47"/>
      <c r="T655" s="47"/>
      <c r="U655" s="47"/>
      <c r="V655" s="47"/>
      <c r="W655" s="47"/>
      <c r="X655" s="57"/>
      <c r="Y655" s="49" t="str">
        <f t="shared" si="219"/>
        <v/>
      </c>
      <c r="Z655" s="49" t="str">
        <f t="shared" si="220"/>
        <v/>
      </c>
      <c r="AA655" s="47"/>
      <c r="AC655" s="35"/>
      <c r="AD655">
        <f t="shared" ca="1" si="221"/>
        <v>0</v>
      </c>
      <c r="AE655">
        <f t="shared" ca="1" si="222"/>
        <v>1</v>
      </c>
      <c r="AF655">
        <f t="shared" ca="1" si="223"/>
        <v>1</v>
      </c>
      <c r="AG655">
        <f t="shared" ca="1" si="224"/>
        <v>0</v>
      </c>
      <c r="AH655">
        <f t="shared" ca="1" si="235"/>
        <v>0</v>
      </c>
      <c r="AI655">
        <f t="shared" ca="1" si="236"/>
        <v>156</v>
      </c>
      <c r="AJ655">
        <f t="shared" ca="1" si="237"/>
        <v>36</v>
      </c>
      <c r="AK655" t="str">
        <f t="shared" ca="1" si="238"/>
        <v>&gt;1000</v>
      </c>
      <c r="AL655">
        <f t="shared" ca="1" si="239"/>
        <v>44</v>
      </c>
    </row>
    <row r="656" spans="1:38" x14ac:dyDescent="0.3">
      <c r="A656" s="13">
        <f ca="1">IF(B656="","",COUNT($B$32:B656))</f>
        <v>469</v>
      </c>
      <c r="B656" s="47">
        <f t="shared" ca="1" si="225"/>
        <v>1</v>
      </c>
      <c r="C656" s="24" t="str">
        <f t="shared" ca="1" si="226"/>
        <v>L</v>
      </c>
      <c r="D656" s="47">
        <f t="shared" ca="1" si="227"/>
        <v>3620</v>
      </c>
      <c r="E656" s="47">
        <f t="shared" ca="1" si="228"/>
        <v>0</v>
      </c>
      <c r="F656" s="13">
        <f t="shared" ca="1" si="229"/>
        <v>-68</v>
      </c>
      <c r="G656" s="13">
        <f t="shared" ca="1" si="216"/>
        <v>3552</v>
      </c>
      <c r="H656" s="40" t="str">
        <f t="shared" ca="1" si="217"/>
        <v>Mythic I</v>
      </c>
      <c r="I656" s="47">
        <f t="shared" ca="1" si="230"/>
        <v>230</v>
      </c>
      <c r="J656" s="47">
        <f t="shared" ca="1" si="231"/>
        <v>239</v>
      </c>
      <c r="K656" s="25">
        <f t="shared" ca="1" si="218"/>
        <v>0.49040511727078889</v>
      </c>
      <c r="L656" s="44">
        <f t="shared" ca="1" si="232"/>
        <v>19120</v>
      </c>
      <c r="M656" s="23"/>
      <c r="N656" s="47" t="str">
        <f t="shared" si="233"/>
        <v/>
      </c>
      <c r="O656" s="58"/>
      <c r="P656" s="27" t="str">
        <f t="shared" ca="1" si="234"/>
        <v/>
      </c>
      <c r="R656" s="47"/>
      <c r="S656" s="47"/>
      <c r="T656" s="47"/>
      <c r="U656" s="47"/>
      <c r="V656" s="47"/>
      <c r="W656" s="47"/>
      <c r="X656" s="57"/>
      <c r="Y656" s="49" t="str">
        <f t="shared" si="219"/>
        <v/>
      </c>
      <c r="Z656" s="49" t="str">
        <f t="shared" si="220"/>
        <v/>
      </c>
      <c r="AA656" s="47"/>
      <c r="AC656" s="35"/>
      <c r="AD656">
        <f t="shared" ca="1" si="221"/>
        <v>0</v>
      </c>
      <c r="AE656">
        <f t="shared" ca="1" si="222"/>
        <v>0</v>
      </c>
      <c r="AF656">
        <f t="shared" ca="1" si="223"/>
        <v>1</v>
      </c>
      <c r="AG656">
        <f t="shared" ca="1" si="224"/>
        <v>0</v>
      </c>
      <c r="AH656">
        <f t="shared" ca="1" si="235"/>
        <v>1</v>
      </c>
      <c r="AI656">
        <f t="shared" ca="1" si="236"/>
        <v>156</v>
      </c>
      <c r="AJ656">
        <f t="shared" ca="1" si="237"/>
        <v>36</v>
      </c>
      <c r="AK656" t="str">
        <f t="shared" ca="1" si="238"/>
        <v>&gt;1000</v>
      </c>
      <c r="AL656">
        <f t="shared" ca="1" si="239"/>
        <v>44</v>
      </c>
    </row>
    <row r="657" spans="1:38" x14ac:dyDescent="0.3">
      <c r="A657" s="13">
        <f ca="1">IF(B657="","",COUNT($B$32:B657))</f>
        <v>470</v>
      </c>
      <c r="B657" s="47">
        <f t="shared" ca="1" si="225"/>
        <v>2</v>
      </c>
      <c r="C657" s="24" t="str">
        <f t="shared" ca="1" si="226"/>
        <v>L</v>
      </c>
      <c r="D657" s="47">
        <f t="shared" ca="1" si="227"/>
        <v>3552</v>
      </c>
      <c r="E657" s="47">
        <f t="shared" ca="1" si="228"/>
        <v>0</v>
      </c>
      <c r="F657" s="13">
        <f t="shared" ca="1" si="229"/>
        <v>-68</v>
      </c>
      <c r="G657" s="13">
        <f t="shared" ca="1" si="216"/>
        <v>3484</v>
      </c>
      <c r="H657" s="40" t="str">
        <f t="shared" ca="1" si="217"/>
        <v>Fabled III</v>
      </c>
      <c r="I657" s="47">
        <f t="shared" ca="1" si="230"/>
        <v>230</v>
      </c>
      <c r="J657" s="47">
        <f t="shared" ca="1" si="231"/>
        <v>240</v>
      </c>
      <c r="K657" s="25">
        <f t="shared" ca="1" si="218"/>
        <v>0.48936170212765956</v>
      </c>
      <c r="L657" s="44">
        <f t="shared" ca="1" si="232"/>
        <v>19120</v>
      </c>
      <c r="M657" s="23"/>
      <c r="N657" s="47" t="str">
        <f t="shared" si="233"/>
        <v/>
      </c>
      <c r="O657" s="58"/>
      <c r="P657" s="27" t="str">
        <f t="shared" ca="1" si="234"/>
        <v/>
      </c>
      <c r="R657" s="47"/>
      <c r="S657" s="47"/>
      <c r="T657" s="47"/>
      <c r="U657" s="47"/>
      <c r="V657" s="47"/>
      <c r="W657" s="47"/>
      <c r="X657" s="57"/>
      <c r="Y657" s="49" t="str">
        <f t="shared" si="219"/>
        <v/>
      </c>
      <c r="Z657" s="49" t="str">
        <f t="shared" si="220"/>
        <v/>
      </c>
      <c r="AA657" s="47"/>
      <c r="AC657" s="35"/>
      <c r="AD657">
        <f t="shared" ca="1" si="221"/>
        <v>0</v>
      </c>
      <c r="AE657">
        <f t="shared" ca="1" si="222"/>
        <v>0</v>
      </c>
      <c r="AF657">
        <f t="shared" ca="1" si="223"/>
        <v>1</v>
      </c>
      <c r="AG657">
        <f t="shared" ca="1" si="224"/>
        <v>0</v>
      </c>
      <c r="AH657">
        <f t="shared" ca="1" si="235"/>
        <v>2</v>
      </c>
      <c r="AI657">
        <f t="shared" ca="1" si="236"/>
        <v>156</v>
      </c>
      <c r="AJ657">
        <f t="shared" ca="1" si="237"/>
        <v>36</v>
      </c>
      <c r="AK657" t="str">
        <f t="shared" ca="1" si="238"/>
        <v>&gt;1000</v>
      </c>
      <c r="AL657">
        <f t="shared" ca="1" si="239"/>
        <v>44</v>
      </c>
    </row>
    <row r="658" spans="1:38" x14ac:dyDescent="0.3">
      <c r="A658" s="13">
        <f ca="1">IF(B658="","",COUNT($B$32:B658))</f>
        <v>471</v>
      </c>
      <c r="B658" s="47">
        <f t="shared" ca="1" si="225"/>
        <v>3</v>
      </c>
      <c r="C658" s="24" t="str">
        <f t="shared" ca="1" si="226"/>
        <v>L</v>
      </c>
      <c r="D658" s="47">
        <f t="shared" ca="1" si="227"/>
        <v>3484</v>
      </c>
      <c r="E658" s="47">
        <f t="shared" ca="1" si="228"/>
        <v>0</v>
      </c>
      <c r="F658" s="13">
        <f t="shared" ca="1" si="229"/>
        <v>-60</v>
      </c>
      <c r="G658" s="13">
        <f t="shared" ca="1" si="216"/>
        <v>3424</v>
      </c>
      <c r="H658" s="40" t="str">
        <f t="shared" ca="1" si="217"/>
        <v>Fabled III</v>
      </c>
      <c r="I658" s="47">
        <f t="shared" ca="1" si="230"/>
        <v>230</v>
      </c>
      <c r="J658" s="47">
        <f t="shared" ca="1" si="231"/>
        <v>241</v>
      </c>
      <c r="K658" s="25">
        <f t="shared" ca="1" si="218"/>
        <v>0.48832271762208068</v>
      </c>
      <c r="L658" s="44">
        <f t="shared" ca="1" si="232"/>
        <v>19120</v>
      </c>
      <c r="M658" s="23"/>
      <c r="N658" s="47" t="str">
        <f t="shared" si="233"/>
        <v/>
      </c>
      <c r="O658" s="58"/>
      <c r="P658" s="27" t="str">
        <f t="shared" ca="1" si="234"/>
        <v/>
      </c>
      <c r="R658" s="47"/>
      <c r="S658" s="47"/>
      <c r="T658" s="47"/>
      <c r="U658" s="47"/>
      <c r="V658" s="47"/>
      <c r="W658" s="47"/>
      <c r="X658" s="57"/>
      <c r="Y658" s="49" t="str">
        <f t="shared" si="219"/>
        <v/>
      </c>
      <c r="Z658" s="49" t="str">
        <f t="shared" si="220"/>
        <v/>
      </c>
      <c r="AA658" s="47"/>
      <c r="AC658" s="35"/>
      <c r="AD658">
        <f t="shared" ca="1" si="221"/>
        <v>0</v>
      </c>
      <c r="AE658">
        <f t="shared" ca="1" si="222"/>
        <v>0</v>
      </c>
      <c r="AF658">
        <f t="shared" ca="1" si="223"/>
        <v>1</v>
      </c>
      <c r="AG658">
        <f t="shared" ca="1" si="224"/>
        <v>0</v>
      </c>
      <c r="AH658">
        <f t="shared" ca="1" si="235"/>
        <v>3</v>
      </c>
      <c r="AI658">
        <f t="shared" ca="1" si="236"/>
        <v>156</v>
      </c>
      <c r="AJ658">
        <f t="shared" ca="1" si="237"/>
        <v>36</v>
      </c>
      <c r="AK658" t="str">
        <f t="shared" ca="1" si="238"/>
        <v>&gt;1000</v>
      </c>
      <c r="AL658">
        <f t="shared" ca="1" si="239"/>
        <v>44</v>
      </c>
    </row>
    <row r="659" spans="1:38" x14ac:dyDescent="0.3">
      <c r="A659" s="13" t="str">
        <f ca="1">IF(B659="","",COUNT($B$32:B659))</f>
        <v/>
      </c>
      <c r="B659" s="47" t="str">
        <f t="shared" ca="1" si="225"/>
        <v/>
      </c>
      <c r="C659" s="24" t="str">
        <f t="shared" ca="1" si="226"/>
        <v>G</v>
      </c>
      <c r="D659" s="47">
        <f t="shared" ca="1" si="227"/>
        <v>3424</v>
      </c>
      <c r="E659" s="47">
        <f t="shared" ca="1" si="228"/>
        <v>0</v>
      </c>
      <c r="F659" s="13">
        <f t="shared" ca="1" si="229"/>
        <v>80</v>
      </c>
      <c r="G659" s="13">
        <f t="shared" ca="1" si="216"/>
        <v>3504</v>
      </c>
      <c r="H659" s="40" t="str">
        <f t="shared" ca="1" si="217"/>
        <v>Mythic I</v>
      </c>
      <c r="I659" s="47">
        <f t="shared" ca="1" si="230"/>
        <v>230</v>
      </c>
      <c r="J659" s="47">
        <f t="shared" ca="1" si="231"/>
        <v>241</v>
      </c>
      <c r="K659" s="25">
        <f t="shared" ca="1" si="218"/>
        <v>0.48832271762208068</v>
      </c>
      <c r="L659" s="44">
        <f t="shared" ca="1" si="232"/>
        <v>19200</v>
      </c>
      <c r="M659" s="23"/>
      <c r="N659" s="47" t="str">
        <f t="shared" si="233"/>
        <v/>
      </c>
      <c r="O659" s="58"/>
      <c r="P659" s="27">
        <f t="shared" ca="1" si="234"/>
        <v>44719</v>
      </c>
      <c r="R659" s="47"/>
      <c r="S659" s="47"/>
      <c r="T659" s="47"/>
      <c r="U659" s="47"/>
      <c r="V659" s="47"/>
      <c r="W659" s="47"/>
      <c r="X659" s="57"/>
      <c r="Y659" s="49" t="str">
        <f t="shared" si="219"/>
        <v/>
      </c>
      <c r="Z659" s="49" t="str">
        <f t="shared" si="220"/>
        <v/>
      </c>
      <c r="AA659" s="47"/>
      <c r="AC659" s="35"/>
      <c r="AD659">
        <f t="shared" ca="1" si="221"/>
        <v>0</v>
      </c>
      <c r="AE659">
        <f t="shared" ca="1" si="222"/>
        <v>1</v>
      </c>
      <c r="AF659">
        <f t="shared" ca="1" si="223"/>
        <v>1</v>
      </c>
      <c r="AG659">
        <f t="shared" ca="1" si="224"/>
        <v>0</v>
      </c>
      <c r="AH659">
        <f t="shared" ca="1" si="235"/>
        <v>0</v>
      </c>
      <c r="AI659">
        <f t="shared" ca="1" si="236"/>
        <v>157</v>
      </c>
      <c r="AJ659">
        <f t="shared" ca="1" si="237"/>
        <v>36</v>
      </c>
      <c r="AK659" t="str">
        <f t="shared" ca="1" si="238"/>
        <v>&gt;1000</v>
      </c>
      <c r="AL659">
        <f t="shared" ca="1" si="239"/>
        <v>44</v>
      </c>
    </row>
    <row r="660" spans="1:38" x14ac:dyDescent="0.3">
      <c r="A660" s="13">
        <f ca="1">IF(B660="","",COUNT($B$32:B660))</f>
        <v>472</v>
      </c>
      <c r="B660" s="47">
        <f t="shared" ca="1" si="225"/>
        <v>1</v>
      </c>
      <c r="C660" s="24" t="str">
        <f t="shared" ca="1" si="226"/>
        <v>W</v>
      </c>
      <c r="D660" s="47">
        <f t="shared" ca="1" si="227"/>
        <v>3504</v>
      </c>
      <c r="E660" s="47">
        <f t="shared" ca="1" si="228"/>
        <v>0</v>
      </c>
      <c r="F660" s="13">
        <f t="shared" ca="1" si="229"/>
        <v>40</v>
      </c>
      <c r="G660" s="13">
        <f t="shared" ca="1" si="216"/>
        <v>3544</v>
      </c>
      <c r="H660" s="40" t="str">
        <f t="shared" ca="1" si="217"/>
        <v>Mythic I</v>
      </c>
      <c r="I660" s="47">
        <f t="shared" ca="1" si="230"/>
        <v>231</v>
      </c>
      <c r="J660" s="47">
        <f t="shared" ca="1" si="231"/>
        <v>241</v>
      </c>
      <c r="K660" s="25">
        <f t="shared" ca="1" si="218"/>
        <v>0.48940677966101692</v>
      </c>
      <c r="L660" s="44">
        <f t="shared" ca="1" si="232"/>
        <v>19240</v>
      </c>
      <c r="M660" s="23"/>
      <c r="N660" s="47" t="str">
        <f t="shared" si="233"/>
        <v/>
      </c>
      <c r="O660" s="58"/>
      <c r="P660" s="27" t="str">
        <f t="shared" ca="1" si="234"/>
        <v/>
      </c>
      <c r="R660" s="47"/>
      <c r="S660" s="47"/>
      <c r="T660" s="47"/>
      <c r="U660" s="47"/>
      <c r="V660" s="47"/>
      <c r="W660" s="47"/>
      <c r="X660" s="57"/>
      <c r="Y660" s="49" t="str">
        <f t="shared" si="219"/>
        <v/>
      </c>
      <c r="Z660" s="49" t="str">
        <f t="shared" si="220"/>
        <v/>
      </c>
      <c r="AA660" s="47"/>
      <c r="AC660" s="35"/>
      <c r="AD660">
        <f t="shared" ca="1" si="221"/>
        <v>0</v>
      </c>
      <c r="AE660">
        <f t="shared" ca="1" si="222"/>
        <v>0</v>
      </c>
      <c r="AF660">
        <f t="shared" ca="1" si="223"/>
        <v>1</v>
      </c>
      <c r="AG660">
        <f t="shared" ca="1" si="224"/>
        <v>0</v>
      </c>
      <c r="AH660">
        <f t="shared" ca="1" si="235"/>
        <v>1</v>
      </c>
      <c r="AI660">
        <f t="shared" ca="1" si="236"/>
        <v>157</v>
      </c>
      <c r="AJ660">
        <f t="shared" ca="1" si="237"/>
        <v>36</v>
      </c>
      <c r="AK660" t="str">
        <f t="shared" ca="1" si="238"/>
        <v>&gt;1000</v>
      </c>
      <c r="AL660">
        <f t="shared" ca="1" si="239"/>
        <v>44</v>
      </c>
    </row>
    <row r="661" spans="1:38" x14ac:dyDescent="0.3">
      <c r="A661" s="13">
        <f ca="1">IF(B661="","",COUNT($B$32:B661))</f>
        <v>473</v>
      </c>
      <c r="B661" s="47">
        <f t="shared" ca="1" si="225"/>
        <v>2</v>
      </c>
      <c r="C661" s="24" t="str">
        <f t="shared" ca="1" si="226"/>
        <v>W</v>
      </c>
      <c r="D661" s="47">
        <f t="shared" ca="1" si="227"/>
        <v>3544</v>
      </c>
      <c r="E661" s="47">
        <f t="shared" ca="1" si="228"/>
        <v>1</v>
      </c>
      <c r="F661" s="13">
        <f t="shared" ca="1" si="229"/>
        <v>60</v>
      </c>
      <c r="G661" s="13">
        <f t="shared" ca="1" si="216"/>
        <v>3604</v>
      </c>
      <c r="H661" s="40" t="str">
        <f t="shared" ca="1" si="217"/>
        <v>Mythic I</v>
      </c>
      <c r="I661" s="47">
        <f t="shared" ca="1" si="230"/>
        <v>232</v>
      </c>
      <c r="J661" s="47">
        <f t="shared" ca="1" si="231"/>
        <v>241</v>
      </c>
      <c r="K661" s="25">
        <f t="shared" ca="1" si="218"/>
        <v>0.4904862579281184</v>
      </c>
      <c r="L661" s="44">
        <f t="shared" ca="1" si="232"/>
        <v>19300</v>
      </c>
      <c r="M661" s="23"/>
      <c r="N661" s="47" t="str">
        <f t="shared" si="233"/>
        <v/>
      </c>
      <c r="O661" s="58"/>
      <c r="P661" s="27" t="str">
        <f t="shared" ca="1" si="234"/>
        <v/>
      </c>
      <c r="R661" s="47"/>
      <c r="S661" s="47"/>
      <c r="T661" s="47"/>
      <c r="U661" s="47"/>
      <c r="V661" s="47"/>
      <c r="W661" s="47"/>
      <c r="X661" s="57"/>
      <c r="Y661" s="49" t="str">
        <f t="shared" si="219"/>
        <v/>
      </c>
      <c r="Z661" s="49" t="str">
        <f t="shared" si="220"/>
        <v/>
      </c>
      <c r="AA661" s="47"/>
      <c r="AC661" s="35"/>
      <c r="AD661">
        <f t="shared" ca="1" si="221"/>
        <v>0</v>
      </c>
      <c r="AE661">
        <f t="shared" ca="1" si="222"/>
        <v>0</v>
      </c>
      <c r="AF661">
        <f t="shared" ca="1" si="223"/>
        <v>1</v>
      </c>
      <c r="AG661">
        <f t="shared" ca="1" si="224"/>
        <v>0</v>
      </c>
      <c r="AH661">
        <f t="shared" ca="1" si="235"/>
        <v>2</v>
      </c>
      <c r="AI661">
        <f t="shared" ca="1" si="236"/>
        <v>157</v>
      </c>
      <c r="AJ661">
        <f t="shared" ca="1" si="237"/>
        <v>36</v>
      </c>
      <c r="AK661" t="str">
        <f t="shared" ca="1" si="238"/>
        <v>&gt;1000</v>
      </c>
      <c r="AL661">
        <f t="shared" ca="1" si="239"/>
        <v>44</v>
      </c>
    </row>
    <row r="662" spans="1:38" x14ac:dyDescent="0.3">
      <c r="A662" s="13">
        <f ca="1">IF(B662="","",COUNT($B$32:B662))</f>
        <v>474</v>
      </c>
      <c r="B662" s="47">
        <f t="shared" ca="1" si="225"/>
        <v>3</v>
      </c>
      <c r="C662" s="24" t="str">
        <f t="shared" ca="1" si="226"/>
        <v>L</v>
      </c>
      <c r="D662" s="47">
        <f t="shared" ca="1" si="227"/>
        <v>3604</v>
      </c>
      <c r="E662" s="47">
        <f t="shared" ca="1" si="228"/>
        <v>2</v>
      </c>
      <c r="F662" s="13">
        <f t="shared" ca="1" si="229"/>
        <v>-68</v>
      </c>
      <c r="G662" s="13">
        <f t="shared" ca="1" si="216"/>
        <v>3536</v>
      </c>
      <c r="H662" s="40" t="str">
        <f t="shared" ca="1" si="217"/>
        <v>Mythic I</v>
      </c>
      <c r="I662" s="47">
        <f t="shared" ca="1" si="230"/>
        <v>232</v>
      </c>
      <c r="J662" s="47">
        <f t="shared" ca="1" si="231"/>
        <v>242</v>
      </c>
      <c r="K662" s="25">
        <f t="shared" ca="1" si="218"/>
        <v>0.48945147679324896</v>
      </c>
      <c r="L662" s="44">
        <f t="shared" ca="1" si="232"/>
        <v>19300</v>
      </c>
      <c r="M662" s="23"/>
      <c r="N662" s="47" t="str">
        <f t="shared" si="233"/>
        <v/>
      </c>
      <c r="O662" s="58"/>
      <c r="P662" s="27" t="str">
        <f t="shared" ca="1" si="234"/>
        <v/>
      </c>
      <c r="R662" s="47"/>
      <c r="S662" s="47"/>
      <c r="T662" s="47"/>
      <c r="U662" s="47"/>
      <c r="V662" s="47"/>
      <c r="W662" s="47"/>
      <c r="X662" s="57"/>
      <c r="Y662" s="49" t="str">
        <f t="shared" si="219"/>
        <v/>
      </c>
      <c r="Z662" s="49" t="str">
        <f t="shared" si="220"/>
        <v/>
      </c>
      <c r="AA662" s="47"/>
      <c r="AC662" s="35"/>
      <c r="AD662">
        <f t="shared" ca="1" si="221"/>
        <v>0</v>
      </c>
      <c r="AE662">
        <f t="shared" ca="1" si="222"/>
        <v>0</v>
      </c>
      <c r="AF662">
        <f t="shared" ca="1" si="223"/>
        <v>1</v>
      </c>
      <c r="AG662">
        <f t="shared" ca="1" si="224"/>
        <v>0</v>
      </c>
      <c r="AH662">
        <f t="shared" ca="1" si="235"/>
        <v>3</v>
      </c>
      <c r="AI662">
        <f t="shared" ca="1" si="236"/>
        <v>157</v>
      </c>
      <c r="AJ662">
        <f t="shared" ca="1" si="237"/>
        <v>36</v>
      </c>
      <c r="AK662" t="str">
        <f t="shared" ca="1" si="238"/>
        <v>&gt;1000</v>
      </c>
      <c r="AL662">
        <f t="shared" ca="1" si="239"/>
        <v>44</v>
      </c>
    </row>
    <row r="663" spans="1:38" x14ac:dyDescent="0.3">
      <c r="A663" s="13" t="str">
        <f ca="1">IF(B663="","",COUNT($B$32:B663))</f>
        <v/>
      </c>
      <c r="B663" s="47" t="str">
        <f t="shared" ca="1" si="225"/>
        <v/>
      </c>
      <c r="C663" s="24" t="str">
        <f t="shared" ca="1" si="226"/>
        <v>G</v>
      </c>
      <c r="D663" s="47">
        <f t="shared" ca="1" si="227"/>
        <v>3536</v>
      </c>
      <c r="E663" s="47">
        <f t="shared" ca="1" si="228"/>
        <v>0</v>
      </c>
      <c r="F663" s="13">
        <f t="shared" ca="1" si="229"/>
        <v>0</v>
      </c>
      <c r="G663" s="13">
        <f t="shared" ca="1" si="216"/>
        <v>3536</v>
      </c>
      <c r="H663" s="40" t="str">
        <f t="shared" ca="1" si="217"/>
        <v>Mythic I</v>
      </c>
      <c r="I663" s="47">
        <f t="shared" ca="1" si="230"/>
        <v>232</v>
      </c>
      <c r="J663" s="47">
        <f t="shared" ca="1" si="231"/>
        <v>242</v>
      </c>
      <c r="K663" s="25">
        <f t="shared" ca="1" si="218"/>
        <v>0.48945147679324896</v>
      </c>
      <c r="L663" s="44">
        <f t="shared" ca="1" si="232"/>
        <v>19300</v>
      </c>
      <c r="M663" s="23"/>
      <c r="N663" s="47" t="str">
        <f t="shared" si="233"/>
        <v/>
      </c>
      <c r="O663" s="58"/>
      <c r="P663" s="27">
        <f t="shared" ca="1" si="234"/>
        <v>44726</v>
      </c>
      <c r="R663" s="47"/>
      <c r="S663" s="47"/>
      <c r="T663" s="47"/>
      <c r="U663" s="47"/>
      <c r="V663" s="47"/>
      <c r="W663" s="47"/>
      <c r="X663" s="57"/>
      <c r="Y663" s="49" t="str">
        <f t="shared" si="219"/>
        <v/>
      </c>
      <c r="Z663" s="49" t="str">
        <f t="shared" si="220"/>
        <v/>
      </c>
      <c r="AA663" s="47"/>
      <c r="AC663" s="35"/>
      <c r="AD663">
        <f t="shared" ca="1" si="221"/>
        <v>0</v>
      </c>
      <c r="AE663">
        <f t="shared" ca="1" si="222"/>
        <v>1</v>
      </c>
      <c r="AF663">
        <f t="shared" ca="1" si="223"/>
        <v>1</v>
      </c>
      <c r="AG663">
        <f t="shared" ca="1" si="224"/>
        <v>0</v>
      </c>
      <c r="AH663">
        <f t="shared" ca="1" si="235"/>
        <v>0</v>
      </c>
      <c r="AI663">
        <f t="shared" ca="1" si="236"/>
        <v>158</v>
      </c>
      <c r="AJ663">
        <f t="shared" ca="1" si="237"/>
        <v>36</v>
      </c>
      <c r="AK663" t="str">
        <f t="shared" ca="1" si="238"/>
        <v>&gt;1000</v>
      </c>
      <c r="AL663">
        <f t="shared" ca="1" si="239"/>
        <v>44</v>
      </c>
    </row>
    <row r="664" spans="1:38" x14ac:dyDescent="0.3">
      <c r="A664" s="13">
        <f ca="1">IF(B664="","",COUNT($B$32:B664))</f>
        <v>475</v>
      </c>
      <c r="B664" s="47">
        <f t="shared" ca="1" si="225"/>
        <v>1</v>
      </c>
      <c r="C664" s="24" t="str">
        <f t="shared" ca="1" si="226"/>
        <v>W</v>
      </c>
      <c r="D664" s="47">
        <f t="shared" ca="1" si="227"/>
        <v>3536</v>
      </c>
      <c r="E664" s="47">
        <f t="shared" ca="1" si="228"/>
        <v>0</v>
      </c>
      <c r="F664" s="13">
        <f t="shared" ca="1" si="229"/>
        <v>40</v>
      </c>
      <c r="G664" s="13">
        <f t="shared" ca="1" si="216"/>
        <v>3576</v>
      </c>
      <c r="H664" s="40" t="str">
        <f t="shared" ca="1" si="217"/>
        <v>Mythic I</v>
      </c>
      <c r="I664" s="47">
        <f t="shared" ca="1" si="230"/>
        <v>233</v>
      </c>
      <c r="J664" s="47">
        <f t="shared" ca="1" si="231"/>
        <v>242</v>
      </c>
      <c r="K664" s="25">
        <f t="shared" ca="1" si="218"/>
        <v>0.4905263157894737</v>
      </c>
      <c r="L664" s="44">
        <f t="shared" ca="1" si="232"/>
        <v>19340</v>
      </c>
      <c r="M664" s="23"/>
      <c r="N664" s="47" t="str">
        <f t="shared" si="233"/>
        <v/>
      </c>
      <c r="O664" s="58"/>
      <c r="P664" s="27" t="str">
        <f t="shared" ca="1" si="234"/>
        <v/>
      </c>
      <c r="R664" s="47"/>
      <c r="S664" s="47"/>
      <c r="T664" s="47"/>
      <c r="U664" s="47"/>
      <c r="V664" s="47"/>
      <c r="W664" s="47"/>
      <c r="X664" s="57"/>
      <c r="Y664" s="49" t="str">
        <f t="shared" si="219"/>
        <v/>
      </c>
      <c r="Z664" s="49" t="str">
        <f t="shared" si="220"/>
        <v/>
      </c>
      <c r="AA664" s="47"/>
      <c r="AC664" s="35"/>
      <c r="AD664">
        <f t="shared" ca="1" si="221"/>
        <v>0</v>
      </c>
      <c r="AE664">
        <f t="shared" ca="1" si="222"/>
        <v>0</v>
      </c>
      <c r="AF664">
        <f t="shared" ca="1" si="223"/>
        <v>1</v>
      </c>
      <c r="AG664">
        <f t="shared" ca="1" si="224"/>
        <v>0</v>
      </c>
      <c r="AH664">
        <f t="shared" ca="1" si="235"/>
        <v>1</v>
      </c>
      <c r="AI664">
        <f t="shared" ca="1" si="236"/>
        <v>158</v>
      </c>
      <c r="AJ664">
        <f t="shared" ca="1" si="237"/>
        <v>36</v>
      </c>
      <c r="AK664" t="str">
        <f t="shared" ca="1" si="238"/>
        <v>&gt;1000</v>
      </c>
      <c r="AL664">
        <f t="shared" ca="1" si="239"/>
        <v>44</v>
      </c>
    </row>
    <row r="665" spans="1:38" x14ac:dyDescent="0.3">
      <c r="A665" s="13">
        <f ca="1">IF(B665="","",COUNT($B$32:B665))</f>
        <v>476</v>
      </c>
      <c r="B665" s="47">
        <f t="shared" ca="1" si="225"/>
        <v>2</v>
      </c>
      <c r="C665" s="24" t="str">
        <f t="shared" ca="1" si="226"/>
        <v>L</v>
      </c>
      <c r="D665" s="47">
        <f t="shared" ca="1" si="227"/>
        <v>3576</v>
      </c>
      <c r="E665" s="47">
        <f t="shared" ca="1" si="228"/>
        <v>1</v>
      </c>
      <c r="F665" s="13">
        <f t="shared" ca="1" si="229"/>
        <v>-68</v>
      </c>
      <c r="G665" s="13">
        <f t="shared" ca="1" si="216"/>
        <v>3508</v>
      </c>
      <c r="H665" s="40" t="str">
        <f t="shared" ca="1" si="217"/>
        <v>Mythic I</v>
      </c>
      <c r="I665" s="47">
        <f t="shared" ca="1" si="230"/>
        <v>233</v>
      </c>
      <c r="J665" s="47">
        <f t="shared" ca="1" si="231"/>
        <v>243</v>
      </c>
      <c r="K665" s="25">
        <f t="shared" ca="1" si="218"/>
        <v>0.48949579831932771</v>
      </c>
      <c r="L665" s="44">
        <f t="shared" ca="1" si="232"/>
        <v>19340</v>
      </c>
      <c r="M665" s="23"/>
      <c r="N665" s="47" t="str">
        <f t="shared" si="233"/>
        <v/>
      </c>
      <c r="O665" s="58"/>
      <c r="P665" s="27" t="str">
        <f t="shared" ca="1" si="234"/>
        <v/>
      </c>
      <c r="R665" s="47"/>
      <c r="S665" s="47"/>
      <c r="T665" s="47"/>
      <c r="U665" s="47"/>
      <c r="V665" s="47"/>
      <c r="W665" s="47"/>
      <c r="X665" s="57"/>
      <c r="Y665" s="49" t="str">
        <f t="shared" si="219"/>
        <v/>
      </c>
      <c r="Z665" s="49" t="str">
        <f t="shared" si="220"/>
        <v/>
      </c>
      <c r="AA665" s="47"/>
      <c r="AC665" s="35"/>
      <c r="AD665">
        <f t="shared" ca="1" si="221"/>
        <v>0</v>
      </c>
      <c r="AE665">
        <f t="shared" ca="1" si="222"/>
        <v>0</v>
      </c>
      <c r="AF665">
        <f t="shared" ca="1" si="223"/>
        <v>1</v>
      </c>
      <c r="AG665">
        <f t="shared" ca="1" si="224"/>
        <v>0</v>
      </c>
      <c r="AH665">
        <f t="shared" ca="1" si="235"/>
        <v>2</v>
      </c>
      <c r="AI665">
        <f t="shared" ca="1" si="236"/>
        <v>158</v>
      </c>
      <c r="AJ665">
        <f t="shared" ca="1" si="237"/>
        <v>36</v>
      </c>
      <c r="AK665" t="str">
        <f t="shared" ca="1" si="238"/>
        <v>&gt;1000</v>
      </c>
      <c r="AL665">
        <f t="shared" ca="1" si="239"/>
        <v>44</v>
      </c>
    </row>
    <row r="666" spans="1:38" x14ac:dyDescent="0.3">
      <c r="A666" s="13">
        <f ca="1">IF(B666="","",COUNT($B$32:B666))</f>
        <v>477</v>
      </c>
      <c r="B666" s="47">
        <f t="shared" ca="1" si="225"/>
        <v>3</v>
      </c>
      <c r="C666" s="24" t="str">
        <f t="shared" ca="1" si="226"/>
        <v>W</v>
      </c>
      <c r="D666" s="47">
        <f t="shared" ca="1" si="227"/>
        <v>3508</v>
      </c>
      <c r="E666" s="47">
        <f t="shared" ca="1" si="228"/>
        <v>0</v>
      </c>
      <c r="F666" s="13">
        <f t="shared" ca="1" si="229"/>
        <v>40</v>
      </c>
      <c r="G666" s="13">
        <f t="shared" ca="1" si="216"/>
        <v>3548</v>
      </c>
      <c r="H666" s="40" t="str">
        <f t="shared" ca="1" si="217"/>
        <v>Mythic I</v>
      </c>
      <c r="I666" s="47">
        <f t="shared" ca="1" si="230"/>
        <v>234</v>
      </c>
      <c r="J666" s="47">
        <f t="shared" ca="1" si="231"/>
        <v>243</v>
      </c>
      <c r="K666" s="25">
        <f t="shared" ca="1" si="218"/>
        <v>0.49056603773584906</v>
      </c>
      <c r="L666" s="44">
        <f t="shared" ca="1" si="232"/>
        <v>19380</v>
      </c>
      <c r="M666" s="23"/>
      <c r="N666" s="47" t="str">
        <f t="shared" si="233"/>
        <v/>
      </c>
      <c r="O666" s="58"/>
      <c r="P666" s="27" t="str">
        <f t="shared" ca="1" si="234"/>
        <v/>
      </c>
      <c r="R666" s="47"/>
      <c r="S666" s="47"/>
      <c r="T666" s="47"/>
      <c r="U666" s="47"/>
      <c r="V666" s="47"/>
      <c r="W666" s="47"/>
      <c r="X666" s="57"/>
      <c r="Y666" s="49" t="str">
        <f t="shared" si="219"/>
        <v/>
      </c>
      <c r="Z666" s="49" t="str">
        <f t="shared" si="220"/>
        <v/>
      </c>
      <c r="AA666" s="47"/>
      <c r="AC666" s="35"/>
      <c r="AD666">
        <f t="shared" ca="1" si="221"/>
        <v>0</v>
      </c>
      <c r="AE666">
        <f t="shared" ca="1" si="222"/>
        <v>0</v>
      </c>
      <c r="AF666">
        <f t="shared" ca="1" si="223"/>
        <v>1</v>
      </c>
      <c r="AG666">
        <f t="shared" ca="1" si="224"/>
        <v>0</v>
      </c>
      <c r="AH666">
        <f t="shared" ca="1" si="235"/>
        <v>3</v>
      </c>
      <c r="AI666">
        <f t="shared" ca="1" si="236"/>
        <v>158</v>
      </c>
      <c r="AJ666">
        <f t="shared" ca="1" si="237"/>
        <v>36</v>
      </c>
      <c r="AK666" t="str">
        <f t="shared" ca="1" si="238"/>
        <v>&gt;1000</v>
      </c>
      <c r="AL666">
        <f t="shared" ca="1" si="239"/>
        <v>44</v>
      </c>
    </row>
    <row r="667" spans="1:38" x14ac:dyDescent="0.3">
      <c r="A667" s="13" t="str">
        <f ca="1">IF(B667="","",COUNT($B$32:B667))</f>
        <v/>
      </c>
      <c r="B667" s="47" t="str">
        <f t="shared" ca="1" si="225"/>
        <v/>
      </c>
      <c r="C667" s="24" t="str">
        <f t="shared" ca="1" si="226"/>
        <v>G</v>
      </c>
      <c r="D667" s="47">
        <f t="shared" ca="1" si="227"/>
        <v>3548</v>
      </c>
      <c r="E667" s="47">
        <f t="shared" ca="1" si="228"/>
        <v>1</v>
      </c>
      <c r="F667" s="13">
        <f t="shared" ca="1" si="229"/>
        <v>0</v>
      </c>
      <c r="G667" s="13">
        <f t="shared" ca="1" si="216"/>
        <v>3548</v>
      </c>
      <c r="H667" s="40" t="str">
        <f t="shared" ca="1" si="217"/>
        <v>Mythic I</v>
      </c>
      <c r="I667" s="47">
        <f t="shared" ca="1" si="230"/>
        <v>234</v>
      </c>
      <c r="J667" s="47">
        <f t="shared" ca="1" si="231"/>
        <v>243</v>
      </c>
      <c r="K667" s="25">
        <f t="shared" ca="1" si="218"/>
        <v>0.49056603773584906</v>
      </c>
      <c r="L667" s="44">
        <f t="shared" ca="1" si="232"/>
        <v>19380</v>
      </c>
      <c r="M667" s="23"/>
      <c r="N667" s="47" t="str">
        <f t="shared" si="233"/>
        <v/>
      </c>
      <c r="O667" s="58"/>
      <c r="P667" s="27">
        <f t="shared" ca="1" si="234"/>
        <v>44733</v>
      </c>
      <c r="R667" s="47"/>
      <c r="S667" s="47"/>
      <c r="T667" s="47"/>
      <c r="U667" s="47"/>
      <c r="V667" s="47"/>
      <c r="W667" s="47"/>
      <c r="X667" s="57"/>
      <c r="Y667" s="49" t="str">
        <f t="shared" si="219"/>
        <v/>
      </c>
      <c r="Z667" s="49" t="str">
        <f t="shared" si="220"/>
        <v/>
      </c>
      <c r="AA667" s="47"/>
      <c r="AC667" s="35"/>
      <c r="AD667">
        <f t="shared" ca="1" si="221"/>
        <v>0</v>
      </c>
      <c r="AE667">
        <f t="shared" ca="1" si="222"/>
        <v>1</v>
      </c>
      <c r="AF667">
        <f t="shared" ca="1" si="223"/>
        <v>1</v>
      </c>
      <c r="AG667">
        <f t="shared" ca="1" si="224"/>
        <v>0</v>
      </c>
      <c r="AH667">
        <f t="shared" ca="1" si="235"/>
        <v>0</v>
      </c>
      <c r="AI667">
        <f t="shared" ca="1" si="236"/>
        <v>159</v>
      </c>
      <c r="AJ667">
        <f t="shared" ca="1" si="237"/>
        <v>36</v>
      </c>
      <c r="AK667" t="str">
        <f t="shared" ca="1" si="238"/>
        <v>&gt;1000</v>
      </c>
      <c r="AL667">
        <f t="shared" ca="1" si="239"/>
        <v>44</v>
      </c>
    </row>
    <row r="668" spans="1:38" x14ac:dyDescent="0.3">
      <c r="A668" s="13">
        <f ca="1">IF(B668="","",COUNT($B$32:B668))</f>
        <v>478</v>
      </c>
      <c r="B668" s="47">
        <f t="shared" ca="1" si="225"/>
        <v>1</v>
      </c>
      <c r="C668" s="24" t="str">
        <f t="shared" ca="1" si="226"/>
        <v>L</v>
      </c>
      <c r="D668" s="47">
        <f t="shared" ca="1" si="227"/>
        <v>3548</v>
      </c>
      <c r="E668" s="47">
        <f t="shared" ca="1" si="228"/>
        <v>1</v>
      </c>
      <c r="F668" s="13">
        <f t="shared" ca="1" si="229"/>
        <v>-68</v>
      </c>
      <c r="G668" s="13">
        <f t="shared" ca="1" si="216"/>
        <v>3480</v>
      </c>
      <c r="H668" s="40" t="str">
        <f t="shared" ca="1" si="217"/>
        <v>Fabled III</v>
      </c>
      <c r="I668" s="47">
        <f t="shared" ca="1" si="230"/>
        <v>234</v>
      </c>
      <c r="J668" s="47">
        <f t="shared" ca="1" si="231"/>
        <v>244</v>
      </c>
      <c r="K668" s="25">
        <f t="shared" ca="1" si="218"/>
        <v>0.4895397489539749</v>
      </c>
      <c r="L668" s="44">
        <f t="shared" ca="1" si="232"/>
        <v>19380</v>
      </c>
      <c r="M668" s="23"/>
      <c r="N668" s="47" t="str">
        <f t="shared" si="233"/>
        <v/>
      </c>
      <c r="O668" s="58"/>
      <c r="P668" s="27" t="str">
        <f t="shared" ca="1" si="234"/>
        <v/>
      </c>
      <c r="R668" s="47"/>
      <c r="S668" s="47"/>
      <c r="T668" s="47"/>
      <c r="U668" s="47"/>
      <c r="V668" s="47"/>
      <c r="W668" s="47"/>
      <c r="X668" s="57"/>
      <c r="Y668" s="49" t="str">
        <f t="shared" si="219"/>
        <v/>
      </c>
      <c r="Z668" s="49" t="str">
        <f t="shared" si="220"/>
        <v/>
      </c>
      <c r="AA668" s="47"/>
      <c r="AC668" s="35"/>
      <c r="AD668">
        <f t="shared" ca="1" si="221"/>
        <v>0</v>
      </c>
      <c r="AE668">
        <f t="shared" ca="1" si="222"/>
        <v>0</v>
      </c>
      <c r="AF668">
        <f t="shared" ca="1" si="223"/>
        <v>1</v>
      </c>
      <c r="AG668">
        <f t="shared" ca="1" si="224"/>
        <v>0</v>
      </c>
      <c r="AH668">
        <f t="shared" ca="1" si="235"/>
        <v>1</v>
      </c>
      <c r="AI668">
        <f t="shared" ca="1" si="236"/>
        <v>159</v>
      </c>
      <c r="AJ668">
        <f t="shared" ca="1" si="237"/>
        <v>36</v>
      </c>
      <c r="AK668" t="str">
        <f t="shared" ca="1" si="238"/>
        <v>&gt;1000</v>
      </c>
      <c r="AL668">
        <f t="shared" ca="1" si="239"/>
        <v>44</v>
      </c>
    </row>
    <row r="669" spans="1:38" x14ac:dyDescent="0.3">
      <c r="A669" s="13">
        <f ca="1">IF(B669="","",COUNT($B$32:B669))</f>
        <v>479</v>
      </c>
      <c r="B669" s="47">
        <f t="shared" ca="1" si="225"/>
        <v>2</v>
      </c>
      <c r="C669" s="24" t="str">
        <f t="shared" ca="1" si="226"/>
        <v>L</v>
      </c>
      <c r="D669" s="47">
        <f t="shared" ca="1" si="227"/>
        <v>3480</v>
      </c>
      <c r="E669" s="47">
        <f t="shared" ca="1" si="228"/>
        <v>0</v>
      </c>
      <c r="F669" s="13">
        <f t="shared" ca="1" si="229"/>
        <v>-60</v>
      </c>
      <c r="G669" s="13">
        <f t="shared" ca="1" si="216"/>
        <v>3420</v>
      </c>
      <c r="H669" s="40" t="str">
        <f t="shared" ca="1" si="217"/>
        <v>Fabled III</v>
      </c>
      <c r="I669" s="47">
        <f t="shared" ca="1" si="230"/>
        <v>234</v>
      </c>
      <c r="J669" s="47">
        <f t="shared" ca="1" si="231"/>
        <v>245</v>
      </c>
      <c r="K669" s="25">
        <f t="shared" ca="1" si="218"/>
        <v>0.48851774530271397</v>
      </c>
      <c r="L669" s="44">
        <f t="shared" ca="1" si="232"/>
        <v>19380</v>
      </c>
      <c r="M669" s="23"/>
      <c r="N669" s="47" t="str">
        <f t="shared" si="233"/>
        <v/>
      </c>
      <c r="O669" s="58"/>
      <c r="P669" s="27" t="str">
        <f t="shared" ca="1" si="234"/>
        <v/>
      </c>
      <c r="R669" s="47"/>
      <c r="S669" s="47"/>
      <c r="T669" s="47"/>
      <c r="U669" s="47"/>
      <c r="V669" s="47"/>
      <c r="W669" s="47"/>
      <c r="X669" s="57"/>
      <c r="Y669" s="49" t="str">
        <f t="shared" si="219"/>
        <v/>
      </c>
      <c r="Z669" s="49" t="str">
        <f t="shared" si="220"/>
        <v/>
      </c>
      <c r="AA669" s="47"/>
      <c r="AC669" s="35"/>
      <c r="AD669">
        <f t="shared" ca="1" si="221"/>
        <v>0</v>
      </c>
      <c r="AE669">
        <f t="shared" ca="1" si="222"/>
        <v>0</v>
      </c>
      <c r="AF669">
        <f t="shared" ca="1" si="223"/>
        <v>1</v>
      </c>
      <c r="AG669">
        <f t="shared" ca="1" si="224"/>
        <v>0</v>
      </c>
      <c r="AH669">
        <f t="shared" ca="1" si="235"/>
        <v>2</v>
      </c>
      <c r="AI669">
        <f t="shared" ca="1" si="236"/>
        <v>159</v>
      </c>
      <c r="AJ669">
        <f t="shared" ca="1" si="237"/>
        <v>36</v>
      </c>
      <c r="AK669" t="str">
        <f t="shared" ca="1" si="238"/>
        <v>&gt;1000</v>
      </c>
      <c r="AL669">
        <f t="shared" ca="1" si="239"/>
        <v>44</v>
      </c>
    </row>
    <row r="670" spans="1:38" x14ac:dyDescent="0.3">
      <c r="A670" s="13">
        <f ca="1">IF(B670="","",COUNT($B$32:B670))</f>
        <v>480</v>
      </c>
      <c r="B670" s="47">
        <f t="shared" ca="1" si="225"/>
        <v>3</v>
      </c>
      <c r="C670" s="24" t="str">
        <f t="shared" ca="1" si="226"/>
        <v>W</v>
      </c>
      <c r="D670" s="47">
        <f t="shared" ca="1" si="227"/>
        <v>3420</v>
      </c>
      <c r="E670" s="47">
        <f t="shared" ca="1" si="228"/>
        <v>0</v>
      </c>
      <c r="F670" s="13">
        <f t="shared" ca="1" si="229"/>
        <v>40</v>
      </c>
      <c r="G670" s="13">
        <f t="shared" ca="1" si="216"/>
        <v>3460</v>
      </c>
      <c r="H670" s="40" t="str">
        <f t="shared" ca="1" si="217"/>
        <v>Fabled III</v>
      </c>
      <c r="I670" s="47">
        <f t="shared" ca="1" si="230"/>
        <v>235</v>
      </c>
      <c r="J670" s="47">
        <f t="shared" ca="1" si="231"/>
        <v>245</v>
      </c>
      <c r="K670" s="25">
        <f t="shared" ca="1" si="218"/>
        <v>0.48958333333333331</v>
      </c>
      <c r="L670" s="44">
        <f t="shared" ca="1" si="232"/>
        <v>19420</v>
      </c>
      <c r="M670" s="23"/>
      <c r="N670" s="47" t="str">
        <f t="shared" si="233"/>
        <v/>
      </c>
      <c r="O670" s="58"/>
      <c r="P670" s="27" t="str">
        <f t="shared" ca="1" si="234"/>
        <v/>
      </c>
      <c r="R670" s="47"/>
      <c r="S670" s="47"/>
      <c r="T670" s="47"/>
      <c r="U670" s="47"/>
      <c r="V670" s="47"/>
      <c r="W670" s="47"/>
      <c r="X670" s="57"/>
      <c r="Y670" s="49" t="str">
        <f t="shared" si="219"/>
        <v/>
      </c>
      <c r="Z670" s="49" t="str">
        <f t="shared" si="220"/>
        <v/>
      </c>
      <c r="AA670" s="47"/>
      <c r="AC670" s="35"/>
      <c r="AD670">
        <f t="shared" ca="1" si="221"/>
        <v>0</v>
      </c>
      <c r="AE670">
        <f t="shared" ca="1" si="222"/>
        <v>0</v>
      </c>
      <c r="AF670">
        <f t="shared" ca="1" si="223"/>
        <v>1</v>
      </c>
      <c r="AG670">
        <f t="shared" ca="1" si="224"/>
        <v>0</v>
      </c>
      <c r="AH670">
        <f t="shared" ca="1" si="235"/>
        <v>3</v>
      </c>
      <c r="AI670">
        <f t="shared" ca="1" si="236"/>
        <v>159</v>
      </c>
      <c r="AJ670">
        <f t="shared" ca="1" si="237"/>
        <v>36</v>
      </c>
      <c r="AK670" t="str">
        <f t="shared" ca="1" si="238"/>
        <v>&gt;1000</v>
      </c>
      <c r="AL670">
        <f t="shared" ca="1" si="239"/>
        <v>44</v>
      </c>
    </row>
    <row r="671" spans="1:38" x14ac:dyDescent="0.3">
      <c r="A671" s="13" t="str">
        <f ca="1">IF(B671="","",COUNT($B$32:B671))</f>
        <v/>
      </c>
      <c r="B671" s="47" t="str">
        <f t="shared" ca="1" si="225"/>
        <v/>
      </c>
      <c r="C671" s="24" t="str">
        <f t="shared" ca="1" si="226"/>
        <v>G</v>
      </c>
      <c r="D671" s="47">
        <f t="shared" ca="1" si="227"/>
        <v>3460</v>
      </c>
      <c r="E671" s="47">
        <f t="shared" ca="1" si="228"/>
        <v>1</v>
      </c>
      <c r="F671" s="13">
        <f t="shared" ca="1" si="229"/>
        <v>80</v>
      </c>
      <c r="G671" s="13">
        <f t="shared" ca="1" si="216"/>
        <v>3540</v>
      </c>
      <c r="H671" s="40" t="str">
        <f t="shared" ca="1" si="217"/>
        <v>Mythic I</v>
      </c>
      <c r="I671" s="47">
        <f t="shared" ca="1" si="230"/>
        <v>235</v>
      </c>
      <c r="J671" s="47">
        <f t="shared" ca="1" si="231"/>
        <v>245</v>
      </c>
      <c r="K671" s="25">
        <f t="shared" ca="1" si="218"/>
        <v>0.48958333333333331</v>
      </c>
      <c r="L671" s="44">
        <f t="shared" ca="1" si="232"/>
        <v>19500</v>
      </c>
      <c r="M671" s="23"/>
      <c r="N671" s="47" t="str">
        <f t="shared" si="233"/>
        <v/>
      </c>
      <c r="O671" s="58"/>
      <c r="P671" s="27">
        <f t="shared" ca="1" si="234"/>
        <v>44740</v>
      </c>
      <c r="R671" s="47"/>
      <c r="S671" s="47"/>
      <c r="T671" s="47"/>
      <c r="U671" s="47"/>
      <c r="V671" s="47"/>
      <c r="W671" s="47"/>
      <c r="X671" s="57"/>
      <c r="Y671" s="49" t="str">
        <f t="shared" si="219"/>
        <v/>
      </c>
      <c r="Z671" s="49" t="str">
        <f t="shared" si="220"/>
        <v/>
      </c>
      <c r="AA671" s="47"/>
      <c r="AC671" s="35"/>
      <c r="AD671">
        <f t="shared" ca="1" si="221"/>
        <v>0</v>
      </c>
      <c r="AE671">
        <f t="shared" ca="1" si="222"/>
        <v>1</v>
      </c>
      <c r="AF671">
        <f t="shared" ca="1" si="223"/>
        <v>1</v>
      </c>
      <c r="AG671">
        <f t="shared" ca="1" si="224"/>
        <v>0</v>
      </c>
      <c r="AH671">
        <f t="shared" ca="1" si="235"/>
        <v>0</v>
      </c>
      <c r="AI671">
        <f t="shared" ca="1" si="236"/>
        <v>160</v>
      </c>
      <c r="AJ671">
        <f t="shared" ca="1" si="237"/>
        <v>36</v>
      </c>
      <c r="AK671" t="str">
        <f t="shared" ca="1" si="238"/>
        <v>&gt;1000</v>
      </c>
      <c r="AL671">
        <f t="shared" ca="1" si="239"/>
        <v>44</v>
      </c>
    </row>
    <row r="672" spans="1:38" x14ac:dyDescent="0.3">
      <c r="A672" s="13">
        <f ca="1">IF(B672="","",COUNT($B$32:B672))</f>
        <v>481</v>
      </c>
      <c r="B672" s="47">
        <f t="shared" ca="1" si="225"/>
        <v>1</v>
      </c>
      <c r="C672" s="24" t="str">
        <f t="shared" ca="1" si="226"/>
        <v>L</v>
      </c>
      <c r="D672" s="47">
        <f t="shared" ca="1" si="227"/>
        <v>3540</v>
      </c>
      <c r="E672" s="47">
        <f t="shared" ca="1" si="228"/>
        <v>1</v>
      </c>
      <c r="F672" s="13">
        <f t="shared" ca="1" si="229"/>
        <v>-68</v>
      </c>
      <c r="G672" s="13">
        <f t="shared" ref="G672:G735" ca="1" si="240">_xlfn.IFS(F672+D672&lt;0,0,F672+D672&gt;5500,5500,TRUE,F672+D672)</f>
        <v>3472</v>
      </c>
      <c r="H672" s="40" t="str">
        <f t="shared" ref="H672:H735" ca="1" si="241">LOOKUP(G672,$D$2:$D$17,$A$2:$A$17)</f>
        <v>Fabled III</v>
      </c>
      <c r="I672" s="47">
        <f t="shared" ca="1" si="230"/>
        <v>235</v>
      </c>
      <c r="J672" s="47">
        <f t="shared" ca="1" si="231"/>
        <v>246</v>
      </c>
      <c r="K672" s="25">
        <f t="shared" ref="K672:K735" ca="1" si="242">I672/(J672+I672)</f>
        <v>0.48856548856548859</v>
      </c>
      <c r="L672" s="44">
        <f t="shared" ca="1" si="232"/>
        <v>19500</v>
      </c>
      <c r="M672" s="23"/>
      <c r="N672" s="47" t="str">
        <f t="shared" si="233"/>
        <v/>
      </c>
      <c r="O672" s="58"/>
      <c r="P672" s="27" t="str">
        <f t="shared" ca="1" si="234"/>
        <v/>
      </c>
      <c r="R672" s="47"/>
      <c r="S672" s="47"/>
      <c r="T672" s="47"/>
      <c r="U672" s="47"/>
      <c r="V672" s="47"/>
      <c r="W672" s="47"/>
      <c r="X672" s="57"/>
      <c r="Y672" s="49" t="str">
        <f t="shared" ref="Y672:Y735" si="243">_xlfn.IFS(R672 = "","",V672&gt;0,T672/V672,TRUE,T672/1)</f>
        <v/>
      </c>
      <c r="Z672" s="49" t="str">
        <f t="shared" ref="Z672:Z735" si="244">_xlfn.IFS(R672 = "","",V672&gt;0,(T672+U672)/V672,TRUE,(T672+U672)/1)</f>
        <v/>
      </c>
      <c r="AA672" s="47"/>
      <c r="AC672" s="35"/>
      <c r="AD672">
        <f t="shared" ref="AD672:AD735" ca="1" si="245">IF(G672&gt;=2100,0,IF(C672="G",1,0))</f>
        <v>0</v>
      </c>
      <c r="AE672">
        <f t="shared" ref="AE672:AE735" ca="1" si="246">IF(G672&gt;=5500,0,IF(C672="G",1,0))</f>
        <v>0</v>
      </c>
      <c r="AF672">
        <f t="shared" ref="AF672:AF735" ca="1" si="247">IF(G672&gt;=2100,1,0)</f>
        <v>1</v>
      </c>
      <c r="AG672">
        <f t="shared" ref="AG672:AG735" ca="1" si="248">IF(G672&gt;=5500,1,0)</f>
        <v>0</v>
      </c>
      <c r="AH672">
        <f t="shared" ca="1" si="235"/>
        <v>1</v>
      </c>
      <c r="AI672">
        <f t="shared" ca="1" si="236"/>
        <v>160</v>
      </c>
      <c r="AJ672">
        <f t="shared" ca="1" si="237"/>
        <v>36</v>
      </c>
      <c r="AK672" t="str">
        <f t="shared" ca="1" si="238"/>
        <v>&gt;1000</v>
      </c>
      <c r="AL672">
        <f t="shared" ca="1" si="239"/>
        <v>44</v>
      </c>
    </row>
    <row r="673" spans="1:38" x14ac:dyDescent="0.3">
      <c r="A673" s="13">
        <f ca="1">IF(B673="","",COUNT($B$32:B673))</f>
        <v>482</v>
      </c>
      <c r="B673" s="47">
        <f t="shared" ref="B673:B736" ca="1" si="249">IF(C673&lt;&gt;"G",SUM(B672,1),"")</f>
        <v>2</v>
      </c>
      <c r="C673" s="24" t="str">
        <f t="shared" ref="C673:C736" ca="1" si="250">IF(O673="",IF(AH672&gt;=$E$22,"G",IF(RAND()&lt;$F$22,"W","L")),O673)</f>
        <v>L</v>
      </c>
      <c r="D673" s="47">
        <f t="shared" ref="D673:D736" ca="1" si="251">IF(M673="",IF(G672&lt;5500,G672,5500),M673)</f>
        <v>3472</v>
      </c>
      <c r="E673" s="47">
        <f t="shared" ref="E673:E736" ca="1" si="252">_xlfn.IFS(C672="W",E672+1,C672="L",0,C672="G",E672)</f>
        <v>0</v>
      </c>
      <c r="F673" s="13">
        <f t="shared" ref="F673:F736" ca="1" si="253">_xlfn.IFS(C673="W",_xlfn.IFS(E673=0,LOOKUP(D673,$D$2:$D$17,$F$2:$F$17),E673=1,LOOKUP(D673,$D$2:$D$17,$G$2:$G$17),E673=2,LOOKUP(D673,$D$2:$D$17,$H$2:$H$17),E673=3,LOOKUP(D673,$D$2:$D$17,$I$2:$I$17),E673&gt;=4,LOOKUP(D673,$D$2:$D$17,$J$2:$J$17)),C673="L",LOOKUP(D673,$D$2:$D$17,$E$2:$E$17),C673="G",IF(OR(B672&lt;3,B672=""),0,LOOKUP(D673,$D$2:$D$17,$K$2:$K$17)))</f>
        <v>-60</v>
      </c>
      <c r="G673" s="13">
        <f t="shared" ca="1" si="240"/>
        <v>3412</v>
      </c>
      <c r="H673" s="40" t="str">
        <f t="shared" ca="1" si="241"/>
        <v>Fabled III</v>
      </c>
      <c r="I673" s="47">
        <f t="shared" ref="I673:I736" ca="1" si="254">IF(C673="W",1+I672,I672)</f>
        <v>235</v>
      </c>
      <c r="J673" s="47">
        <f t="shared" ref="J673:J736" ca="1" si="255">IF(C673="L",1+J672,J672)</f>
        <v>247</v>
      </c>
      <c r="K673" s="25">
        <f t="shared" ca="1" si="242"/>
        <v>0.487551867219917</v>
      </c>
      <c r="L673" s="44">
        <f t="shared" ref="L673:L736" ca="1" si="256">IF(F673&gt;0,F673+L672,L672)</f>
        <v>19500</v>
      </c>
      <c r="M673" s="23"/>
      <c r="N673" s="47" t="str">
        <f t="shared" ref="N673:N736" si="257">IF(M673="","",M673-G672)</f>
        <v/>
      </c>
      <c r="O673" s="58"/>
      <c r="P673" s="27" t="str">
        <f t="shared" ref="P673:P736" ca="1" si="258">IF(AI673&gt;AI672,$G$22+(7*AI673),"")</f>
        <v/>
      </c>
      <c r="R673" s="47"/>
      <c r="S673" s="47"/>
      <c r="T673" s="47"/>
      <c r="U673" s="47"/>
      <c r="V673" s="47"/>
      <c r="W673" s="47"/>
      <c r="X673" s="57"/>
      <c r="Y673" s="49" t="str">
        <f t="shared" si="243"/>
        <v/>
      </c>
      <c r="Z673" s="49" t="str">
        <f t="shared" si="244"/>
        <v/>
      </c>
      <c r="AA673" s="47"/>
      <c r="AC673" s="35"/>
      <c r="AD673">
        <f t="shared" ca="1" si="245"/>
        <v>0</v>
      </c>
      <c r="AE673">
        <f t="shared" ca="1" si="246"/>
        <v>0</v>
      </c>
      <c r="AF673">
        <f t="shared" ca="1" si="247"/>
        <v>1</v>
      </c>
      <c r="AG673">
        <f t="shared" ca="1" si="248"/>
        <v>0</v>
      </c>
      <c r="AH673">
        <f t="shared" ref="AH673:AH736" ca="1" si="259">IF(C673="G",0,AH672+1)</f>
        <v>2</v>
      </c>
      <c r="AI673">
        <f t="shared" ref="AI673:AI736" ca="1" si="260">IF(C673="G",AI672+1,AI672)</f>
        <v>160</v>
      </c>
      <c r="AJ673">
        <f t="shared" ref="AJ673:AJ736" ca="1" si="261">IF(AJ672="&gt;1000",IF(AF673&gt;0,IF(A673&lt;&gt;"",A673,A672),"&gt;1000"),AJ672)</f>
        <v>36</v>
      </c>
      <c r="AK673" t="str">
        <f t="shared" ref="AK673:AK736" ca="1" si="262">IF(AK672="&gt;1000",IF(AG673&gt;0,IF(A673&lt;&gt;"",A673,A672),"&gt;1000"),AK672)</f>
        <v>&gt;1000</v>
      </c>
      <c r="AL673">
        <f t="shared" ref="AL673:AL736" ca="1" si="263">IF(AL672="&gt;1000",IF(L673&gt;=3500,IF(A673&lt;&gt;"",A673,A672),"&gt;1000"),AL672)</f>
        <v>44</v>
      </c>
    </row>
    <row r="674" spans="1:38" x14ac:dyDescent="0.3">
      <c r="A674" s="13">
        <f ca="1">IF(B674="","",COUNT($B$32:B674))</f>
        <v>483</v>
      </c>
      <c r="B674" s="47">
        <f t="shared" ca="1" si="249"/>
        <v>3</v>
      </c>
      <c r="C674" s="24" t="str">
        <f t="shared" ca="1" si="250"/>
        <v>L</v>
      </c>
      <c r="D674" s="47">
        <f t="shared" ca="1" si="251"/>
        <v>3412</v>
      </c>
      <c r="E674" s="47">
        <f t="shared" ca="1" si="252"/>
        <v>0</v>
      </c>
      <c r="F674" s="13">
        <f t="shared" ca="1" si="253"/>
        <v>-60</v>
      </c>
      <c r="G674" s="13">
        <f t="shared" ca="1" si="240"/>
        <v>3352</v>
      </c>
      <c r="H674" s="40" t="str">
        <f t="shared" ca="1" si="241"/>
        <v>Fabled III</v>
      </c>
      <c r="I674" s="47">
        <f t="shared" ca="1" si="254"/>
        <v>235</v>
      </c>
      <c r="J674" s="47">
        <f t="shared" ca="1" si="255"/>
        <v>248</v>
      </c>
      <c r="K674" s="25">
        <f t="shared" ca="1" si="242"/>
        <v>0.48654244306418221</v>
      </c>
      <c r="L674" s="44">
        <f t="shared" ca="1" si="256"/>
        <v>19500</v>
      </c>
      <c r="M674" s="23"/>
      <c r="N674" s="47" t="str">
        <f t="shared" si="257"/>
        <v/>
      </c>
      <c r="O674" s="58"/>
      <c r="P674" s="27" t="str">
        <f t="shared" ca="1" si="258"/>
        <v/>
      </c>
      <c r="R674" s="47"/>
      <c r="S674" s="47"/>
      <c r="T674" s="47"/>
      <c r="U674" s="47"/>
      <c r="V674" s="47"/>
      <c r="W674" s="47"/>
      <c r="X674" s="57"/>
      <c r="Y674" s="49" t="str">
        <f t="shared" si="243"/>
        <v/>
      </c>
      <c r="Z674" s="49" t="str">
        <f t="shared" si="244"/>
        <v/>
      </c>
      <c r="AA674" s="47"/>
      <c r="AC674" s="35"/>
      <c r="AD674">
        <f t="shared" ca="1" si="245"/>
        <v>0</v>
      </c>
      <c r="AE674">
        <f t="shared" ca="1" si="246"/>
        <v>0</v>
      </c>
      <c r="AF674">
        <f t="shared" ca="1" si="247"/>
        <v>1</v>
      </c>
      <c r="AG674">
        <f t="shared" ca="1" si="248"/>
        <v>0</v>
      </c>
      <c r="AH674">
        <f t="shared" ca="1" si="259"/>
        <v>3</v>
      </c>
      <c r="AI674">
        <f t="shared" ca="1" si="260"/>
        <v>160</v>
      </c>
      <c r="AJ674">
        <f t="shared" ca="1" si="261"/>
        <v>36</v>
      </c>
      <c r="AK674" t="str">
        <f t="shared" ca="1" si="262"/>
        <v>&gt;1000</v>
      </c>
      <c r="AL674">
        <f t="shared" ca="1" si="263"/>
        <v>44</v>
      </c>
    </row>
    <row r="675" spans="1:38" x14ac:dyDescent="0.3">
      <c r="A675" s="13" t="str">
        <f ca="1">IF(B675="","",COUNT($B$32:B675))</f>
        <v/>
      </c>
      <c r="B675" s="47" t="str">
        <f t="shared" ca="1" si="249"/>
        <v/>
      </c>
      <c r="C675" s="24" t="str">
        <f t="shared" ca="1" si="250"/>
        <v>G</v>
      </c>
      <c r="D675" s="47">
        <f t="shared" ca="1" si="251"/>
        <v>3352</v>
      </c>
      <c r="E675" s="47">
        <f t="shared" ca="1" si="252"/>
        <v>0</v>
      </c>
      <c r="F675" s="13">
        <f t="shared" ca="1" si="253"/>
        <v>80</v>
      </c>
      <c r="G675" s="13">
        <f t="shared" ca="1" si="240"/>
        <v>3432</v>
      </c>
      <c r="H675" s="40" t="str">
        <f t="shared" ca="1" si="241"/>
        <v>Fabled III</v>
      </c>
      <c r="I675" s="47">
        <f t="shared" ca="1" si="254"/>
        <v>235</v>
      </c>
      <c r="J675" s="47">
        <f t="shared" ca="1" si="255"/>
        <v>248</v>
      </c>
      <c r="K675" s="25">
        <f t="shared" ca="1" si="242"/>
        <v>0.48654244306418221</v>
      </c>
      <c r="L675" s="44">
        <f t="shared" ca="1" si="256"/>
        <v>19580</v>
      </c>
      <c r="M675" s="23"/>
      <c r="N675" s="47" t="str">
        <f t="shared" si="257"/>
        <v/>
      </c>
      <c r="O675" s="58"/>
      <c r="P675" s="27">
        <f t="shared" ca="1" si="258"/>
        <v>44747</v>
      </c>
      <c r="R675" s="47"/>
      <c r="S675" s="47"/>
      <c r="T675" s="47"/>
      <c r="U675" s="47"/>
      <c r="V675" s="47"/>
      <c r="W675" s="47"/>
      <c r="X675" s="57"/>
      <c r="Y675" s="49" t="str">
        <f t="shared" si="243"/>
        <v/>
      </c>
      <c r="Z675" s="49" t="str">
        <f t="shared" si="244"/>
        <v/>
      </c>
      <c r="AA675" s="47"/>
      <c r="AC675" s="35"/>
      <c r="AD675">
        <f t="shared" ca="1" si="245"/>
        <v>0</v>
      </c>
      <c r="AE675">
        <f t="shared" ca="1" si="246"/>
        <v>1</v>
      </c>
      <c r="AF675">
        <f t="shared" ca="1" si="247"/>
        <v>1</v>
      </c>
      <c r="AG675">
        <f t="shared" ca="1" si="248"/>
        <v>0</v>
      </c>
      <c r="AH675">
        <f t="shared" ca="1" si="259"/>
        <v>0</v>
      </c>
      <c r="AI675">
        <f t="shared" ca="1" si="260"/>
        <v>161</v>
      </c>
      <c r="AJ675">
        <f t="shared" ca="1" si="261"/>
        <v>36</v>
      </c>
      <c r="AK675" t="str">
        <f t="shared" ca="1" si="262"/>
        <v>&gt;1000</v>
      </c>
      <c r="AL675">
        <f t="shared" ca="1" si="263"/>
        <v>44</v>
      </c>
    </row>
    <row r="676" spans="1:38" x14ac:dyDescent="0.3">
      <c r="A676" s="13">
        <f ca="1">IF(B676="","",COUNT($B$32:B676))</f>
        <v>484</v>
      </c>
      <c r="B676" s="47">
        <f t="shared" ca="1" si="249"/>
        <v>1</v>
      </c>
      <c r="C676" s="24" t="str">
        <f t="shared" ca="1" si="250"/>
        <v>W</v>
      </c>
      <c r="D676" s="47">
        <f t="shared" ca="1" si="251"/>
        <v>3432</v>
      </c>
      <c r="E676" s="47">
        <f t="shared" ca="1" si="252"/>
        <v>0</v>
      </c>
      <c r="F676" s="13">
        <f t="shared" ca="1" si="253"/>
        <v>40</v>
      </c>
      <c r="G676" s="13">
        <f t="shared" ca="1" si="240"/>
        <v>3472</v>
      </c>
      <c r="H676" s="40" t="str">
        <f t="shared" ca="1" si="241"/>
        <v>Fabled III</v>
      </c>
      <c r="I676" s="47">
        <f t="shared" ca="1" si="254"/>
        <v>236</v>
      </c>
      <c r="J676" s="47">
        <f t="shared" ca="1" si="255"/>
        <v>248</v>
      </c>
      <c r="K676" s="25">
        <f t="shared" ca="1" si="242"/>
        <v>0.48760330578512395</v>
      </c>
      <c r="L676" s="44">
        <f t="shared" ca="1" si="256"/>
        <v>19620</v>
      </c>
      <c r="M676" s="23"/>
      <c r="N676" s="47" t="str">
        <f t="shared" si="257"/>
        <v/>
      </c>
      <c r="O676" s="58"/>
      <c r="P676" s="27" t="str">
        <f t="shared" ca="1" si="258"/>
        <v/>
      </c>
      <c r="R676" s="47"/>
      <c r="S676" s="47"/>
      <c r="T676" s="47"/>
      <c r="U676" s="47"/>
      <c r="V676" s="47"/>
      <c r="W676" s="47"/>
      <c r="X676" s="57"/>
      <c r="Y676" s="49" t="str">
        <f t="shared" si="243"/>
        <v/>
      </c>
      <c r="Z676" s="49" t="str">
        <f t="shared" si="244"/>
        <v/>
      </c>
      <c r="AA676" s="47"/>
      <c r="AC676" s="35"/>
      <c r="AD676">
        <f t="shared" ca="1" si="245"/>
        <v>0</v>
      </c>
      <c r="AE676">
        <f t="shared" ca="1" si="246"/>
        <v>0</v>
      </c>
      <c r="AF676">
        <f t="shared" ca="1" si="247"/>
        <v>1</v>
      </c>
      <c r="AG676">
        <f t="shared" ca="1" si="248"/>
        <v>0</v>
      </c>
      <c r="AH676">
        <f t="shared" ca="1" si="259"/>
        <v>1</v>
      </c>
      <c r="AI676">
        <f t="shared" ca="1" si="260"/>
        <v>161</v>
      </c>
      <c r="AJ676">
        <f t="shared" ca="1" si="261"/>
        <v>36</v>
      </c>
      <c r="AK676" t="str">
        <f t="shared" ca="1" si="262"/>
        <v>&gt;1000</v>
      </c>
      <c r="AL676">
        <f t="shared" ca="1" si="263"/>
        <v>44</v>
      </c>
    </row>
    <row r="677" spans="1:38" x14ac:dyDescent="0.3">
      <c r="A677" s="13">
        <f ca="1">IF(B677="","",COUNT($B$32:B677))</f>
        <v>485</v>
      </c>
      <c r="B677" s="47">
        <f t="shared" ca="1" si="249"/>
        <v>2</v>
      </c>
      <c r="C677" s="24" t="str">
        <f t="shared" ca="1" si="250"/>
        <v>L</v>
      </c>
      <c r="D677" s="47">
        <f t="shared" ca="1" si="251"/>
        <v>3472</v>
      </c>
      <c r="E677" s="47">
        <f t="shared" ca="1" si="252"/>
        <v>1</v>
      </c>
      <c r="F677" s="13">
        <f t="shared" ca="1" si="253"/>
        <v>-60</v>
      </c>
      <c r="G677" s="13">
        <f t="shared" ca="1" si="240"/>
        <v>3412</v>
      </c>
      <c r="H677" s="40" t="str">
        <f t="shared" ca="1" si="241"/>
        <v>Fabled III</v>
      </c>
      <c r="I677" s="47">
        <f t="shared" ca="1" si="254"/>
        <v>236</v>
      </c>
      <c r="J677" s="47">
        <f t="shared" ca="1" si="255"/>
        <v>249</v>
      </c>
      <c r="K677" s="25">
        <f t="shared" ca="1" si="242"/>
        <v>0.48659793814432989</v>
      </c>
      <c r="L677" s="44">
        <f t="shared" ca="1" si="256"/>
        <v>19620</v>
      </c>
      <c r="M677" s="23"/>
      <c r="N677" s="47" t="str">
        <f t="shared" si="257"/>
        <v/>
      </c>
      <c r="O677" s="58"/>
      <c r="P677" s="27" t="str">
        <f t="shared" ca="1" si="258"/>
        <v/>
      </c>
      <c r="R677" s="47"/>
      <c r="S677" s="47"/>
      <c r="T677" s="47"/>
      <c r="U677" s="47"/>
      <c r="V677" s="47"/>
      <c r="W677" s="47"/>
      <c r="X677" s="57"/>
      <c r="Y677" s="49" t="str">
        <f t="shared" si="243"/>
        <v/>
      </c>
      <c r="Z677" s="49" t="str">
        <f t="shared" si="244"/>
        <v/>
      </c>
      <c r="AA677" s="47"/>
      <c r="AC677" s="35"/>
      <c r="AD677">
        <f t="shared" ca="1" si="245"/>
        <v>0</v>
      </c>
      <c r="AE677">
        <f t="shared" ca="1" si="246"/>
        <v>0</v>
      </c>
      <c r="AF677">
        <f t="shared" ca="1" si="247"/>
        <v>1</v>
      </c>
      <c r="AG677">
        <f t="shared" ca="1" si="248"/>
        <v>0</v>
      </c>
      <c r="AH677">
        <f t="shared" ca="1" si="259"/>
        <v>2</v>
      </c>
      <c r="AI677">
        <f t="shared" ca="1" si="260"/>
        <v>161</v>
      </c>
      <c r="AJ677">
        <f t="shared" ca="1" si="261"/>
        <v>36</v>
      </c>
      <c r="AK677" t="str">
        <f t="shared" ca="1" si="262"/>
        <v>&gt;1000</v>
      </c>
      <c r="AL677">
        <f t="shared" ca="1" si="263"/>
        <v>44</v>
      </c>
    </row>
    <row r="678" spans="1:38" x14ac:dyDescent="0.3">
      <c r="A678" s="13">
        <f ca="1">IF(B678="","",COUNT($B$32:B678))</f>
        <v>486</v>
      </c>
      <c r="B678" s="47">
        <f t="shared" ca="1" si="249"/>
        <v>3</v>
      </c>
      <c r="C678" s="24" t="str">
        <f t="shared" ca="1" si="250"/>
        <v>W</v>
      </c>
      <c r="D678" s="47">
        <f t="shared" ca="1" si="251"/>
        <v>3412</v>
      </c>
      <c r="E678" s="47">
        <f t="shared" ca="1" si="252"/>
        <v>0</v>
      </c>
      <c r="F678" s="13">
        <f t="shared" ca="1" si="253"/>
        <v>40</v>
      </c>
      <c r="G678" s="13">
        <f t="shared" ca="1" si="240"/>
        <v>3452</v>
      </c>
      <c r="H678" s="40" t="str">
        <f t="shared" ca="1" si="241"/>
        <v>Fabled III</v>
      </c>
      <c r="I678" s="47">
        <f t="shared" ca="1" si="254"/>
        <v>237</v>
      </c>
      <c r="J678" s="47">
        <f t="shared" ca="1" si="255"/>
        <v>249</v>
      </c>
      <c r="K678" s="25">
        <f t="shared" ca="1" si="242"/>
        <v>0.48765432098765432</v>
      </c>
      <c r="L678" s="44">
        <f t="shared" ca="1" si="256"/>
        <v>19660</v>
      </c>
      <c r="M678" s="23"/>
      <c r="N678" s="47" t="str">
        <f t="shared" si="257"/>
        <v/>
      </c>
      <c r="O678" s="58"/>
      <c r="P678" s="27" t="str">
        <f t="shared" ca="1" si="258"/>
        <v/>
      </c>
      <c r="R678" s="47"/>
      <c r="S678" s="47"/>
      <c r="T678" s="47"/>
      <c r="U678" s="47"/>
      <c r="V678" s="47"/>
      <c r="W678" s="47"/>
      <c r="X678" s="57"/>
      <c r="Y678" s="49" t="str">
        <f t="shared" si="243"/>
        <v/>
      </c>
      <c r="Z678" s="49" t="str">
        <f t="shared" si="244"/>
        <v/>
      </c>
      <c r="AA678" s="47"/>
      <c r="AC678" s="35"/>
      <c r="AD678">
        <f t="shared" ca="1" si="245"/>
        <v>0</v>
      </c>
      <c r="AE678">
        <f t="shared" ca="1" si="246"/>
        <v>0</v>
      </c>
      <c r="AF678">
        <f t="shared" ca="1" si="247"/>
        <v>1</v>
      </c>
      <c r="AG678">
        <f t="shared" ca="1" si="248"/>
        <v>0</v>
      </c>
      <c r="AH678">
        <f t="shared" ca="1" si="259"/>
        <v>3</v>
      </c>
      <c r="AI678">
        <f t="shared" ca="1" si="260"/>
        <v>161</v>
      </c>
      <c r="AJ678">
        <f t="shared" ca="1" si="261"/>
        <v>36</v>
      </c>
      <c r="AK678" t="str">
        <f t="shared" ca="1" si="262"/>
        <v>&gt;1000</v>
      </c>
      <c r="AL678">
        <f t="shared" ca="1" si="263"/>
        <v>44</v>
      </c>
    </row>
    <row r="679" spans="1:38" x14ac:dyDescent="0.3">
      <c r="A679" s="13" t="str">
        <f ca="1">IF(B679="","",COUNT($B$32:B679))</f>
        <v/>
      </c>
      <c r="B679" s="47" t="str">
        <f t="shared" ca="1" si="249"/>
        <v/>
      </c>
      <c r="C679" s="24" t="str">
        <f t="shared" ca="1" si="250"/>
        <v>G</v>
      </c>
      <c r="D679" s="47">
        <f t="shared" ca="1" si="251"/>
        <v>3452</v>
      </c>
      <c r="E679" s="47">
        <f t="shared" ca="1" si="252"/>
        <v>1</v>
      </c>
      <c r="F679" s="13">
        <f t="shared" ca="1" si="253"/>
        <v>80</v>
      </c>
      <c r="G679" s="13">
        <f t="shared" ca="1" si="240"/>
        <v>3532</v>
      </c>
      <c r="H679" s="40" t="str">
        <f t="shared" ca="1" si="241"/>
        <v>Mythic I</v>
      </c>
      <c r="I679" s="47">
        <f t="shared" ca="1" si="254"/>
        <v>237</v>
      </c>
      <c r="J679" s="47">
        <f t="shared" ca="1" si="255"/>
        <v>249</v>
      </c>
      <c r="K679" s="25">
        <f t="shared" ca="1" si="242"/>
        <v>0.48765432098765432</v>
      </c>
      <c r="L679" s="44">
        <f t="shared" ca="1" si="256"/>
        <v>19740</v>
      </c>
      <c r="M679" s="23"/>
      <c r="N679" s="47" t="str">
        <f t="shared" si="257"/>
        <v/>
      </c>
      <c r="O679" s="58"/>
      <c r="P679" s="27">
        <f t="shared" ca="1" si="258"/>
        <v>44754</v>
      </c>
      <c r="R679" s="47"/>
      <c r="S679" s="47"/>
      <c r="T679" s="47"/>
      <c r="U679" s="47"/>
      <c r="V679" s="47"/>
      <c r="W679" s="47"/>
      <c r="X679" s="57"/>
      <c r="Y679" s="49" t="str">
        <f t="shared" si="243"/>
        <v/>
      </c>
      <c r="Z679" s="49" t="str">
        <f t="shared" si="244"/>
        <v/>
      </c>
      <c r="AA679" s="47"/>
      <c r="AC679" s="35"/>
      <c r="AD679">
        <f t="shared" ca="1" si="245"/>
        <v>0</v>
      </c>
      <c r="AE679">
        <f t="shared" ca="1" si="246"/>
        <v>1</v>
      </c>
      <c r="AF679">
        <f t="shared" ca="1" si="247"/>
        <v>1</v>
      </c>
      <c r="AG679">
        <f t="shared" ca="1" si="248"/>
        <v>0</v>
      </c>
      <c r="AH679">
        <f t="shared" ca="1" si="259"/>
        <v>0</v>
      </c>
      <c r="AI679">
        <f t="shared" ca="1" si="260"/>
        <v>162</v>
      </c>
      <c r="AJ679">
        <f t="shared" ca="1" si="261"/>
        <v>36</v>
      </c>
      <c r="AK679" t="str">
        <f t="shared" ca="1" si="262"/>
        <v>&gt;1000</v>
      </c>
      <c r="AL679">
        <f t="shared" ca="1" si="263"/>
        <v>44</v>
      </c>
    </row>
    <row r="680" spans="1:38" x14ac:dyDescent="0.3">
      <c r="A680" s="13">
        <f ca="1">IF(B680="","",COUNT($B$32:B680))</f>
        <v>487</v>
      </c>
      <c r="B680" s="47">
        <f t="shared" ca="1" si="249"/>
        <v>1</v>
      </c>
      <c r="C680" s="24" t="str">
        <f t="shared" ca="1" si="250"/>
        <v>L</v>
      </c>
      <c r="D680" s="47">
        <f t="shared" ca="1" si="251"/>
        <v>3532</v>
      </c>
      <c r="E680" s="47">
        <f t="shared" ca="1" si="252"/>
        <v>1</v>
      </c>
      <c r="F680" s="13">
        <f t="shared" ca="1" si="253"/>
        <v>-68</v>
      </c>
      <c r="G680" s="13">
        <f t="shared" ca="1" si="240"/>
        <v>3464</v>
      </c>
      <c r="H680" s="40" t="str">
        <f t="shared" ca="1" si="241"/>
        <v>Fabled III</v>
      </c>
      <c r="I680" s="47">
        <f t="shared" ca="1" si="254"/>
        <v>237</v>
      </c>
      <c r="J680" s="47">
        <f t="shared" ca="1" si="255"/>
        <v>250</v>
      </c>
      <c r="K680" s="25">
        <f t="shared" ca="1" si="242"/>
        <v>0.486652977412731</v>
      </c>
      <c r="L680" s="44">
        <f t="shared" ca="1" si="256"/>
        <v>19740</v>
      </c>
      <c r="M680" s="23"/>
      <c r="N680" s="47" t="str">
        <f t="shared" si="257"/>
        <v/>
      </c>
      <c r="O680" s="58"/>
      <c r="P680" s="27" t="str">
        <f t="shared" ca="1" si="258"/>
        <v/>
      </c>
      <c r="R680" s="47"/>
      <c r="S680" s="47"/>
      <c r="T680" s="47"/>
      <c r="U680" s="47"/>
      <c r="V680" s="47"/>
      <c r="W680" s="47"/>
      <c r="X680" s="57"/>
      <c r="Y680" s="49" t="str">
        <f t="shared" si="243"/>
        <v/>
      </c>
      <c r="Z680" s="49" t="str">
        <f t="shared" si="244"/>
        <v/>
      </c>
      <c r="AA680" s="47"/>
      <c r="AC680" s="35"/>
      <c r="AD680">
        <f t="shared" ca="1" si="245"/>
        <v>0</v>
      </c>
      <c r="AE680">
        <f t="shared" ca="1" si="246"/>
        <v>0</v>
      </c>
      <c r="AF680">
        <f t="shared" ca="1" si="247"/>
        <v>1</v>
      </c>
      <c r="AG680">
        <f t="shared" ca="1" si="248"/>
        <v>0</v>
      </c>
      <c r="AH680">
        <f t="shared" ca="1" si="259"/>
        <v>1</v>
      </c>
      <c r="AI680">
        <f t="shared" ca="1" si="260"/>
        <v>162</v>
      </c>
      <c r="AJ680">
        <f t="shared" ca="1" si="261"/>
        <v>36</v>
      </c>
      <c r="AK680" t="str">
        <f t="shared" ca="1" si="262"/>
        <v>&gt;1000</v>
      </c>
      <c r="AL680">
        <f t="shared" ca="1" si="263"/>
        <v>44</v>
      </c>
    </row>
    <row r="681" spans="1:38" x14ac:dyDescent="0.3">
      <c r="A681" s="13">
        <f ca="1">IF(B681="","",COUNT($B$32:B681))</f>
        <v>488</v>
      </c>
      <c r="B681" s="47">
        <f t="shared" ca="1" si="249"/>
        <v>2</v>
      </c>
      <c r="C681" s="24" t="str">
        <f t="shared" ca="1" si="250"/>
        <v>W</v>
      </c>
      <c r="D681" s="47">
        <f t="shared" ca="1" si="251"/>
        <v>3464</v>
      </c>
      <c r="E681" s="47">
        <f t="shared" ca="1" si="252"/>
        <v>0</v>
      </c>
      <c r="F681" s="13">
        <f t="shared" ca="1" si="253"/>
        <v>40</v>
      </c>
      <c r="G681" s="13">
        <f t="shared" ca="1" si="240"/>
        <v>3504</v>
      </c>
      <c r="H681" s="40" t="str">
        <f t="shared" ca="1" si="241"/>
        <v>Mythic I</v>
      </c>
      <c r="I681" s="47">
        <f t="shared" ca="1" si="254"/>
        <v>238</v>
      </c>
      <c r="J681" s="47">
        <f t="shared" ca="1" si="255"/>
        <v>250</v>
      </c>
      <c r="K681" s="25">
        <f t="shared" ca="1" si="242"/>
        <v>0.48770491803278687</v>
      </c>
      <c r="L681" s="44">
        <f t="shared" ca="1" si="256"/>
        <v>19780</v>
      </c>
      <c r="M681" s="23"/>
      <c r="N681" s="47" t="str">
        <f t="shared" si="257"/>
        <v/>
      </c>
      <c r="O681" s="58"/>
      <c r="P681" s="27" t="str">
        <f t="shared" ca="1" si="258"/>
        <v/>
      </c>
      <c r="R681" s="47"/>
      <c r="S681" s="47"/>
      <c r="T681" s="47"/>
      <c r="U681" s="47"/>
      <c r="V681" s="47"/>
      <c r="W681" s="47"/>
      <c r="X681" s="57"/>
      <c r="Y681" s="49" t="str">
        <f t="shared" si="243"/>
        <v/>
      </c>
      <c r="Z681" s="49" t="str">
        <f t="shared" si="244"/>
        <v/>
      </c>
      <c r="AA681" s="47"/>
      <c r="AC681" s="35"/>
      <c r="AD681">
        <f t="shared" ca="1" si="245"/>
        <v>0</v>
      </c>
      <c r="AE681">
        <f t="shared" ca="1" si="246"/>
        <v>0</v>
      </c>
      <c r="AF681">
        <f t="shared" ca="1" si="247"/>
        <v>1</v>
      </c>
      <c r="AG681">
        <f t="shared" ca="1" si="248"/>
        <v>0</v>
      </c>
      <c r="AH681">
        <f t="shared" ca="1" si="259"/>
        <v>2</v>
      </c>
      <c r="AI681">
        <f t="shared" ca="1" si="260"/>
        <v>162</v>
      </c>
      <c r="AJ681">
        <f t="shared" ca="1" si="261"/>
        <v>36</v>
      </c>
      <c r="AK681" t="str">
        <f t="shared" ca="1" si="262"/>
        <v>&gt;1000</v>
      </c>
      <c r="AL681">
        <f t="shared" ca="1" si="263"/>
        <v>44</v>
      </c>
    </row>
    <row r="682" spans="1:38" x14ac:dyDescent="0.3">
      <c r="A682" s="13">
        <f ca="1">IF(B682="","",COUNT($B$32:B682))</f>
        <v>489</v>
      </c>
      <c r="B682" s="47">
        <f t="shared" ca="1" si="249"/>
        <v>3</v>
      </c>
      <c r="C682" s="24" t="str">
        <f t="shared" ca="1" si="250"/>
        <v>W</v>
      </c>
      <c r="D682" s="47">
        <f t="shared" ca="1" si="251"/>
        <v>3504</v>
      </c>
      <c r="E682" s="47">
        <f t="shared" ca="1" si="252"/>
        <v>1</v>
      </c>
      <c r="F682" s="13">
        <f t="shared" ca="1" si="253"/>
        <v>60</v>
      </c>
      <c r="G682" s="13">
        <f t="shared" ca="1" si="240"/>
        <v>3564</v>
      </c>
      <c r="H682" s="40" t="str">
        <f t="shared" ca="1" si="241"/>
        <v>Mythic I</v>
      </c>
      <c r="I682" s="47">
        <f t="shared" ca="1" si="254"/>
        <v>239</v>
      </c>
      <c r="J682" s="47">
        <f t="shared" ca="1" si="255"/>
        <v>250</v>
      </c>
      <c r="K682" s="25">
        <f t="shared" ca="1" si="242"/>
        <v>0.4887525562372188</v>
      </c>
      <c r="L682" s="44">
        <f t="shared" ca="1" si="256"/>
        <v>19840</v>
      </c>
      <c r="M682" s="23"/>
      <c r="N682" s="47" t="str">
        <f t="shared" si="257"/>
        <v/>
      </c>
      <c r="O682" s="58"/>
      <c r="P682" s="27" t="str">
        <f t="shared" ca="1" si="258"/>
        <v/>
      </c>
      <c r="R682" s="47"/>
      <c r="S682" s="47"/>
      <c r="T682" s="47"/>
      <c r="U682" s="47"/>
      <c r="V682" s="47"/>
      <c r="W682" s="47"/>
      <c r="X682" s="57"/>
      <c r="Y682" s="49" t="str">
        <f t="shared" si="243"/>
        <v/>
      </c>
      <c r="Z682" s="49" t="str">
        <f t="shared" si="244"/>
        <v/>
      </c>
      <c r="AA682" s="47"/>
      <c r="AC682" s="35"/>
      <c r="AD682">
        <f t="shared" ca="1" si="245"/>
        <v>0</v>
      </c>
      <c r="AE682">
        <f t="shared" ca="1" si="246"/>
        <v>0</v>
      </c>
      <c r="AF682">
        <f t="shared" ca="1" si="247"/>
        <v>1</v>
      </c>
      <c r="AG682">
        <f t="shared" ca="1" si="248"/>
        <v>0</v>
      </c>
      <c r="AH682">
        <f t="shared" ca="1" si="259"/>
        <v>3</v>
      </c>
      <c r="AI682">
        <f t="shared" ca="1" si="260"/>
        <v>162</v>
      </c>
      <c r="AJ682">
        <f t="shared" ca="1" si="261"/>
        <v>36</v>
      </c>
      <c r="AK682" t="str">
        <f t="shared" ca="1" si="262"/>
        <v>&gt;1000</v>
      </c>
      <c r="AL682">
        <f t="shared" ca="1" si="263"/>
        <v>44</v>
      </c>
    </row>
    <row r="683" spans="1:38" x14ac:dyDescent="0.3">
      <c r="A683" s="13" t="str">
        <f ca="1">IF(B683="","",COUNT($B$32:B683))</f>
        <v/>
      </c>
      <c r="B683" s="47" t="str">
        <f t="shared" ca="1" si="249"/>
        <v/>
      </c>
      <c r="C683" s="24" t="str">
        <f t="shared" ca="1" si="250"/>
        <v>G</v>
      </c>
      <c r="D683" s="47">
        <f t="shared" ca="1" si="251"/>
        <v>3564</v>
      </c>
      <c r="E683" s="47">
        <f t="shared" ca="1" si="252"/>
        <v>2</v>
      </c>
      <c r="F683" s="13">
        <f t="shared" ca="1" si="253"/>
        <v>0</v>
      </c>
      <c r="G683" s="13">
        <f t="shared" ca="1" si="240"/>
        <v>3564</v>
      </c>
      <c r="H683" s="40" t="str">
        <f t="shared" ca="1" si="241"/>
        <v>Mythic I</v>
      </c>
      <c r="I683" s="47">
        <f t="shared" ca="1" si="254"/>
        <v>239</v>
      </c>
      <c r="J683" s="47">
        <f t="shared" ca="1" si="255"/>
        <v>250</v>
      </c>
      <c r="K683" s="25">
        <f t="shared" ca="1" si="242"/>
        <v>0.4887525562372188</v>
      </c>
      <c r="L683" s="44">
        <f t="shared" ca="1" si="256"/>
        <v>19840</v>
      </c>
      <c r="M683" s="23"/>
      <c r="N683" s="47" t="str">
        <f t="shared" si="257"/>
        <v/>
      </c>
      <c r="O683" s="58"/>
      <c r="P683" s="27">
        <f t="shared" ca="1" si="258"/>
        <v>44761</v>
      </c>
      <c r="R683" s="47"/>
      <c r="S683" s="47"/>
      <c r="T683" s="47"/>
      <c r="U683" s="47"/>
      <c r="V683" s="47"/>
      <c r="W683" s="47"/>
      <c r="X683" s="57"/>
      <c r="Y683" s="49" t="str">
        <f t="shared" si="243"/>
        <v/>
      </c>
      <c r="Z683" s="49" t="str">
        <f t="shared" si="244"/>
        <v/>
      </c>
      <c r="AA683" s="47"/>
      <c r="AC683" s="35"/>
      <c r="AD683">
        <f t="shared" ca="1" si="245"/>
        <v>0</v>
      </c>
      <c r="AE683">
        <f t="shared" ca="1" si="246"/>
        <v>1</v>
      </c>
      <c r="AF683">
        <f t="shared" ca="1" si="247"/>
        <v>1</v>
      </c>
      <c r="AG683">
        <f t="shared" ca="1" si="248"/>
        <v>0</v>
      </c>
      <c r="AH683">
        <f t="shared" ca="1" si="259"/>
        <v>0</v>
      </c>
      <c r="AI683">
        <f t="shared" ca="1" si="260"/>
        <v>163</v>
      </c>
      <c r="AJ683">
        <f t="shared" ca="1" si="261"/>
        <v>36</v>
      </c>
      <c r="AK683" t="str">
        <f t="shared" ca="1" si="262"/>
        <v>&gt;1000</v>
      </c>
      <c r="AL683">
        <f t="shared" ca="1" si="263"/>
        <v>44</v>
      </c>
    </row>
    <row r="684" spans="1:38" x14ac:dyDescent="0.3">
      <c r="A684" s="13">
        <f ca="1">IF(B684="","",COUNT($B$32:B684))</f>
        <v>490</v>
      </c>
      <c r="B684" s="47">
        <f t="shared" ca="1" si="249"/>
        <v>1</v>
      </c>
      <c r="C684" s="24" t="str">
        <f t="shared" ca="1" si="250"/>
        <v>L</v>
      </c>
      <c r="D684" s="47">
        <f t="shared" ca="1" si="251"/>
        <v>3564</v>
      </c>
      <c r="E684" s="47">
        <f t="shared" ca="1" si="252"/>
        <v>2</v>
      </c>
      <c r="F684" s="13">
        <f t="shared" ca="1" si="253"/>
        <v>-68</v>
      </c>
      <c r="G684" s="13">
        <f t="shared" ca="1" si="240"/>
        <v>3496</v>
      </c>
      <c r="H684" s="40" t="str">
        <f t="shared" ca="1" si="241"/>
        <v>Fabled III</v>
      </c>
      <c r="I684" s="47">
        <f t="shared" ca="1" si="254"/>
        <v>239</v>
      </c>
      <c r="J684" s="47">
        <f t="shared" ca="1" si="255"/>
        <v>251</v>
      </c>
      <c r="K684" s="25">
        <f t="shared" ca="1" si="242"/>
        <v>0.48775510204081635</v>
      </c>
      <c r="L684" s="44">
        <f t="shared" ca="1" si="256"/>
        <v>19840</v>
      </c>
      <c r="M684" s="23"/>
      <c r="N684" s="47" t="str">
        <f t="shared" si="257"/>
        <v/>
      </c>
      <c r="O684" s="58"/>
      <c r="P684" s="27" t="str">
        <f t="shared" ca="1" si="258"/>
        <v/>
      </c>
      <c r="R684" s="47"/>
      <c r="S684" s="47"/>
      <c r="T684" s="47"/>
      <c r="U684" s="47"/>
      <c r="V684" s="47"/>
      <c r="W684" s="47"/>
      <c r="X684" s="57"/>
      <c r="Y684" s="49" t="str">
        <f t="shared" si="243"/>
        <v/>
      </c>
      <c r="Z684" s="49" t="str">
        <f t="shared" si="244"/>
        <v/>
      </c>
      <c r="AA684" s="47"/>
      <c r="AC684" s="35"/>
      <c r="AD684">
        <f t="shared" ca="1" si="245"/>
        <v>0</v>
      </c>
      <c r="AE684">
        <f t="shared" ca="1" si="246"/>
        <v>0</v>
      </c>
      <c r="AF684">
        <f t="shared" ca="1" si="247"/>
        <v>1</v>
      </c>
      <c r="AG684">
        <f t="shared" ca="1" si="248"/>
        <v>0</v>
      </c>
      <c r="AH684">
        <f t="shared" ca="1" si="259"/>
        <v>1</v>
      </c>
      <c r="AI684">
        <f t="shared" ca="1" si="260"/>
        <v>163</v>
      </c>
      <c r="AJ684">
        <f t="shared" ca="1" si="261"/>
        <v>36</v>
      </c>
      <c r="AK684" t="str">
        <f t="shared" ca="1" si="262"/>
        <v>&gt;1000</v>
      </c>
      <c r="AL684">
        <f t="shared" ca="1" si="263"/>
        <v>44</v>
      </c>
    </row>
    <row r="685" spans="1:38" x14ac:dyDescent="0.3">
      <c r="A685" s="13">
        <f ca="1">IF(B685="","",COUNT($B$32:B685))</f>
        <v>491</v>
      </c>
      <c r="B685" s="47">
        <f t="shared" ca="1" si="249"/>
        <v>2</v>
      </c>
      <c r="C685" s="24" t="str">
        <f t="shared" ca="1" si="250"/>
        <v>L</v>
      </c>
      <c r="D685" s="47">
        <f t="shared" ca="1" si="251"/>
        <v>3496</v>
      </c>
      <c r="E685" s="47">
        <f t="shared" ca="1" si="252"/>
        <v>0</v>
      </c>
      <c r="F685" s="13">
        <f t="shared" ca="1" si="253"/>
        <v>-60</v>
      </c>
      <c r="G685" s="13">
        <f t="shared" ca="1" si="240"/>
        <v>3436</v>
      </c>
      <c r="H685" s="40" t="str">
        <f t="shared" ca="1" si="241"/>
        <v>Fabled III</v>
      </c>
      <c r="I685" s="47">
        <f t="shared" ca="1" si="254"/>
        <v>239</v>
      </c>
      <c r="J685" s="47">
        <f t="shared" ca="1" si="255"/>
        <v>252</v>
      </c>
      <c r="K685" s="25">
        <f t="shared" ca="1" si="242"/>
        <v>0.48676171079429736</v>
      </c>
      <c r="L685" s="44">
        <f t="shared" ca="1" si="256"/>
        <v>19840</v>
      </c>
      <c r="M685" s="23"/>
      <c r="N685" s="47" t="str">
        <f t="shared" si="257"/>
        <v/>
      </c>
      <c r="O685" s="58"/>
      <c r="P685" s="27" t="str">
        <f t="shared" ca="1" si="258"/>
        <v/>
      </c>
      <c r="R685" s="47"/>
      <c r="S685" s="47"/>
      <c r="T685" s="47"/>
      <c r="U685" s="47"/>
      <c r="V685" s="47"/>
      <c r="W685" s="47"/>
      <c r="X685" s="57"/>
      <c r="Y685" s="49" t="str">
        <f t="shared" si="243"/>
        <v/>
      </c>
      <c r="Z685" s="49" t="str">
        <f t="shared" si="244"/>
        <v/>
      </c>
      <c r="AA685" s="47"/>
      <c r="AC685" s="35"/>
      <c r="AD685">
        <f t="shared" ca="1" si="245"/>
        <v>0</v>
      </c>
      <c r="AE685">
        <f t="shared" ca="1" si="246"/>
        <v>0</v>
      </c>
      <c r="AF685">
        <f t="shared" ca="1" si="247"/>
        <v>1</v>
      </c>
      <c r="AG685">
        <f t="shared" ca="1" si="248"/>
        <v>0</v>
      </c>
      <c r="AH685">
        <f t="shared" ca="1" si="259"/>
        <v>2</v>
      </c>
      <c r="AI685">
        <f t="shared" ca="1" si="260"/>
        <v>163</v>
      </c>
      <c r="AJ685">
        <f t="shared" ca="1" si="261"/>
        <v>36</v>
      </c>
      <c r="AK685" t="str">
        <f t="shared" ca="1" si="262"/>
        <v>&gt;1000</v>
      </c>
      <c r="AL685">
        <f t="shared" ca="1" si="263"/>
        <v>44</v>
      </c>
    </row>
    <row r="686" spans="1:38" x14ac:dyDescent="0.3">
      <c r="A686" s="13">
        <f ca="1">IF(B686="","",COUNT($B$32:B686))</f>
        <v>492</v>
      </c>
      <c r="B686" s="47">
        <f t="shared" ca="1" si="249"/>
        <v>3</v>
      </c>
      <c r="C686" s="24" t="str">
        <f t="shared" ca="1" si="250"/>
        <v>L</v>
      </c>
      <c r="D686" s="47">
        <f t="shared" ca="1" si="251"/>
        <v>3436</v>
      </c>
      <c r="E686" s="47">
        <f t="shared" ca="1" si="252"/>
        <v>0</v>
      </c>
      <c r="F686" s="13">
        <f t="shared" ca="1" si="253"/>
        <v>-60</v>
      </c>
      <c r="G686" s="13">
        <f t="shared" ca="1" si="240"/>
        <v>3376</v>
      </c>
      <c r="H686" s="40" t="str">
        <f t="shared" ca="1" si="241"/>
        <v>Fabled III</v>
      </c>
      <c r="I686" s="47">
        <f t="shared" ca="1" si="254"/>
        <v>239</v>
      </c>
      <c r="J686" s="47">
        <f t="shared" ca="1" si="255"/>
        <v>253</v>
      </c>
      <c r="K686" s="25">
        <f t="shared" ca="1" si="242"/>
        <v>0.48577235772357724</v>
      </c>
      <c r="L686" s="44">
        <f t="shared" ca="1" si="256"/>
        <v>19840</v>
      </c>
      <c r="M686" s="23"/>
      <c r="N686" s="47" t="str">
        <f t="shared" si="257"/>
        <v/>
      </c>
      <c r="O686" s="58"/>
      <c r="P686" s="27" t="str">
        <f t="shared" ca="1" si="258"/>
        <v/>
      </c>
      <c r="R686" s="47"/>
      <c r="S686" s="47"/>
      <c r="T686" s="47"/>
      <c r="U686" s="47"/>
      <c r="V686" s="47"/>
      <c r="W686" s="47"/>
      <c r="X686" s="57"/>
      <c r="Y686" s="49" t="str">
        <f t="shared" si="243"/>
        <v/>
      </c>
      <c r="Z686" s="49" t="str">
        <f t="shared" si="244"/>
        <v/>
      </c>
      <c r="AA686" s="47"/>
      <c r="AC686" s="35"/>
      <c r="AD686">
        <f t="shared" ca="1" si="245"/>
        <v>0</v>
      </c>
      <c r="AE686">
        <f t="shared" ca="1" si="246"/>
        <v>0</v>
      </c>
      <c r="AF686">
        <f t="shared" ca="1" si="247"/>
        <v>1</v>
      </c>
      <c r="AG686">
        <f t="shared" ca="1" si="248"/>
        <v>0</v>
      </c>
      <c r="AH686">
        <f t="shared" ca="1" si="259"/>
        <v>3</v>
      </c>
      <c r="AI686">
        <f t="shared" ca="1" si="260"/>
        <v>163</v>
      </c>
      <c r="AJ686">
        <f t="shared" ca="1" si="261"/>
        <v>36</v>
      </c>
      <c r="AK686" t="str">
        <f t="shared" ca="1" si="262"/>
        <v>&gt;1000</v>
      </c>
      <c r="AL686">
        <f t="shared" ca="1" si="263"/>
        <v>44</v>
      </c>
    </row>
    <row r="687" spans="1:38" x14ac:dyDescent="0.3">
      <c r="A687" s="13" t="str">
        <f ca="1">IF(B687="","",COUNT($B$32:B687))</f>
        <v/>
      </c>
      <c r="B687" s="47" t="str">
        <f t="shared" ca="1" si="249"/>
        <v/>
      </c>
      <c r="C687" s="24" t="str">
        <f t="shared" ca="1" si="250"/>
        <v>G</v>
      </c>
      <c r="D687" s="47">
        <f t="shared" ca="1" si="251"/>
        <v>3376</v>
      </c>
      <c r="E687" s="47">
        <f t="shared" ca="1" si="252"/>
        <v>0</v>
      </c>
      <c r="F687" s="13">
        <f t="shared" ca="1" si="253"/>
        <v>80</v>
      </c>
      <c r="G687" s="13">
        <f t="shared" ca="1" si="240"/>
        <v>3456</v>
      </c>
      <c r="H687" s="40" t="str">
        <f t="shared" ca="1" si="241"/>
        <v>Fabled III</v>
      </c>
      <c r="I687" s="47">
        <f t="shared" ca="1" si="254"/>
        <v>239</v>
      </c>
      <c r="J687" s="47">
        <f t="shared" ca="1" si="255"/>
        <v>253</v>
      </c>
      <c r="K687" s="25">
        <f t="shared" ca="1" si="242"/>
        <v>0.48577235772357724</v>
      </c>
      <c r="L687" s="44">
        <f t="shared" ca="1" si="256"/>
        <v>19920</v>
      </c>
      <c r="M687" s="23"/>
      <c r="N687" s="47" t="str">
        <f t="shared" si="257"/>
        <v/>
      </c>
      <c r="O687" s="58"/>
      <c r="P687" s="27">
        <f t="shared" ca="1" si="258"/>
        <v>44768</v>
      </c>
      <c r="R687" s="47"/>
      <c r="S687" s="47"/>
      <c r="T687" s="47"/>
      <c r="U687" s="47"/>
      <c r="V687" s="47"/>
      <c r="W687" s="47"/>
      <c r="X687" s="57"/>
      <c r="Y687" s="49" t="str">
        <f t="shared" si="243"/>
        <v/>
      </c>
      <c r="Z687" s="49" t="str">
        <f t="shared" si="244"/>
        <v/>
      </c>
      <c r="AA687" s="47"/>
      <c r="AC687" s="35"/>
      <c r="AD687">
        <f t="shared" ca="1" si="245"/>
        <v>0</v>
      </c>
      <c r="AE687">
        <f t="shared" ca="1" si="246"/>
        <v>1</v>
      </c>
      <c r="AF687">
        <f t="shared" ca="1" si="247"/>
        <v>1</v>
      </c>
      <c r="AG687">
        <f t="shared" ca="1" si="248"/>
        <v>0</v>
      </c>
      <c r="AH687">
        <f t="shared" ca="1" si="259"/>
        <v>0</v>
      </c>
      <c r="AI687">
        <f t="shared" ca="1" si="260"/>
        <v>164</v>
      </c>
      <c r="AJ687">
        <f t="shared" ca="1" si="261"/>
        <v>36</v>
      </c>
      <c r="AK687" t="str">
        <f t="shared" ca="1" si="262"/>
        <v>&gt;1000</v>
      </c>
      <c r="AL687">
        <f t="shared" ca="1" si="263"/>
        <v>44</v>
      </c>
    </row>
    <row r="688" spans="1:38" x14ac:dyDescent="0.3">
      <c r="A688" s="13">
        <f ca="1">IF(B688="","",COUNT($B$32:B688))</f>
        <v>493</v>
      </c>
      <c r="B688" s="47">
        <f t="shared" ca="1" si="249"/>
        <v>1</v>
      </c>
      <c r="C688" s="24" t="str">
        <f t="shared" ca="1" si="250"/>
        <v>L</v>
      </c>
      <c r="D688" s="47">
        <f t="shared" ca="1" si="251"/>
        <v>3456</v>
      </c>
      <c r="E688" s="47">
        <f t="shared" ca="1" si="252"/>
        <v>0</v>
      </c>
      <c r="F688" s="13">
        <f t="shared" ca="1" si="253"/>
        <v>-60</v>
      </c>
      <c r="G688" s="13">
        <f t="shared" ca="1" si="240"/>
        <v>3396</v>
      </c>
      <c r="H688" s="40" t="str">
        <f t="shared" ca="1" si="241"/>
        <v>Fabled III</v>
      </c>
      <c r="I688" s="47">
        <f t="shared" ca="1" si="254"/>
        <v>239</v>
      </c>
      <c r="J688" s="47">
        <f t="shared" ca="1" si="255"/>
        <v>254</v>
      </c>
      <c r="K688" s="25">
        <f t="shared" ca="1" si="242"/>
        <v>0.48478701825557807</v>
      </c>
      <c r="L688" s="44">
        <f t="shared" ca="1" si="256"/>
        <v>19920</v>
      </c>
      <c r="M688" s="23"/>
      <c r="N688" s="47" t="str">
        <f t="shared" si="257"/>
        <v/>
      </c>
      <c r="O688" s="58"/>
      <c r="P688" s="27" t="str">
        <f t="shared" ca="1" si="258"/>
        <v/>
      </c>
      <c r="R688" s="47"/>
      <c r="S688" s="47"/>
      <c r="T688" s="47"/>
      <c r="U688" s="47"/>
      <c r="V688" s="47"/>
      <c r="W688" s="47"/>
      <c r="X688" s="57"/>
      <c r="Y688" s="49" t="str">
        <f t="shared" si="243"/>
        <v/>
      </c>
      <c r="Z688" s="49" t="str">
        <f t="shared" si="244"/>
        <v/>
      </c>
      <c r="AA688" s="47"/>
      <c r="AC688" s="35"/>
      <c r="AD688">
        <f t="shared" ca="1" si="245"/>
        <v>0</v>
      </c>
      <c r="AE688">
        <f t="shared" ca="1" si="246"/>
        <v>0</v>
      </c>
      <c r="AF688">
        <f t="shared" ca="1" si="247"/>
        <v>1</v>
      </c>
      <c r="AG688">
        <f t="shared" ca="1" si="248"/>
        <v>0</v>
      </c>
      <c r="AH688">
        <f t="shared" ca="1" si="259"/>
        <v>1</v>
      </c>
      <c r="AI688">
        <f t="shared" ca="1" si="260"/>
        <v>164</v>
      </c>
      <c r="AJ688">
        <f t="shared" ca="1" si="261"/>
        <v>36</v>
      </c>
      <c r="AK688" t="str">
        <f t="shared" ca="1" si="262"/>
        <v>&gt;1000</v>
      </c>
      <c r="AL688">
        <f t="shared" ca="1" si="263"/>
        <v>44</v>
      </c>
    </row>
    <row r="689" spans="1:38" x14ac:dyDescent="0.3">
      <c r="A689" s="13">
        <f ca="1">IF(B689="","",COUNT($B$32:B689))</f>
        <v>494</v>
      </c>
      <c r="B689" s="47">
        <f t="shared" ca="1" si="249"/>
        <v>2</v>
      </c>
      <c r="C689" s="24" t="str">
        <f t="shared" ca="1" si="250"/>
        <v>L</v>
      </c>
      <c r="D689" s="47">
        <f t="shared" ca="1" si="251"/>
        <v>3396</v>
      </c>
      <c r="E689" s="47">
        <f t="shared" ca="1" si="252"/>
        <v>0</v>
      </c>
      <c r="F689" s="13">
        <f t="shared" ca="1" si="253"/>
        <v>-60</v>
      </c>
      <c r="G689" s="13">
        <f t="shared" ca="1" si="240"/>
        <v>3336</v>
      </c>
      <c r="H689" s="40" t="str">
        <f t="shared" ca="1" si="241"/>
        <v>Fabled III</v>
      </c>
      <c r="I689" s="47">
        <f t="shared" ca="1" si="254"/>
        <v>239</v>
      </c>
      <c r="J689" s="47">
        <f t="shared" ca="1" si="255"/>
        <v>255</v>
      </c>
      <c r="K689" s="25">
        <f t="shared" ca="1" si="242"/>
        <v>0.48380566801619435</v>
      </c>
      <c r="L689" s="44">
        <f t="shared" ca="1" si="256"/>
        <v>19920</v>
      </c>
      <c r="M689" s="23"/>
      <c r="N689" s="47" t="str">
        <f t="shared" si="257"/>
        <v/>
      </c>
      <c r="O689" s="58"/>
      <c r="P689" s="27" t="str">
        <f t="shared" ca="1" si="258"/>
        <v/>
      </c>
      <c r="R689" s="47"/>
      <c r="S689" s="47"/>
      <c r="T689" s="47"/>
      <c r="U689" s="47"/>
      <c r="V689" s="47"/>
      <c r="W689" s="47"/>
      <c r="X689" s="57"/>
      <c r="Y689" s="49" t="str">
        <f t="shared" si="243"/>
        <v/>
      </c>
      <c r="Z689" s="49" t="str">
        <f t="shared" si="244"/>
        <v/>
      </c>
      <c r="AA689" s="47"/>
      <c r="AC689" s="35"/>
      <c r="AD689">
        <f t="shared" ca="1" si="245"/>
        <v>0</v>
      </c>
      <c r="AE689">
        <f t="shared" ca="1" si="246"/>
        <v>0</v>
      </c>
      <c r="AF689">
        <f t="shared" ca="1" si="247"/>
        <v>1</v>
      </c>
      <c r="AG689">
        <f t="shared" ca="1" si="248"/>
        <v>0</v>
      </c>
      <c r="AH689">
        <f t="shared" ca="1" si="259"/>
        <v>2</v>
      </c>
      <c r="AI689">
        <f t="shared" ca="1" si="260"/>
        <v>164</v>
      </c>
      <c r="AJ689">
        <f t="shared" ca="1" si="261"/>
        <v>36</v>
      </c>
      <c r="AK689" t="str">
        <f t="shared" ca="1" si="262"/>
        <v>&gt;1000</v>
      </c>
      <c r="AL689">
        <f t="shared" ca="1" si="263"/>
        <v>44</v>
      </c>
    </row>
    <row r="690" spans="1:38" x14ac:dyDescent="0.3">
      <c r="A690" s="13">
        <f ca="1">IF(B690="","",COUNT($B$32:B690))</f>
        <v>495</v>
      </c>
      <c r="B690" s="47">
        <f t="shared" ca="1" si="249"/>
        <v>3</v>
      </c>
      <c r="C690" s="24" t="str">
        <f t="shared" ca="1" si="250"/>
        <v>L</v>
      </c>
      <c r="D690" s="47">
        <f t="shared" ca="1" si="251"/>
        <v>3336</v>
      </c>
      <c r="E690" s="47">
        <f t="shared" ca="1" si="252"/>
        <v>0</v>
      </c>
      <c r="F690" s="13">
        <f t="shared" ca="1" si="253"/>
        <v>-60</v>
      </c>
      <c r="G690" s="13">
        <f t="shared" ca="1" si="240"/>
        <v>3276</v>
      </c>
      <c r="H690" s="40" t="str">
        <f t="shared" ca="1" si="241"/>
        <v>Fabled III</v>
      </c>
      <c r="I690" s="47">
        <f t="shared" ca="1" si="254"/>
        <v>239</v>
      </c>
      <c r="J690" s="47">
        <f t="shared" ca="1" si="255"/>
        <v>256</v>
      </c>
      <c r="K690" s="25">
        <f t="shared" ca="1" si="242"/>
        <v>0.48282828282828283</v>
      </c>
      <c r="L690" s="44">
        <f t="shared" ca="1" si="256"/>
        <v>19920</v>
      </c>
      <c r="M690" s="23"/>
      <c r="N690" s="47" t="str">
        <f t="shared" si="257"/>
        <v/>
      </c>
      <c r="O690" s="58"/>
      <c r="P690" s="27" t="str">
        <f t="shared" ca="1" si="258"/>
        <v/>
      </c>
      <c r="R690" s="47"/>
      <c r="S690" s="47"/>
      <c r="T690" s="47"/>
      <c r="U690" s="47"/>
      <c r="V690" s="47"/>
      <c r="W690" s="47"/>
      <c r="X690" s="57"/>
      <c r="Y690" s="49" t="str">
        <f t="shared" si="243"/>
        <v/>
      </c>
      <c r="Z690" s="49" t="str">
        <f t="shared" si="244"/>
        <v/>
      </c>
      <c r="AA690" s="47"/>
      <c r="AC690" s="35"/>
      <c r="AD690">
        <f t="shared" ca="1" si="245"/>
        <v>0</v>
      </c>
      <c r="AE690">
        <f t="shared" ca="1" si="246"/>
        <v>0</v>
      </c>
      <c r="AF690">
        <f t="shared" ca="1" si="247"/>
        <v>1</v>
      </c>
      <c r="AG690">
        <f t="shared" ca="1" si="248"/>
        <v>0</v>
      </c>
      <c r="AH690">
        <f t="shared" ca="1" si="259"/>
        <v>3</v>
      </c>
      <c r="AI690">
        <f t="shared" ca="1" si="260"/>
        <v>164</v>
      </c>
      <c r="AJ690">
        <f t="shared" ca="1" si="261"/>
        <v>36</v>
      </c>
      <c r="AK690" t="str">
        <f t="shared" ca="1" si="262"/>
        <v>&gt;1000</v>
      </c>
      <c r="AL690">
        <f t="shared" ca="1" si="263"/>
        <v>44</v>
      </c>
    </row>
    <row r="691" spans="1:38" x14ac:dyDescent="0.3">
      <c r="A691" s="13" t="str">
        <f ca="1">IF(B691="","",COUNT($B$32:B691))</f>
        <v/>
      </c>
      <c r="B691" s="47" t="str">
        <f t="shared" ca="1" si="249"/>
        <v/>
      </c>
      <c r="C691" s="24" t="str">
        <f t="shared" ca="1" si="250"/>
        <v>G</v>
      </c>
      <c r="D691" s="47">
        <f t="shared" ca="1" si="251"/>
        <v>3276</v>
      </c>
      <c r="E691" s="47">
        <f t="shared" ca="1" si="252"/>
        <v>0</v>
      </c>
      <c r="F691" s="13">
        <f t="shared" ca="1" si="253"/>
        <v>80</v>
      </c>
      <c r="G691" s="13">
        <f t="shared" ca="1" si="240"/>
        <v>3356</v>
      </c>
      <c r="H691" s="40" t="str">
        <f t="shared" ca="1" si="241"/>
        <v>Fabled III</v>
      </c>
      <c r="I691" s="47">
        <f t="shared" ca="1" si="254"/>
        <v>239</v>
      </c>
      <c r="J691" s="47">
        <f t="shared" ca="1" si="255"/>
        <v>256</v>
      </c>
      <c r="K691" s="25">
        <f t="shared" ca="1" si="242"/>
        <v>0.48282828282828283</v>
      </c>
      <c r="L691" s="44">
        <f t="shared" ca="1" si="256"/>
        <v>20000</v>
      </c>
      <c r="M691" s="23"/>
      <c r="N691" s="47" t="str">
        <f t="shared" si="257"/>
        <v/>
      </c>
      <c r="O691" s="58"/>
      <c r="P691" s="27">
        <f t="shared" ca="1" si="258"/>
        <v>44775</v>
      </c>
      <c r="R691" s="47"/>
      <c r="S691" s="47"/>
      <c r="T691" s="47"/>
      <c r="U691" s="47"/>
      <c r="V691" s="47"/>
      <c r="W691" s="47"/>
      <c r="X691" s="57"/>
      <c r="Y691" s="49" t="str">
        <f t="shared" si="243"/>
        <v/>
      </c>
      <c r="Z691" s="49" t="str">
        <f t="shared" si="244"/>
        <v/>
      </c>
      <c r="AA691" s="47"/>
      <c r="AC691" s="35"/>
      <c r="AD691">
        <f t="shared" ca="1" si="245"/>
        <v>0</v>
      </c>
      <c r="AE691">
        <f t="shared" ca="1" si="246"/>
        <v>1</v>
      </c>
      <c r="AF691">
        <f t="shared" ca="1" si="247"/>
        <v>1</v>
      </c>
      <c r="AG691">
        <f t="shared" ca="1" si="248"/>
        <v>0</v>
      </c>
      <c r="AH691">
        <f t="shared" ca="1" si="259"/>
        <v>0</v>
      </c>
      <c r="AI691">
        <f t="shared" ca="1" si="260"/>
        <v>165</v>
      </c>
      <c r="AJ691">
        <f t="shared" ca="1" si="261"/>
        <v>36</v>
      </c>
      <c r="AK691" t="str">
        <f t="shared" ca="1" si="262"/>
        <v>&gt;1000</v>
      </c>
      <c r="AL691">
        <f t="shared" ca="1" si="263"/>
        <v>44</v>
      </c>
    </row>
    <row r="692" spans="1:38" x14ac:dyDescent="0.3">
      <c r="A692" s="13">
        <f ca="1">IF(B692="","",COUNT($B$32:B692))</f>
        <v>496</v>
      </c>
      <c r="B692" s="47">
        <f t="shared" ca="1" si="249"/>
        <v>1</v>
      </c>
      <c r="C692" s="24" t="str">
        <f t="shared" ca="1" si="250"/>
        <v>W</v>
      </c>
      <c r="D692" s="47">
        <f t="shared" ca="1" si="251"/>
        <v>3356</v>
      </c>
      <c r="E692" s="47">
        <f t="shared" ca="1" si="252"/>
        <v>0</v>
      </c>
      <c r="F692" s="13">
        <f t="shared" ca="1" si="253"/>
        <v>40</v>
      </c>
      <c r="G692" s="13">
        <f t="shared" ca="1" si="240"/>
        <v>3396</v>
      </c>
      <c r="H692" s="40" t="str">
        <f t="shared" ca="1" si="241"/>
        <v>Fabled III</v>
      </c>
      <c r="I692" s="47">
        <f t="shared" ca="1" si="254"/>
        <v>240</v>
      </c>
      <c r="J692" s="47">
        <f t="shared" ca="1" si="255"/>
        <v>256</v>
      </c>
      <c r="K692" s="25">
        <f t="shared" ca="1" si="242"/>
        <v>0.4838709677419355</v>
      </c>
      <c r="L692" s="44">
        <f t="shared" ca="1" si="256"/>
        <v>20040</v>
      </c>
      <c r="M692" s="23"/>
      <c r="N692" s="47" t="str">
        <f t="shared" si="257"/>
        <v/>
      </c>
      <c r="O692" s="58"/>
      <c r="P692" s="27" t="str">
        <f t="shared" ca="1" si="258"/>
        <v/>
      </c>
      <c r="R692" s="47"/>
      <c r="S692" s="47"/>
      <c r="T692" s="47"/>
      <c r="U692" s="47"/>
      <c r="V692" s="47"/>
      <c r="W692" s="47"/>
      <c r="X692" s="57"/>
      <c r="Y692" s="49" t="str">
        <f t="shared" si="243"/>
        <v/>
      </c>
      <c r="Z692" s="49" t="str">
        <f t="shared" si="244"/>
        <v/>
      </c>
      <c r="AA692" s="47"/>
      <c r="AC692" s="35"/>
      <c r="AD692">
        <f t="shared" ca="1" si="245"/>
        <v>0</v>
      </c>
      <c r="AE692">
        <f t="shared" ca="1" si="246"/>
        <v>0</v>
      </c>
      <c r="AF692">
        <f t="shared" ca="1" si="247"/>
        <v>1</v>
      </c>
      <c r="AG692">
        <f t="shared" ca="1" si="248"/>
        <v>0</v>
      </c>
      <c r="AH692">
        <f t="shared" ca="1" si="259"/>
        <v>1</v>
      </c>
      <c r="AI692">
        <f t="shared" ca="1" si="260"/>
        <v>165</v>
      </c>
      <c r="AJ692">
        <f t="shared" ca="1" si="261"/>
        <v>36</v>
      </c>
      <c r="AK692" t="str">
        <f t="shared" ca="1" si="262"/>
        <v>&gt;1000</v>
      </c>
      <c r="AL692">
        <f t="shared" ca="1" si="263"/>
        <v>44</v>
      </c>
    </row>
    <row r="693" spans="1:38" x14ac:dyDescent="0.3">
      <c r="A693" s="13">
        <f ca="1">IF(B693="","",COUNT($B$32:B693))</f>
        <v>497</v>
      </c>
      <c r="B693" s="47">
        <f t="shared" ca="1" si="249"/>
        <v>2</v>
      </c>
      <c r="C693" s="24" t="str">
        <f t="shared" ca="1" si="250"/>
        <v>L</v>
      </c>
      <c r="D693" s="47">
        <f t="shared" ca="1" si="251"/>
        <v>3396</v>
      </c>
      <c r="E693" s="47">
        <f t="shared" ca="1" si="252"/>
        <v>1</v>
      </c>
      <c r="F693" s="13">
        <f t="shared" ca="1" si="253"/>
        <v>-60</v>
      </c>
      <c r="G693" s="13">
        <f t="shared" ca="1" si="240"/>
        <v>3336</v>
      </c>
      <c r="H693" s="40" t="str">
        <f t="shared" ca="1" si="241"/>
        <v>Fabled III</v>
      </c>
      <c r="I693" s="47">
        <f t="shared" ca="1" si="254"/>
        <v>240</v>
      </c>
      <c r="J693" s="47">
        <f t="shared" ca="1" si="255"/>
        <v>257</v>
      </c>
      <c r="K693" s="25">
        <f t="shared" ca="1" si="242"/>
        <v>0.48289738430583501</v>
      </c>
      <c r="L693" s="44">
        <f t="shared" ca="1" si="256"/>
        <v>20040</v>
      </c>
      <c r="M693" s="23"/>
      <c r="N693" s="47" t="str">
        <f t="shared" si="257"/>
        <v/>
      </c>
      <c r="O693" s="58"/>
      <c r="P693" s="27" t="str">
        <f t="shared" ca="1" si="258"/>
        <v/>
      </c>
      <c r="R693" s="47"/>
      <c r="S693" s="47"/>
      <c r="T693" s="47"/>
      <c r="U693" s="47"/>
      <c r="V693" s="47"/>
      <c r="W693" s="47"/>
      <c r="X693" s="57"/>
      <c r="Y693" s="49" t="str">
        <f t="shared" si="243"/>
        <v/>
      </c>
      <c r="Z693" s="49" t="str">
        <f t="shared" si="244"/>
        <v/>
      </c>
      <c r="AA693" s="47"/>
      <c r="AC693" s="35"/>
      <c r="AD693">
        <f t="shared" ca="1" si="245"/>
        <v>0</v>
      </c>
      <c r="AE693">
        <f t="shared" ca="1" si="246"/>
        <v>0</v>
      </c>
      <c r="AF693">
        <f t="shared" ca="1" si="247"/>
        <v>1</v>
      </c>
      <c r="AG693">
        <f t="shared" ca="1" si="248"/>
        <v>0</v>
      </c>
      <c r="AH693">
        <f t="shared" ca="1" si="259"/>
        <v>2</v>
      </c>
      <c r="AI693">
        <f t="shared" ca="1" si="260"/>
        <v>165</v>
      </c>
      <c r="AJ693">
        <f t="shared" ca="1" si="261"/>
        <v>36</v>
      </c>
      <c r="AK693" t="str">
        <f t="shared" ca="1" si="262"/>
        <v>&gt;1000</v>
      </c>
      <c r="AL693">
        <f t="shared" ca="1" si="263"/>
        <v>44</v>
      </c>
    </row>
    <row r="694" spans="1:38" x14ac:dyDescent="0.3">
      <c r="A694" s="13">
        <f ca="1">IF(B694="","",COUNT($B$32:B694))</f>
        <v>498</v>
      </c>
      <c r="B694" s="47">
        <f t="shared" ca="1" si="249"/>
        <v>3</v>
      </c>
      <c r="C694" s="24" t="str">
        <f t="shared" ca="1" si="250"/>
        <v>L</v>
      </c>
      <c r="D694" s="47">
        <f t="shared" ca="1" si="251"/>
        <v>3336</v>
      </c>
      <c r="E694" s="47">
        <f t="shared" ca="1" si="252"/>
        <v>0</v>
      </c>
      <c r="F694" s="13">
        <f t="shared" ca="1" si="253"/>
        <v>-60</v>
      </c>
      <c r="G694" s="13">
        <f t="shared" ca="1" si="240"/>
        <v>3276</v>
      </c>
      <c r="H694" s="40" t="str">
        <f t="shared" ca="1" si="241"/>
        <v>Fabled III</v>
      </c>
      <c r="I694" s="47">
        <f t="shared" ca="1" si="254"/>
        <v>240</v>
      </c>
      <c r="J694" s="47">
        <f t="shared" ca="1" si="255"/>
        <v>258</v>
      </c>
      <c r="K694" s="25">
        <f t="shared" ca="1" si="242"/>
        <v>0.48192771084337349</v>
      </c>
      <c r="L694" s="44">
        <f t="shared" ca="1" si="256"/>
        <v>20040</v>
      </c>
      <c r="M694" s="23"/>
      <c r="N694" s="47" t="str">
        <f t="shared" si="257"/>
        <v/>
      </c>
      <c r="O694" s="58"/>
      <c r="P694" s="27" t="str">
        <f t="shared" ca="1" si="258"/>
        <v/>
      </c>
      <c r="R694" s="47"/>
      <c r="S694" s="47"/>
      <c r="T694" s="47"/>
      <c r="U694" s="47"/>
      <c r="V694" s="47"/>
      <c r="W694" s="47"/>
      <c r="X694" s="57"/>
      <c r="Y694" s="49" t="str">
        <f t="shared" si="243"/>
        <v/>
      </c>
      <c r="Z694" s="49" t="str">
        <f t="shared" si="244"/>
        <v/>
      </c>
      <c r="AA694" s="47"/>
      <c r="AC694" s="35"/>
      <c r="AD694">
        <f t="shared" ca="1" si="245"/>
        <v>0</v>
      </c>
      <c r="AE694">
        <f t="shared" ca="1" si="246"/>
        <v>0</v>
      </c>
      <c r="AF694">
        <f t="shared" ca="1" si="247"/>
        <v>1</v>
      </c>
      <c r="AG694">
        <f t="shared" ca="1" si="248"/>
        <v>0</v>
      </c>
      <c r="AH694">
        <f t="shared" ca="1" si="259"/>
        <v>3</v>
      </c>
      <c r="AI694">
        <f t="shared" ca="1" si="260"/>
        <v>165</v>
      </c>
      <c r="AJ694">
        <f t="shared" ca="1" si="261"/>
        <v>36</v>
      </c>
      <c r="AK694" t="str">
        <f t="shared" ca="1" si="262"/>
        <v>&gt;1000</v>
      </c>
      <c r="AL694">
        <f t="shared" ca="1" si="263"/>
        <v>44</v>
      </c>
    </row>
    <row r="695" spans="1:38" x14ac:dyDescent="0.3">
      <c r="A695" s="13" t="str">
        <f ca="1">IF(B695="","",COUNT($B$32:B695))</f>
        <v/>
      </c>
      <c r="B695" s="47" t="str">
        <f t="shared" ca="1" si="249"/>
        <v/>
      </c>
      <c r="C695" s="24" t="str">
        <f t="shared" ca="1" si="250"/>
        <v>G</v>
      </c>
      <c r="D695" s="47">
        <f t="shared" ca="1" si="251"/>
        <v>3276</v>
      </c>
      <c r="E695" s="47">
        <f t="shared" ca="1" si="252"/>
        <v>0</v>
      </c>
      <c r="F695" s="13">
        <f t="shared" ca="1" si="253"/>
        <v>80</v>
      </c>
      <c r="G695" s="13">
        <f t="shared" ca="1" si="240"/>
        <v>3356</v>
      </c>
      <c r="H695" s="40" t="str">
        <f t="shared" ca="1" si="241"/>
        <v>Fabled III</v>
      </c>
      <c r="I695" s="47">
        <f t="shared" ca="1" si="254"/>
        <v>240</v>
      </c>
      <c r="J695" s="47">
        <f t="shared" ca="1" si="255"/>
        <v>258</v>
      </c>
      <c r="K695" s="25">
        <f t="shared" ca="1" si="242"/>
        <v>0.48192771084337349</v>
      </c>
      <c r="L695" s="44">
        <f t="shared" ca="1" si="256"/>
        <v>20120</v>
      </c>
      <c r="M695" s="23"/>
      <c r="N695" s="47" t="str">
        <f t="shared" si="257"/>
        <v/>
      </c>
      <c r="O695" s="58"/>
      <c r="P695" s="27">
        <f t="shared" ca="1" si="258"/>
        <v>44782</v>
      </c>
      <c r="R695" s="47"/>
      <c r="S695" s="47"/>
      <c r="T695" s="47"/>
      <c r="U695" s="47"/>
      <c r="V695" s="47"/>
      <c r="W695" s="47"/>
      <c r="X695" s="57"/>
      <c r="Y695" s="49" t="str">
        <f t="shared" si="243"/>
        <v/>
      </c>
      <c r="Z695" s="49" t="str">
        <f t="shared" si="244"/>
        <v/>
      </c>
      <c r="AA695" s="47"/>
      <c r="AC695" s="35"/>
      <c r="AD695">
        <f t="shared" ca="1" si="245"/>
        <v>0</v>
      </c>
      <c r="AE695">
        <f t="shared" ca="1" si="246"/>
        <v>1</v>
      </c>
      <c r="AF695">
        <f t="shared" ca="1" si="247"/>
        <v>1</v>
      </c>
      <c r="AG695">
        <f t="shared" ca="1" si="248"/>
        <v>0</v>
      </c>
      <c r="AH695">
        <f t="shared" ca="1" si="259"/>
        <v>0</v>
      </c>
      <c r="AI695">
        <f t="shared" ca="1" si="260"/>
        <v>166</v>
      </c>
      <c r="AJ695">
        <f t="shared" ca="1" si="261"/>
        <v>36</v>
      </c>
      <c r="AK695" t="str">
        <f t="shared" ca="1" si="262"/>
        <v>&gt;1000</v>
      </c>
      <c r="AL695">
        <f t="shared" ca="1" si="263"/>
        <v>44</v>
      </c>
    </row>
    <row r="696" spans="1:38" x14ac:dyDescent="0.3">
      <c r="A696" s="13">
        <f ca="1">IF(B696="","",COUNT($B$32:B696))</f>
        <v>499</v>
      </c>
      <c r="B696" s="47">
        <f t="shared" ca="1" si="249"/>
        <v>1</v>
      </c>
      <c r="C696" s="24" t="str">
        <f t="shared" ca="1" si="250"/>
        <v>L</v>
      </c>
      <c r="D696" s="47">
        <f t="shared" ca="1" si="251"/>
        <v>3356</v>
      </c>
      <c r="E696" s="47">
        <f t="shared" ca="1" si="252"/>
        <v>0</v>
      </c>
      <c r="F696" s="13">
        <f t="shared" ca="1" si="253"/>
        <v>-60</v>
      </c>
      <c r="G696" s="13">
        <f t="shared" ca="1" si="240"/>
        <v>3296</v>
      </c>
      <c r="H696" s="40" t="str">
        <f t="shared" ca="1" si="241"/>
        <v>Fabled III</v>
      </c>
      <c r="I696" s="47">
        <f t="shared" ca="1" si="254"/>
        <v>240</v>
      </c>
      <c r="J696" s="47">
        <f t="shared" ca="1" si="255"/>
        <v>259</v>
      </c>
      <c r="K696" s="25">
        <f t="shared" ca="1" si="242"/>
        <v>0.48096192384769537</v>
      </c>
      <c r="L696" s="44">
        <f t="shared" ca="1" si="256"/>
        <v>20120</v>
      </c>
      <c r="M696" s="23"/>
      <c r="N696" s="47" t="str">
        <f t="shared" si="257"/>
        <v/>
      </c>
      <c r="O696" s="58"/>
      <c r="P696" s="27" t="str">
        <f t="shared" ca="1" si="258"/>
        <v/>
      </c>
      <c r="R696" s="47"/>
      <c r="S696" s="47"/>
      <c r="T696" s="47"/>
      <c r="U696" s="47"/>
      <c r="V696" s="47"/>
      <c r="W696" s="47"/>
      <c r="X696" s="57"/>
      <c r="Y696" s="49" t="str">
        <f t="shared" si="243"/>
        <v/>
      </c>
      <c r="Z696" s="49" t="str">
        <f t="shared" si="244"/>
        <v/>
      </c>
      <c r="AA696" s="47"/>
      <c r="AC696" s="35"/>
      <c r="AD696">
        <f t="shared" ca="1" si="245"/>
        <v>0</v>
      </c>
      <c r="AE696">
        <f t="shared" ca="1" si="246"/>
        <v>0</v>
      </c>
      <c r="AF696">
        <f t="shared" ca="1" si="247"/>
        <v>1</v>
      </c>
      <c r="AG696">
        <f t="shared" ca="1" si="248"/>
        <v>0</v>
      </c>
      <c r="AH696">
        <f t="shared" ca="1" si="259"/>
        <v>1</v>
      </c>
      <c r="AI696">
        <f t="shared" ca="1" si="260"/>
        <v>166</v>
      </c>
      <c r="AJ696">
        <f t="shared" ca="1" si="261"/>
        <v>36</v>
      </c>
      <c r="AK696" t="str">
        <f t="shared" ca="1" si="262"/>
        <v>&gt;1000</v>
      </c>
      <c r="AL696">
        <f t="shared" ca="1" si="263"/>
        <v>44</v>
      </c>
    </row>
    <row r="697" spans="1:38" x14ac:dyDescent="0.3">
      <c r="A697" s="13">
        <f ca="1">IF(B697="","",COUNT($B$32:B697))</f>
        <v>500</v>
      </c>
      <c r="B697" s="47">
        <f t="shared" ca="1" si="249"/>
        <v>2</v>
      </c>
      <c r="C697" s="24" t="str">
        <f t="shared" ca="1" si="250"/>
        <v>L</v>
      </c>
      <c r="D697" s="47">
        <f t="shared" ca="1" si="251"/>
        <v>3296</v>
      </c>
      <c r="E697" s="47">
        <f t="shared" ca="1" si="252"/>
        <v>0</v>
      </c>
      <c r="F697" s="13">
        <f t="shared" ca="1" si="253"/>
        <v>-60</v>
      </c>
      <c r="G697" s="13">
        <f t="shared" ca="1" si="240"/>
        <v>3236</v>
      </c>
      <c r="H697" s="40" t="str">
        <f t="shared" ca="1" si="241"/>
        <v>Fabled III</v>
      </c>
      <c r="I697" s="47">
        <f t="shared" ca="1" si="254"/>
        <v>240</v>
      </c>
      <c r="J697" s="47">
        <f t="shared" ca="1" si="255"/>
        <v>260</v>
      </c>
      <c r="K697" s="25">
        <f t="shared" ca="1" si="242"/>
        <v>0.48</v>
      </c>
      <c r="L697" s="44">
        <f t="shared" ca="1" si="256"/>
        <v>20120</v>
      </c>
      <c r="M697" s="23"/>
      <c r="N697" s="47" t="str">
        <f t="shared" si="257"/>
        <v/>
      </c>
      <c r="O697" s="58"/>
      <c r="P697" s="27" t="str">
        <f t="shared" ca="1" si="258"/>
        <v/>
      </c>
      <c r="R697" s="47"/>
      <c r="S697" s="47"/>
      <c r="T697" s="47"/>
      <c r="U697" s="47"/>
      <c r="V697" s="47"/>
      <c r="W697" s="47"/>
      <c r="X697" s="57"/>
      <c r="Y697" s="49" t="str">
        <f t="shared" si="243"/>
        <v/>
      </c>
      <c r="Z697" s="49" t="str">
        <f t="shared" si="244"/>
        <v/>
      </c>
      <c r="AA697" s="47"/>
      <c r="AC697" s="35"/>
      <c r="AD697">
        <f t="shared" ca="1" si="245"/>
        <v>0</v>
      </c>
      <c r="AE697">
        <f t="shared" ca="1" si="246"/>
        <v>0</v>
      </c>
      <c r="AF697">
        <f t="shared" ca="1" si="247"/>
        <v>1</v>
      </c>
      <c r="AG697">
        <f t="shared" ca="1" si="248"/>
        <v>0</v>
      </c>
      <c r="AH697">
        <f t="shared" ca="1" si="259"/>
        <v>2</v>
      </c>
      <c r="AI697">
        <f t="shared" ca="1" si="260"/>
        <v>166</v>
      </c>
      <c r="AJ697">
        <f t="shared" ca="1" si="261"/>
        <v>36</v>
      </c>
      <c r="AK697" t="str">
        <f t="shared" ca="1" si="262"/>
        <v>&gt;1000</v>
      </c>
      <c r="AL697">
        <f t="shared" ca="1" si="263"/>
        <v>44</v>
      </c>
    </row>
    <row r="698" spans="1:38" x14ac:dyDescent="0.3">
      <c r="A698" s="13">
        <f ca="1">IF(B698="","",COUNT($B$32:B698))</f>
        <v>501</v>
      </c>
      <c r="B698" s="47">
        <f t="shared" ca="1" si="249"/>
        <v>3</v>
      </c>
      <c r="C698" s="24" t="str">
        <f t="shared" ca="1" si="250"/>
        <v>L</v>
      </c>
      <c r="D698" s="47">
        <f t="shared" ca="1" si="251"/>
        <v>3236</v>
      </c>
      <c r="E698" s="47">
        <f t="shared" ca="1" si="252"/>
        <v>0</v>
      </c>
      <c r="F698" s="13">
        <f t="shared" ca="1" si="253"/>
        <v>-60</v>
      </c>
      <c r="G698" s="13">
        <f t="shared" ca="1" si="240"/>
        <v>3176</v>
      </c>
      <c r="H698" s="40" t="str">
        <f t="shared" ca="1" si="241"/>
        <v>Fabled III</v>
      </c>
      <c r="I698" s="47">
        <f t="shared" ca="1" si="254"/>
        <v>240</v>
      </c>
      <c r="J698" s="47">
        <f t="shared" ca="1" si="255"/>
        <v>261</v>
      </c>
      <c r="K698" s="25">
        <f t="shared" ca="1" si="242"/>
        <v>0.47904191616766467</v>
      </c>
      <c r="L698" s="44">
        <f t="shared" ca="1" si="256"/>
        <v>20120</v>
      </c>
      <c r="M698" s="23"/>
      <c r="N698" s="47" t="str">
        <f t="shared" si="257"/>
        <v/>
      </c>
      <c r="O698" s="58"/>
      <c r="P698" s="27" t="str">
        <f t="shared" ca="1" si="258"/>
        <v/>
      </c>
      <c r="R698" s="47"/>
      <c r="S698" s="47"/>
      <c r="T698" s="47"/>
      <c r="U698" s="47"/>
      <c r="V698" s="47"/>
      <c r="W698" s="47"/>
      <c r="X698" s="57"/>
      <c r="Y698" s="49" t="str">
        <f t="shared" si="243"/>
        <v/>
      </c>
      <c r="Z698" s="49" t="str">
        <f t="shared" si="244"/>
        <v/>
      </c>
      <c r="AA698" s="47"/>
      <c r="AC698" s="35"/>
      <c r="AD698">
        <f t="shared" ca="1" si="245"/>
        <v>0</v>
      </c>
      <c r="AE698">
        <f t="shared" ca="1" si="246"/>
        <v>0</v>
      </c>
      <c r="AF698">
        <f t="shared" ca="1" si="247"/>
        <v>1</v>
      </c>
      <c r="AG698">
        <f t="shared" ca="1" si="248"/>
        <v>0</v>
      </c>
      <c r="AH698">
        <f t="shared" ca="1" si="259"/>
        <v>3</v>
      </c>
      <c r="AI698">
        <f t="shared" ca="1" si="260"/>
        <v>166</v>
      </c>
      <c r="AJ698">
        <f t="shared" ca="1" si="261"/>
        <v>36</v>
      </c>
      <c r="AK698" t="str">
        <f t="shared" ca="1" si="262"/>
        <v>&gt;1000</v>
      </c>
      <c r="AL698">
        <f t="shared" ca="1" si="263"/>
        <v>44</v>
      </c>
    </row>
    <row r="699" spans="1:38" x14ac:dyDescent="0.3">
      <c r="A699" s="13" t="str">
        <f ca="1">IF(B699="","",COUNT($B$32:B699))</f>
        <v/>
      </c>
      <c r="B699" s="47" t="str">
        <f t="shared" ca="1" si="249"/>
        <v/>
      </c>
      <c r="C699" s="24" t="str">
        <f t="shared" ca="1" si="250"/>
        <v>G</v>
      </c>
      <c r="D699" s="47">
        <f t="shared" ca="1" si="251"/>
        <v>3176</v>
      </c>
      <c r="E699" s="47">
        <f t="shared" ca="1" si="252"/>
        <v>0</v>
      </c>
      <c r="F699" s="13">
        <f t="shared" ca="1" si="253"/>
        <v>80</v>
      </c>
      <c r="G699" s="13">
        <f t="shared" ca="1" si="240"/>
        <v>3256</v>
      </c>
      <c r="H699" s="40" t="str">
        <f t="shared" ca="1" si="241"/>
        <v>Fabled III</v>
      </c>
      <c r="I699" s="47">
        <f t="shared" ca="1" si="254"/>
        <v>240</v>
      </c>
      <c r="J699" s="47">
        <f t="shared" ca="1" si="255"/>
        <v>261</v>
      </c>
      <c r="K699" s="25">
        <f t="shared" ca="1" si="242"/>
        <v>0.47904191616766467</v>
      </c>
      <c r="L699" s="44">
        <f t="shared" ca="1" si="256"/>
        <v>20200</v>
      </c>
      <c r="M699" s="23"/>
      <c r="N699" s="47" t="str">
        <f t="shared" si="257"/>
        <v/>
      </c>
      <c r="O699" s="58"/>
      <c r="P699" s="27">
        <f t="shared" ca="1" si="258"/>
        <v>44789</v>
      </c>
      <c r="R699" s="47"/>
      <c r="S699" s="47"/>
      <c r="T699" s="47"/>
      <c r="U699" s="47"/>
      <c r="V699" s="47"/>
      <c r="W699" s="47"/>
      <c r="X699" s="57"/>
      <c r="Y699" s="49" t="str">
        <f t="shared" si="243"/>
        <v/>
      </c>
      <c r="Z699" s="49" t="str">
        <f t="shared" si="244"/>
        <v/>
      </c>
      <c r="AA699" s="47"/>
      <c r="AC699" s="35"/>
      <c r="AD699">
        <f t="shared" ca="1" si="245"/>
        <v>0</v>
      </c>
      <c r="AE699">
        <f t="shared" ca="1" si="246"/>
        <v>1</v>
      </c>
      <c r="AF699">
        <f t="shared" ca="1" si="247"/>
        <v>1</v>
      </c>
      <c r="AG699">
        <f t="shared" ca="1" si="248"/>
        <v>0</v>
      </c>
      <c r="AH699">
        <f t="shared" ca="1" si="259"/>
        <v>0</v>
      </c>
      <c r="AI699">
        <f t="shared" ca="1" si="260"/>
        <v>167</v>
      </c>
      <c r="AJ699">
        <f t="shared" ca="1" si="261"/>
        <v>36</v>
      </c>
      <c r="AK699" t="str">
        <f t="shared" ca="1" si="262"/>
        <v>&gt;1000</v>
      </c>
      <c r="AL699">
        <f t="shared" ca="1" si="263"/>
        <v>44</v>
      </c>
    </row>
    <row r="700" spans="1:38" x14ac:dyDescent="0.3">
      <c r="A700" s="13">
        <f ca="1">IF(B700="","",COUNT($B$32:B700))</f>
        <v>502</v>
      </c>
      <c r="B700" s="47">
        <f t="shared" ca="1" si="249"/>
        <v>1</v>
      </c>
      <c r="C700" s="24" t="str">
        <f t="shared" ca="1" si="250"/>
        <v>W</v>
      </c>
      <c r="D700" s="47">
        <f t="shared" ca="1" si="251"/>
        <v>3256</v>
      </c>
      <c r="E700" s="47">
        <f t="shared" ca="1" si="252"/>
        <v>0</v>
      </c>
      <c r="F700" s="13">
        <f t="shared" ca="1" si="253"/>
        <v>40</v>
      </c>
      <c r="G700" s="13">
        <f t="shared" ca="1" si="240"/>
        <v>3296</v>
      </c>
      <c r="H700" s="40" t="str">
        <f t="shared" ca="1" si="241"/>
        <v>Fabled III</v>
      </c>
      <c r="I700" s="47">
        <f t="shared" ca="1" si="254"/>
        <v>241</v>
      </c>
      <c r="J700" s="47">
        <f t="shared" ca="1" si="255"/>
        <v>261</v>
      </c>
      <c r="K700" s="25">
        <f t="shared" ca="1" si="242"/>
        <v>0.48007968127490042</v>
      </c>
      <c r="L700" s="44">
        <f t="shared" ca="1" si="256"/>
        <v>20240</v>
      </c>
      <c r="M700" s="23"/>
      <c r="N700" s="47" t="str">
        <f t="shared" si="257"/>
        <v/>
      </c>
      <c r="O700" s="58"/>
      <c r="P700" s="27" t="str">
        <f t="shared" ca="1" si="258"/>
        <v/>
      </c>
      <c r="R700" s="47"/>
      <c r="S700" s="47"/>
      <c r="T700" s="47"/>
      <c r="U700" s="47"/>
      <c r="V700" s="47"/>
      <c r="W700" s="47"/>
      <c r="X700" s="57"/>
      <c r="Y700" s="49" t="str">
        <f t="shared" si="243"/>
        <v/>
      </c>
      <c r="Z700" s="49" t="str">
        <f t="shared" si="244"/>
        <v/>
      </c>
      <c r="AA700" s="47"/>
      <c r="AC700" s="35"/>
      <c r="AD700">
        <f t="shared" ca="1" si="245"/>
        <v>0</v>
      </c>
      <c r="AE700">
        <f t="shared" ca="1" si="246"/>
        <v>0</v>
      </c>
      <c r="AF700">
        <f t="shared" ca="1" si="247"/>
        <v>1</v>
      </c>
      <c r="AG700">
        <f t="shared" ca="1" si="248"/>
        <v>0</v>
      </c>
      <c r="AH700">
        <f t="shared" ca="1" si="259"/>
        <v>1</v>
      </c>
      <c r="AI700">
        <f t="shared" ca="1" si="260"/>
        <v>167</v>
      </c>
      <c r="AJ700">
        <f t="shared" ca="1" si="261"/>
        <v>36</v>
      </c>
      <c r="AK700" t="str">
        <f t="shared" ca="1" si="262"/>
        <v>&gt;1000</v>
      </c>
      <c r="AL700">
        <f t="shared" ca="1" si="263"/>
        <v>44</v>
      </c>
    </row>
    <row r="701" spans="1:38" x14ac:dyDescent="0.3">
      <c r="A701" s="13">
        <f ca="1">IF(B701="","",COUNT($B$32:B701))</f>
        <v>503</v>
      </c>
      <c r="B701" s="47">
        <f t="shared" ca="1" si="249"/>
        <v>2</v>
      </c>
      <c r="C701" s="24" t="str">
        <f t="shared" ca="1" si="250"/>
        <v>W</v>
      </c>
      <c r="D701" s="47">
        <f t="shared" ca="1" si="251"/>
        <v>3296</v>
      </c>
      <c r="E701" s="47">
        <f t="shared" ca="1" si="252"/>
        <v>1</v>
      </c>
      <c r="F701" s="13">
        <f t="shared" ca="1" si="253"/>
        <v>60</v>
      </c>
      <c r="G701" s="13">
        <f t="shared" ca="1" si="240"/>
        <v>3356</v>
      </c>
      <c r="H701" s="40" t="str">
        <f t="shared" ca="1" si="241"/>
        <v>Fabled III</v>
      </c>
      <c r="I701" s="47">
        <f t="shared" ca="1" si="254"/>
        <v>242</v>
      </c>
      <c r="J701" s="47">
        <f t="shared" ca="1" si="255"/>
        <v>261</v>
      </c>
      <c r="K701" s="25">
        <f t="shared" ca="1" si="242"/>
        <v>0.48111332007952284</v>
      </c>
      <c r="L701" s="44">
        <f t="shared" ca="1" si="256"/>
        <v>20300</v>
      </c>
      <c r="M701" s="23"/>
      <c r="N701" s="47" t="str">
        <f t="shared" si="257"/>
        <v/>
      </c>
      <c r="O701" s="58"/>
      <c r="P701" s="27" t="str">
        <f t="shared" ca="1" si="258"/>
        <v/>
      </c>
      <c r="R701" s="47"/>
      <c r="S701" s="47"/>
      <c r="T701" s="47"/>
      <c r="U701" s="47"/>
      <c r="V701" s="47"/>
      <c r="W701" s="47"/>
      <c r="X701" s="57"/>
      <c r="Y701" s="49" t="str">
        <f t="shared" si="243"/>
        <v/>
      </c>
      <c r="Z701" s="49" t="str">
        <f t="shared" si="244"/>
        <v/>
      </c>
      <c r="AA701" s="47"/>
      <c r="AC701" s="35"/>
      <c r="AD701">
        <f t="shared" ca="1" si="245"/>
        <v>0</v>
      </c>
      <c r="AE701">
        <f t="shared" ca="1" si="246"/>
        <v>0</v>
      </c>
      <c r="AF701">
        <f t="shared" ca="1" si="247"/>
        <v>1</v>
      </c>
      <c r="AG701">
        <f t="shared" ca="1" si="248"/>
        <v>0</v>
      </c>
      <c r="AH701">
        <f t="shared" ca="1" si="259"/>
        <v>2</v>
      </c>
      <c r="AI701">
        <f t="shared" ca="1" si="260"/>
        <v>167</v>
      </c>
      <c r="AJ701">
        <f t="shared" ca="1" si="261"/>
        <v>36</v>
      </c>
      <c r="AK701" t="str">
        <f t="shared" ca="1" si="262"/>
        <v>&gt;1000</v>
      </c>
      <c r="AL701">
        <f t="shared" ca="1" si="263"/>
        <v>44</v>
      </c>
    </row>
    <row r="702" spans="1:38" x14ac:dyDescent="0.3">
      <c r="A702" s="13">
        <f ca="1">IF(B702="","",COUNT($B$32:B702))</f>
        <v>504</v>
      </c>
      <c r="B702" s="47">
        <f t="shared" ca="1" si="249"/>
        <v>3</v>
      </c>
      <c r="C702" s="24" t="str">
        <f t="shared" ca="1" si="250"/>
        <v>L</v>
      </c>
      <c r="D702" s="47">
        <f t="shared" ca="1" si="251"/>
        <v>3356</v>
      </c>
      <c r="E702" s="47">
        <f t="shared" ca="1" si="252"/>
        <v>2</v>
      </c>
      <c r="F702" s="13">
        <f t="shared" ca="1" si="253"/>
        <v>-60</v>
      </c>
      <c r="G702" s="13">
        <f t="shared" ca="1" si="240"/>
        <v>3296</v>
      </c>
      <c r="H702" s="40" t="str">
        <f t="shared" ca="1" si="241"/>
        <v>Fabled III</v>
      </c>
      <c r="I702" s="47">
        <f t="shared" ca="1" si="254"/>
        <v>242</v>
      </c>
      <c r="J702" s="47">
        <f t="shared" ca="1" si="255"/>
        <v>262</v>
      </c>
      <c r="K702" s="25">
        <f t="shared" ca="1" si="242"/>
        <v>0.48015873015873017</v>
      </c>
      <c r="L702" s="44">
        <f t="shared" ca="1" si="256"/>
        <v>20300</v>
      </c>
      <c r="M702" s="23"/>
      <c r="N702" s="47" t="str">
        <f t="shared" si="257"/>
        <v/>
      </c>
      <c r="O702" s="58"/>
      <c r="P702" s="27" t="str">
        <f t="shared" ca="1" si="258"/>
        <v/>
      </c>
      <c r="R702" s="47"/>
      <c r="S702" s="47"/>
      <c r="T702" s="47"/>
      <c r="U702" s="47"/>
      <c r="V702" s="47"/>
      <c r="W702" s="47"/>
      <c r="X702" s="57"/>
      <c r="Y702" s="49" t="str">
        <f t="shared" si="243"/>
        <v/>
      </c>
      <c r="Z702" s="49" t="str">
        <f t="shared" si="244"/>
        <v/>
      </c>
      <c r="AA702" s="47"/>
      <c r="AC702" s="35"/>
      <c r="AD702">
        <f t="shared" ca="1" si="245"/>
        <v>0</v>
      </c>
      <c r="AE702">
        <f t="shared" ca="1" si="246"/>
        <v>0</v>
      </c>
      <c r="AF702">
        <f t="shared" ca="1" si="247"/>
        <v>1</v>
      </c>
      <c r="AG702">
        <f t="shared" ca="1" si="248"/>
        <v>0</v>
      </c>
      <c r="AH702">
        <f t="shared" ca="1" si="259"/>
        <v>3</v>
      </c>
      <c r="AI702">
        <f t="shared" ca="1" si="260"/>
        <v>167</v>
      </c>
      <c r="AJ702">
        <f t="shared" ca="1" si="261"/>
        <v>36</v>
      </c>
      <c r="AK702" t="str">
        <f t="shared" ca="1" si="262"/>
        <v>&gt;1000</v>
      </c>
      <c r="AL702">
        <f t="shared" ca="1" si="263"/>
        <v>44</v>
      </c>
    </row>
    <row r="703" spans="1:38" x14ac:dyDescent="0.3">
      <c r="A703" s="13" t="str">
        <f ca="1">IF(B703="","",COUNT($B$32:B703))</f>
        <v/>
      </c>
      <c r="B703" s="47" t="str">
        <f t="shared" ca="1" si="249"/>
        <v/>
      </c>
      <c r="C703" s="24" t="str">
        <f t="shared" ca="1" si="250"/>
        <v>G</v>
      </c>
      <c r="D703" s="47">
        <f t="shared" ca="1" si="251"/>
        <v>3296</v>
      </c>
      <c r="E703" s="47">
        <f t="shared" ca="1" si="252"/>
        <v>0</v>
      </c>
      <c r="F703" s="13">
        <f t="shared" ca="1" si="253"/>
        <v>80</v>
      </c>
      <c r="G703" s="13">
        <f t="shared" ca="1" si="240"/>
        <v>3376</v>
      </c>
      <c r="H703" s="40" t="str">
        <f t="shared" ca="1" si="241"/>
        <v>Fabled III</v>
      </c>
      <c r="I703" s="47">
        <f t="shared" ca="1" si="254"/>
        <v>242</v>
      </c>
      <c r="J703" s="47">
        <f t="shared" ca="1" si="255"/>
        <v>262</v>
      </c>
      <c r="K703" s="25">
        <f t="shared" ca="1" si="242"/>
        <v>0.48015873015873017</v>
      </c>
      <c r="L703" s="44">
        <f t="shared" ca="1" si="256"/>
        <v>20380</v>
      </c>
      <c r="M703" s="23"/>
      <c r="N703" s="47" t="str">
        <f t="shared" si="257"/>
        <v/>
      </c>
      <c r="O703" s="58"/>
      <c r="P703" s="27">
        <f t="shared" ca="1" si="258"/>
        <v>44796</v>
      </c>
      <c r="R703" s="47"/>
      <c r="S703" s="47"/>
      <c r="T703" s="47"/>
      <c r="U703" s="47"/>
      <c r="V703" s="47"/>
      <c r="W703" s="47"/>
      <c r="X703" s="57"/>
      <c r="Y703" s="49" t="str">
        <f t="shared" si="243"/>
        <v/>
      </c>
      <c r="Z703" s="49" t="str">
        <f t="shared" si="244"/>
        <v/>
      </c>
      <c r="AA703" s="47"/>
      <c r="AC703" s="35"/>
      <c r="AD703">
        <f t="shared" ca="1" si="245"/>
        <v>0</v>
      </c>
      <c r="AE703">
        <f t="shared" ca="1" si="246"/>
        <v>1</v>
      </c>
      <c r="AF703">
        <f t="shared" ca="1" si="247"/>
        <v>1</v>
      </c>
      <c r="AG703">
        <f t="shared" ca="1" si="248"/>
        <v>0</v>
      </c>
      <c r="AH703">
        <f t="shared" ca="1" si="259"/>
        <v>0</v>
      </c>
      <c r="AI703">
        <f t="shared" ca="1" si="260"/>
        <v>168</v>
      </c>
      <c r="AJ703">
        <f t="shared" ca="1" si="261"/>
        <v>36</v>
      </c>
      <c r="AK703" t="str">
        <f t="shared" ca="1" si="262"/>
        <v>&gt;1000</v>
      </c>
      <c r="AL703">
        <f t="shared" ca="1" si="263"/>
        <v>44</v>
      </c>
    </row>
    <row r="704" spans="1:38" x14ac:dyDescent="0.3">
      <c r="A704" s="13">
        <f ca="1">IF(B704="","",COUNT($B$32:B704))</f>
        <v>505</v>
      </c>
      <c r="B704" s="47">
        <f t="shared" ca="1" si="249"/>
        <v>1</v>
      </c>
      <c r="C704" s="24" t="str">
        <f t="shared" ca="1" si="250"/>
        <v>W</v>
      </c>
      <c r="D704" s="47">
        <f t="shared" ca="1" si="251"/>
        <v>3376</v>
      </c>
      <c r="E704" s="47">
        <f t="shared" ca="1" si="252"/>
        <v>0</v>
      </c>
      <c r="F704" s="13">
        <f t="shared" ca="1" si="253"/>
        <v>40</v>
      </c>
      <c r="G704" s="13">
        <f t="shared" ca="1" si="240"/>
        <v>3416</v>
      </c>
      <c r="H704" s="40" t="str">
        <f t="shared" ca="1" si="241"/>
        <v>Fabled III</v>
      </c>
      <c r="I704" s="47">
        <f t="shared" ca="1" si="254"/>
        <v>243</v>
      </c>
      <c r="J704" s="47">
        <f t="shared" ca="1" si="255"/>
        <v>262</v>
      </c>
      <c r="K704" s="25">
        <f t="shared" ca="1" si="242"/>
        <v>0.48118811881188117</v>
      </c>
      <c r="L704" s="44">
        <f t="shared" ca="1" si="256"/>
        <v>20420</v>
      </c>
      <c r="M704" s="23"/>
      <c r="N704" s="47" t="str">
        <f t="shared" si="257"/>
        <v/>
      </c>
      <c r="O704" s="58"/>
      <c r="P704" s="27" t="str">
        <f t="shared" ca="1" si="258"/>
        <v/>
      </c>
      <c r="R704" s="47"/>
      <c r="S704" s="47"/>
      <c r="T704" s="47"/>
      <c r="U704" s="47"/>
      <c r="V704" s="47"/>
      <c r="W704" s="47"/>
      <c r="X704" s="57"/>
      <c r="Y704" s="49" t="str">
        <f t="shared" si="243"/>
        <v/>
      </c>
      <c r="Z704" s="49" t="str">
        <f t="shared" si="244"/>
        <v/>
      </c>
      <c r="AA704" s="47"/>
      <c r="AC704" s="35"/>
      <c r="AD704">
        <f t="shared" ca="1" si="245"/>
        <v>0</v>
      </c>
      <c r="AE704">
        <f t="shared" ca="1" si="246"/>
        <v>0</v>
      </c>
      <c r="AF704">
        <f t="shared" ca="1" si="247"/>
        <v>1</v>
      </c>
      <c r="AG704">
        <f t="shared" ca="1" si="248"/>
        <v>0</v>
      </c>
      <c r="AH704">
        <f t="shared" ca="1" si="259"/>
        <v>1</v>
      </c>
      <c r="AI704">
        <f t="shared" ca="1" si="260"/>
        <v>168</v>
      </c>
      <c r="AJ704">
        <f t="shared" ca="1" si="261"/>
        <v>36</v>
      </c>
      <c r="AK704" t="str">
        <f t="shared" ca="1" si="262"/>
        <v>&gt;1000</v>
      </c>
      <c r="AL704">
        <f t="shared" ca="1" si="263"/>
        <v>44</v>
      </c>
    </row>
    <row r="705" spans="1:38" x14ac:dyDescent="0.3">
      <c r="A705" s="13">
        <f ca="1">IF(B705="","",COUNT($B$32:B705))</f>
        <v>506</v>
      </c>
      <c r="B705" s="47">
        <f t="shared" ca="1" si="249"/>
        <v>2</v>
      </c>
      <c r="C705" s="24" t="str">
        <f t="shared" ca="1" si="250"/>
        <v>L</v>
      </c>
      <c r="D705" s="47">
        <f t="shared" ca="1" si="251"/>
        <v>3416</v>
      </c>
      <c r="E705" s="47">
        <f t="shared" ca="1" si="252"/>
        <v>1</v>
      </c>
      <c r="F705" s="13">
        <f t="shared" ca="1" si="253"/>
        <v>-60</v>
      </c>
      <c r="G705" s="13">
        <f t="shared" ca="1" si="240"/>
        <v>3356</v>
      </c>
      <c r="H705" s="40" t="str">
        <f t="shared" ca="1" si="241"/>
        <v>Fabled III</v>
      </c>
      <c r="I705" s="47">
        <f t="shared" ca="1" si="254"/>
        <v>243</v>
      </c>
      <c r="J705" s="47">
        <f t="shared" ca="1" si="255"/>
        <v>263</v>
      </c>
      <c r="K705" s="25">
        <f t="shared" ca="1" si="242"/>
        <v>0.48023715415019763</v>
      </c>
      <c r="L705" s="44">
        <f t="shared" ca="1" si="256"/>
        <v>20420</v>
      </c>
      <c r="M705" s="23"/>
      <c r="N705" s="47" t="str">
        <f t="shared" si="257"/>
        <v/>
      </c>
      <c r="O705" s="58"/>
      <c r="P705" s="27" t="str">
        <f t="shared" ca="1" si="258"/>
        <v/>
      </c>
      <c r="R705" s="47"/>
      <c r="S705" s="47"/>
      <c r="T705" s="47"/>
      <c r="U705" s="47"/>
      <c r="V705" s="47"/>
      <c r="W705" s="47"/>
      <c r="X705" s="57"/>
      <c r="Y705" s="49" t="str">
        <f t="shared" si="243"/>
        <v/>
      </c>
      <c r="Z705" s="49" t="str">
        <f t="shared" si="244"/>
        <v/>
      </c>
      <c r="AA705" s="47"/>
      <c r="AC705" s="35"/>
      <c r="AD705">
        <f t="shared" ca="1" si="245"/>
        <v>0</v>
      </c>
      <c r="AE705">
        <f t="shared" ca="1" si="246"/>
        <v>0</v>
      </c>
      <c r="AF705">
        <f t="shared" ca="1" si="247"/>
        <v>1</v>
      </c>
      <c r="AG705">
        <f t="shared" ca="1" si="248"/>
        <v>0</v>
      </c>
      <c r="AH705">
        <f t="shared" ca="1" si="259"/>
        <v>2</v>
      </c>
      <c r="AI705">
        <f t="shared" ca="1" si="260"/>
        <v>168</v>
      </c>
      <c r="AJ705">
        <f t="shared" ca="1" si="261"/>
        <v>36</v>
      </c>
      <c r="AK705" t="str">
        <f t="shared" ca="1" si="262"/>
        <v>&gt;1000</v>
      </c>
      <c r="AL705">
        <f t="shared" ca="1" si="263"/>
        <v>44</v>
      </c>
    </row>
    <row r="706" spans="1:38" x14ac:dyDescent="0.3">
      <c r="A706" s="13">
        <f ca="1">IF(B706="","",COUNT($B$32:B706))</f>
        <v>507</v>
      </c>
      <c r="B706" s="47">
        <f t="shared" ca="1" si="249"/>
        <v>3</v>
      </c>
      <c r="C706" s="24" t="str">
        <f t="shared" ca="1" si="250"/>
        <v>W</v>
      </c>
      <c r="D706" s="47">
        <f t="shared" ca="1" si="251"/>
        <v>3356</v>
      </c>
      <c r="E706" s="47">
        <f t="shared" ca="1" si="252"/>
        <v>0</v>
      </c>
      <c r="F706" s="13">
        <f t="shared" ca="1" si="253"/>
        <v>40</v>
      </c>
      <c r="G706" s="13">
        <f t="shared" ca="1" si="240"/>
        <v>3396</v>
      </c>
      <c r="H706" s="40" t="str">
        <f t="shared" ca="1" si="241"/>
        <v>Fabled III</v>
      </c>
      <c r="I706" s="47">
        <f t="shared" ca="1" si="254"/>
        <v>244</v>
      </c>
      <c r="J706" s="47">
        <f t="shared" ca="1" si="255"/>
        <v>263</v>
      </c>
      <c r="K706" s="25">
        <f t="shared" ca="1" si="242"/>
        <v>0.48126232741617359</v>
      </c>
      <c r="L706" s="44">
        <f t="shared" ca="1" si="256"/>
        <v>20460</v>
      </c>
      <c r="M706" s="23"/>
      <c r="N706" s="47" t="str">
        <f t="shared" si="257"/>
        <v/>
      </c>
      <c r="O706" s="58"/>
      <c r="P706" s="27" t="str">
        <f t="shared" ca="1" si="258"/>
        <v/>
      </c>
      <c r="R706" s="47"/>
      <c r="S706" s="47"/>
      <c r="T706" s="47"/>
      <c r="U706" s="47"/>
      <c r="V706" s="47"/>
      <c r="W706" s="47"/>
      <c r="X706" s="57"/>
      <c r="Y706" s="49" t="str">
        <f t="shared" si="243"/>
        <v/>
      </c>
      <c r="Z706" s="49" t="str">
        <f t="shared" si="244"/>
        <v/>
      </c>
      <c r="AA706" s="47"/>
      <c r="AC706" s="35"/>
      <c r="AD706">
        <f t="shared" ca="1" si="245"/>
        <v>0</v>
      </c>
      <c r="AE706">
        <f t="shared" ca="1" si="246"/>
        <v>0</v>
      </c>
      <c r="AF706">
        <f t="shared" ca="1" si="247"/>
        <v>1</v>
      </c>
      <c r="AG706">
        <f t="shared" ca="1" si="248"/>
        <v>0</v>
      </c>
      <c r="AH706">
        <f t="shared" ca="1" si="259"/>
        <v>3</v>
      </c>
      <c r="AI706">
        <f t="shared" ca="1" si="260"/>
        <v>168</v>
      </c>
      <c r="AJ706">
        <f t="shared" ca="1" si="261"/>
        <v>36</v>
      </c>
      <c r="AK706" t="str">
        <f t="shared" ca="1" si="262"/>
        <v>&gt;1000</v>
      </c>
      <c r="AL706">
        <f t="shared" ca="1" si="263"/>
        <v>44</v>
      </c>
    </row>
    <row r="707" spans="1:38" x14ac:dyDescent="0.3">
      <c r="A707" s="13" t="str">
        <f ca="1">IF(B707="","",COUNT($B$32:B707))</f>
        <v/>
      </c>
      <c r="B707" s="47" t="str">
        <f t="shared" ca="1" si="249"/>
        <v/>
      </c>
      <c r="C707" s="24" t="str">
        <f t="shared" ca="1" si="250"/>
        <v>G</v>
      </c>
      <c r="D707" s="47">
        <f t="shared" ca="1" si="251"/>
        <v>3396</v>
      </c>
      <c r="E707" s="47">
        <f t="shared" ca="1" si="252"/>
        <v>1</v>
      </c>
      <c r="F707" s="13">
        <f t="shared" ca="1" si="253"/>
        <v>80</v>
      </c>
      <c r="G707" s="13">
        <f t="shared" ca="1" si="240"/>
        <v>3476</v>
      </c>
      <c r="H707" s="40" t="str">
        <f t="shared" ca="1" si="241"/>
        <v>Fabled III</v>
      </c>
      <c r="I707" s="47">
        <f t="shared" ca="1" si="254"/>
        <v>244</v>
      </c>
      <c r="J707" s="47">
        <f t="shared" ca="1" si="255"/>
        <v>263</v>
      </c>
      <c r="K707" s="25">
        <f t="shared" ca="1" si="242"/>
        <v>0.48126232741617359</v>
      </c>
      <c r="L707" s="44">
        <f t="shared" ca="1" si="256"/>
        <v>20540</v>
      </c>
      <c r="M707" s="23"/>
      <c r="N707" s="47" t="str">
        <f t="shared" si="257"/>
        <v/>
      </c>
      <c r="O707" s="58"/>
      <c r="P707" s="27">
        <f t="shared" ca="1" si="258"/>
        <v>44803</v>
      </c>
      <c r="R707" s="47"/>
      <c r="S707" s="47"/>
      <c r="T707" s="47"/>
      <c r="U707" s="47"/>
      <c r="V707" s="47"/>
      <c r="W707" s="47"/>
      <c r="X707" s="57"/>
      <c r="Y707" s="49" t="str">
        <f t="shared" si="243"/>
        <v/>
      </c>
      <c r="Z707" s="49" t="str">
        <f t="shared" si="244"/>
        <v/>
      </c>
      <c r="AA707" s="47"/>
      <c r="AC707" s="35"/>
      <c r="AD707">
        <f t="shared" ca="1" si="245"/>
        <v>0</v>
      </c>
      <c r="AE707">
        <f t="shared" ca="1" si="246"/>
        <v>1</v>
      </c>
      <c r="AF707">
        <f t="shared" ca="1" si="247"/>
        <v>1</v>
      </c>
      <c r="AG707">
        <f t="shared" ca="1" si="248"/>
        <v>0</v>
      </c>
      <c r="AH707">
        <f t="shared" ca="1" si="259"/>
        <v>0</v>
      </c>
      <c r="AI707">
        <f t="shared" ca="1" si="260"/>
        <v>169</v>
      </c>
      <c r="AJ707">
        <f t="shared" ca="1" si="261"/>
        <v>36</v>
      </c>
      <c r="AK707" t="str">
        <f t="shared" ca="1" si="262"/>
        <v>&gt;1000</v>
      </c>
      <c r="AL707">
        <f t="shared" ca="1" si="263"/>
        <v>44</v>
      </c>
    </row>
    <row r="708" spans="1:38" x14ac:dyDescent="0.3">
      <c r="A708" s="13">
        <f ca="1">IF(B708="","",COUNT($B$32:B708))</f>
        <v>508</v>
      </c>
      <c r="B708" s="47">
        <f t="shared" ca="1" si="249"/>
        <v>1</v>
      </c>
      <c r="C708" s="24" t="str">
        <f t="shared" ca="1" si="250"/>
        <v>L</v>
      </c>
      <c r="D708" s="47">
        <f t="shared" ca="1" si="251"/>
        <v>3476</v>
      </c>
      <c r="E708" s="47">
        <f t="shared" ca="1" si="252"/>
        <v>1</v>
      </c>
      <c r="F708" s="13">
        <f t="shared" ca="1" si="253"/>
        <v>-60</v>
      </c>
      <c r="G708" s="13">
        <f t="shared" ca="1" si="240"/>
        <v>3416</v>
      </c>
      <c r="H708" s="40" t="str">
        <f t="shared" ca="1" si="241"/>
        <v>Fabled III</v>
      </c>
      <c r="I708" s="47">
        <f t="shared" ca="1" si="254"/>
        <v>244</v>
      </c>
      <c r="J708" s="47">
        <f t="shared" ca="1" si="255"/>
        <v>264</v>
      </c>
      <c r="K708" s="25">
        <f t="shared" ca="1" si="242"/>
        <v>0.48031496062992124</v>
      </c>
      <c r="L708" s="44">
        <f t="shared" ca="1" si="256"/>
        <v>20540</v>
      </c>
      <c r="M708" s="23"/>
      <c r="N708" s="47" t="str">
        <f t="shared" si="257"/>
        <v/>
      </c>
      <c r="O708" s="58"/>
      <c r="P708" s="27" t="str">
        <f t="shared" ca="1" si="258"/>
        <v/>
      </c>
      <c r="R708" s="47"/>
      <c r="S708" s="47"/>
      <c r="T708" s="47"/>
      <c r="U708" s="47"/>
      <c r="V708" s="47"/>
      <c r="W708" s="47"/>
      <c r="X708" s="57"/>
      <c r="Y708" s="49" t="str">
        <f t="shared" si="243"/>
        <v/>
      </c>
      <c r="Z708" s="49" t="str">
        <f t="shared" si="244"/>
        <v/>
      </c>
      <c r="AA708" s="47"/>
      <c r="AC708" s="35"/>
      <c r="AD708">
        <f t="shared" ca="1" si="245"/>
        <v>0</v>
      </c>
      <c r="AE708">
        <f t="shared" ca="1" si="246"/>
        <v>0</v>
      </c>
      <c r="AF708">
        <f t="shared" ca="1" si="247"/>
        <v>1</v>
      </c>
      <c r="AG708">
        <f t="shared" ca="1" si="248"/>
        <v>0</v>
      </c>
      <c r="AH708">
        <f t="shared" ca="1" si="259"/>
        <v>1</v>
      </c>
      <c r="AI708">
        <f t="shared" ca="1" si="260"/>
        <v>169</v>
      </c>
      <c r="AJ708">
        <f t="shared" ca="1" si="261"/>
        <v>36</v>
      </c>
      <c r="AK708" t="str">
        <f t="shared" ca="1" si="262"/>
        <v>&gt;1000</v>
      </c>
      <c r="AL708">
        <f t="shared" ca="1" si="263"/>
        <v>44</v>
      </c>
    </row>
    <row r="709" spans="1:38" x14ac:dyDescent="0.3">
      <c r="A709" s="13">
        <f ca="1">IF(B709="","",COUNT($B$32:B709))</f>
        <v>509</v>
      </c>
      <c r="B709" s="47">
        <f t="shared" ca="1" si="249"/>
        <v>2</v>
      </c>
      <c r="C709" s="24" t="str">
        <f t="shared" ca="1" si="250"/>
        <v>L</v>
      </c>
      <c r="D709" s="47">
        <f t="shared" ca="1" si="251"/>
        <v>3416</v>
      </c>
      <c r="E709" s="47">
        <f t="shared" ca="1" si="252"/>
        <v>0</v>
      </c>
      <c r="F709" s="13">
        <f t="shared" ca="1" si="253"/>
        <v>-60</v>
      </c>
      <c r="G709" s="13">
        <f t="shared" ca="1" si="240"/>
        <v>3356</v>
      </c>
      <c r="H709" s="40" t="str">
        <f t="shared" ca="1" si="241"/>
        <v>Fabled III</v>
      </c>
      <c r="I709" s="47">
        <f t="shared" ca="1" si="254"/>
        <v>244</v>
      </c>
      <c r="J709" s="47">
        <f t="shared" ca="1" si="255"/>
        <v>265</v>
      </c>
      <c r="K709" s="25">
        <f t="shared" ca="1" si="242"/>
        <v>0.47937131630648327</v>
      </c>
      <c r="L709" s="44">
        <f t="shared" ca="1" si="256"/>
        <v>20540</v>
      </c>
      <c r="M709" s="23"/>
      <c r="N709" s="47" t="str">
        <f t="shared" si="257"/>
        <v/>
      </c>
      <c r="O709" s="58"/>
      <c r="P709" s="27" t="str">
        <f t="shared" ca="1" si="258"/>
        <v/>
      </c>
      <c r="R709" s="47"/>
      <c r="S709" s="47"/>
      <c r="T709" s="47"/>
      <c r="U709" s="47"/>
      <c r="V709" s="47"/>
      <c r="W709" s="47"/>
      <c r="X709" s="57"/>
      <c r="Y709" s="49" t="str">
        <f t="shared" si="243"/>
        <v/>
      </c>
      <c r="Z709" s="49" t="str">
        <f t="shared" si="244"/>
        <v/>
      </c>
      <c r="AA709" s="47"/>
      <c r="AC709" s="35"/>
      <c r="AD709">
        <f t="shared" ca="1" si="245"/>
        <v>0</v>
      </c>
      <c r="AE709">
        <f t="shared" ca="1" si="246"/>
        <v>0</v>
      </c>
      <c r="AF709">
        <f t="shared" ca="1" si="247"/>
        <v>1</v>
      </c>
      <c r="AG709">
        <f t="shared" ca="1" si="248"/>
        <v>0</v>
      </c>
      <c r="AH709">
        <f t="shared" ca="1" si="259"/>
        <v>2</v>
      </c>
      <c r="AI709">
        <f t="shared" ca="1" si="260"/>
        <v>169</v>
      </c>
      <c r="AJ709">
        <f t="shared" ca="1" si="261"/>
        <v>36</v>
      </c>
      <c r="AK709" t="str">
        <f t="shared" ca="1" si="262"/>
        <v>&gt;1000</v>
      </c>
      <c r="AL709">
        <f t="shared" ca="1" si="263"/>
        <v>44</v>
      </c>
    </row>
    <row r="710" spans="1:38" x14ac:dyDescent="0.3">
      <c r="A710" s="13">
        <f ca="1">IF(B710="","",COUNT($B$32:B710))</f>
        <v>510</v>
      </c>
      <c r="B710" s="47">
        <f t="shared" ca="1" si="249"/>
        <v>3</v>
      </c>
      <c r="C710" s="24" t="str">
        <f t="shared" ca="1" si="250"/>
        <v>W</v>
      </c>
      <c r="D710" s="47">
        <f t="shared" ca="1" si="251"/>
        <v>3356</v>
      </c>
      <c r="E710" s="47">
        <f t="shared" ca="1" si="252"/>
        <v>0</v>
      </c>
      <c r="F710" s="13">
        <f t="shared" ca="1" si="253"/>
        <v>40</v>
      </c>
      <c r="G710" s="13">
        <f t="shared" ca="1" si="240"/>
        <v>3396</v>
      </c>
      <c r="H710" s="40" t="str">
        <f t="shared" ca="1" si="241"/>
        <v>Fabled III</v>
      </c>
      <c r="I710" s="47">
        <f t="shared" ca="1" si="254"/>
        <v>245</v>
      </c>
      <c r="J710" s="47">
        <f t="shared" ca="1" si="255"/>
        <v>265</v>
      </c>
      <c r="K710" s="25">
        <f t="shared" ca="1" si="242"/>
        <v>0.48039215686274511</v>
      </c>
      <c r="L710" s="44">
        <f t="shared" ca="1" si="256"/>
        <v>20580</v>
      </c>
      <c r="M710" s="23"/>
      <c r="N710" s="47" t="str">
        <f t="shared" si="257"/>
        <v/>
      </c>
      <c r="O710" s="58"/>
      <c r="P710" s="27" t="str">
        <f t="shared" ca="1" si="258"/>
        <v/>
      </c>
      <c r="R710" s="47"/>
      <c r="S710" s="47"/>
      <c r="T710" s="47"/>
      <c r="U710" s="47"/>
      <c r="V710" s="47"/>
      <c r="W710" s="47"/>
      <c r="X710" s="57"/>
      <c r="Y710" s="49" t="str">
        <f t="shared" si="243"/>
        <v/>
      </c>
      <c r="Z710" s="49" t="str">
        <f t="shared" si="244"/>
        <v/>
      </c>
      <c r="AA710" s="47"/>
      <c r="AC710" s="35"/>
      <c r="AD710">
        <f t="shared" ca="1" si="245"/>
        <v>0</v>
      </c>
      <c r="AE710">
        <f t="shared" ca="1" si="246"/>
        <v>0</v>
      </c>
      <c r="AF710">
        <f t="shared" ca="1" si="247"/>
        <v>1</v>
      </c>
      <c r="AG710">
        <f t="shared" ca="1" si="248"/>
        <v>0</v>
      </c>
      <c r="AH710">
        <f t="shared" ca="1" si="259"/>
        <v>3</v>
      </c>
      <c r="AI710">
        <f t="shared" ca="1" si="260"/>
        <v>169</v>
      </c>
      <c r="AJ710">
        <f t="shared" ca="1" si="261"/>
        <v>36</v>
      </c>
      <c r="AK710" t="str">
        <f t="shared" ca="1" si="262"/>
        <v>&gt;1000</v>
      </c>
      <c r="AL710">
        <f t="shared" ca="1" si="263"/>
        <v>44</v>
      </c>
    </row>
    <row r="711" spans="1:38" x14ac:dyDescent="0.3">
      <c r="A711" s="13" t="str">
        <f ca="1">IF(B711="","",COUNT($B$32:B711))</f>
        <v/>
      </c>
      <c r="B711" s="47" t="str">
        <f t="shared" ca="1" si="249"/>
        <v/>
      </c>
      <c r="C711" s="24" t="str">
        <f t="shared" ca="1" si="250"/>
        <v>G</v>
      </c>
      <c r="D711" s="47">
        <f t="shared" ca="1" si="251"/>
        <v>3396</v>
      </c>
      <c r="E711" s="47">
        <f t="shared" ca="1" si="252"/>
        <v>1</v>
      </c>
      <c r="F711" s="13">
        <f t="shared" ca="1" si="253"/>
        <v>80</v>
      </c>
      <c r="G711" s="13">
        <f t="shared" ca="1" si="240"/>
        <v>3476</v>
      </c>
      <c r="H711" s="40" t="str">
        <f t="shared" ca="1" si="241"/>
        <v>Fabled III</v>
      </c>
      <c r="I711" s="47">
        <f t="shared" ca="1" si="254"/>
        <v>245</v>
      </c>
      <c r="J711" s="47">
        <f t="shared" ca="1" si="255"/>
        <v>265</v>
      </c>
      <c r="K711" s="25">
        <f t="shared" ca="1" si="242"/>
        <v>0.48039215686274511</v>
      </c>
      <c r="L711" s="44">
        <f t="shared" ca="1" si="256"/>
        <v>20660</v>
      </c>
      <c r="M711" s="23"/>
      <c r="N711" s="47" t="str">
        <f t="shared" si="257"/>
        <v/>
      </c>
      <c r="O711" s="58"/>
      <c r="P711" s="27">
        <f t="shared" ca="1" si="258"/>
        <v>44810</v>
      </c>
      <c r="R711" s="47"/>
      <c r="S711" s="47"/>
      <c r="T711" s="47"/>
      <c r="U711" s="47"/>
      <c r="V711" s="47"/>
      <c r="W711" s="47"/>
      <c r="X711" s="57"/>
      <c r="Y711" s="49" t="str">
        <f t="shared" si="243"/>
        <v/>
      </c>
      <c r="Z711" s="49" t="str">
        <f t="shared" si="244"/>
        <v/>
      </c>
      <c r="AA711" s="47"/>
      <c r="AC711" s="35"/>
      <c r="AD711">
        <f t="shared" ca="1" si="245"/>
        <v>0</v>
      </c>
      <c r="AE711">
        <f t="shared" ca="1" si="246"/>
        <v>1</v>
      </c>
      <c r="AF711">
        <f t="shared" ca="1" si="247"/>
        <v>1</v>
      </c>
      <c r="AG711">
        <f t="shared" ca="1" si="248"/>
        <v>0</v>
      </c>
      <c r="AH711">
        <f t="shared" ca="1" si="259"/>
        <v>0</v>
      </c>
      <c r="AI711">
        <f t="shared" ca="1" si="260"/>
        <v>170</v>
      </c>
      <c r="AJ711">
        <f t="shared" ca="1" si="261"/>
        <v>36</v>
      </c>
      <c r="AK711" t="str">
        <f t="shared" ca="1" si="262"/>
        <v>&gt;1000</v>
      </c>
      <c r="AL711">
        <f t="shared" ca="1" si="263"/>
        <v>44</v>
      </c>
    </row>
    <row r="712" spans="1:38" x14ac:dyDescent="0.3">
      <c r="A712" s="13">
        <f ca="1">IF(B712="","",COUNT($B$32:B712))</f>
        <v>511</v>
      </c>
      <c r="B712" s="47">
        <f t="shared" ca="1" si="249"/>
        <v>1</v>
      </c>
      <c r="C712" s="24" t="str">
        <f t="shared" ca="1" si="250"/>
        <v>W</v>
      </c>
      <c r="D712" s="47">
        <f t="shared" ca="1" si="251"/>
        <v>3476</v>
      </c>
      <c r="E712" s="47">
        <f t="shared" ca="1" si="252"/>
        <v>1</v>
      </c>
      <c r="F712" s="13">
        <f t="shared" ca="1" si="253"/>
        <v>60</v>
      </c>
      <c r="G712" s="13">
        <f t="shared" ca="1" si="240"/>
        <v>3536</v>
      </c>
      <c r="H712" s="40" t="str">
        <f t="shared" ca="1" si="241"/>
        <v>Mythic I</v>
      </c>
      <c r="I712" s="47">
        <f t="shared" ca="1" si="254"/>
        <v>246</v>
      </c>
      <c r="J712" s="47">
        <f t="shared" ca="1" si="255"/>
        <v>265</v>
      </c>
      <c r="K712" s="25">
        <f t="shared" ca="1" si="242"/>
        <v>0.48140900195694714</v>
      </c>
      <c r="L712" s="44">
        <f t="shared" ca="1" si="256"/>
        <v>20720</v>
      </c>
      <c r="M712" s="23"/>
      <c r="N712" s="47" t="str">
        <f t="shared" si="257"/>
        <v/>
      </c>
      <c r="O712" s="58"/>
      <c r="P712" s="27" t="str">
        <f t="shared" ca="1" si="258"/>
        <v/>
      </c>
      <c r="R712" s="47"/>
      <c r="S712" s="47"/>
      <c r="T712" s="47"/>
      <c r="U712" s="47"/>
      <c r="V712" s="47"/>
      <c r="W712" s="47"/>
      <c r="X712" s="57"/>
      <c r="Y712" s="49" t="str">
        <f t="shared" si="243"/>
        <v/>
      </c>
      <c r="Z712" s="49" t="str">
        <f t="shared" si="244"/>
        <v/>
      </c>
      <c r="AA712" s="47"/>
      <c r="AC712" s="35"/>
      <c r="AD712">
        <f t="shared" ca="1" si="245"/>
        <v>0</v>
      </c>
      <c r="AE712">
        <f t="shared" ca="1" si="246"/>
        <v>0</v>
      </c>
      <c r="AF712">
        <f t="shared" ca="1" si="247"/>
        <v>1</v>
      </c>
      <c r="AG712">
        <f t="shared" ca="1" si="248"/>
        <v>0</v>
      </c>
      <c r="AH712">
        <f t="shared" ca="1" si="259"/>
        <v>1</v>
      </c>
      <c r="AI712">
        <f t="shared" ca="1" si="260"/>
        <v>170</v>
      </c>
      <c r="AJ712">
        <f t="shared" ca="1" si="261"/>
        <v>36</v>
      </c>
      <c r="AK712" t="str">
        <f t="shared" ca="1" si="262"/>
        <v>&gt;1000</v>
      </c>
      <c r="AL712">
        <f t="shared" ca="1" si="263"/>
        <v>44</v>
      </c>
    </row>
    <row r="713" spans="1:38" x14ac:dyDescent="0.3">
      <c r="A713" s="13">
        <f ca="1">IF(B713="","",COUNT($B$32:B713))</f>
        <v>512</v>
      </c>
      <c r="B713" s="47">
        <f t="shared" ca="1" si="249"/>
        <v>2</v>
      </c>
      <c r="C713" s="24" t="str">
        <f t="shared" ca="1" si="250"/>
        <v>W</v>
      </c>
      <c r="D713" s="47">
        <f t="shared" ca="1" si="251"/>
        <v>3536</v>
      </c>
      <c r="E713" s="47">
        <f t="shared" ca="1" si="252"/>
        <v>2</v>
      </c>
      <c r="F713" s="13">
        <f t="shared" ca="1" si="253"/>
        <v>80</v>
      </c>
      <c r="G713" s="13">
        <f t="shared" ca="1" si="240"/>
        <v>3616</v>
      </c>
      <c r="H713" s="40" t="str">
        <f t="shared" ca="1" si="241"/>
        <v>Mythic I</v>
      </c>
      <c r="I713" s="47">
        <f t="shared" ca="1" si="254"/>
        <v>247</v>
      </c>
      <c r="J713" s="47">
        <f t="shared" ca="1" si="255"/>
        <v>265</v>
      </c>
      <c r="K713" s="25">
        <f t="shared" ca="1" si="242"/>
        <v>0.482421875</v>
      </c>
      <c r="L713" s="44">
        <f t="shared" ca="1" si="256"/>
        <v>20800</v>
      </c>
      <c r="M713" s="23"/>
      <c r="N713" s="47" t="str">
        <f t="shared" si="257"/>
        <v/>
      </c>
      <c r="O713" s="58"/>
      <c r="P713" s="27" t="str">
        <f t="shared" ca="1" si="258"/>
        <v/>
      </c>
      <c r="R713" s="47"/>
      <c r="S713" s="47"/>
      <c r="T713" s="47"/>
      <c r="U713" s="47"/>
      <c r="V713" s="47"/>
      <c r="W713" s="47"/>
      <c r="X713" s="57"/>
      <c r="Y713" s="49" t="str">
        <f t="shared" si="243"/>
        <v/>
      </c>
      <c r="Z713" s="49" t="str">
        <f t="shared" si="244"/>
        <v/>
      </c>
      <c r="AA713" s="47"/>
      <c r="AC713" s="35"/>
      <c r="AD713">
        <f t="shared" ca="1" si="245"/>
        <v>0</v>
      </c>
      <c r="AE713">
        <f t="shared" ca="1" si="246"/>
        <v>0</v>
      </c>
      <c r="AF713">
        <f t="shared" ca="1" si="247"/>
        <v>1</v>
      </c>
      <c r="AG713">
        <f t="shared" ca="1" si="248"/>
        <v>0</v>
      </c>
      <c r="AH713">
        <f t="shared" ca="1" si="259"/>
        <v>2</v>
      </c>
      <c r="AI713">
        <f t="shared" ca="1" si="260"/>
        <v>170</v>
      </c>
      <c r="AJ713">
        <f t="shared" ca="1" si="261"/>
        <v>36</v>
      </c>
      <c r="AK713" t="str">
        <f t="shared" ca="1" si="262"/>
        <v>&gt;1000</v>
      </c>
      <c r="AL713">
        <f t="shared" ca="1" si="263"/>
        <v>44</v>
      </c>
    </row>
    <row r="714" spans="1:38" x14ac:dyDescent="0.3">
      <c r="A714" s="13">
        <f ca="1">IF(B714="","",COUNT($B$32:B714))</f>
        <v>513</v>
      </c>
      <c r="B714" s="47">
        <f t="shared" ca="1" si="249"/>
        <v>3</v>
      </c>
      <c r="C714" s="24" t="str">
        <f t="shared" ca="1" si="250"/>
        <v>W</v>
      </c>
      <c r="D714" s="47">
        <f t="shared" ca="1" si="251"/>
        <v>3616</v>
      </c>
      <c r="E714" s="47">
        <f t="shared" ca="1" si="252"/>
        <v>3</v>
      </c>
      <c r="F714" s="13">
        <f t="shared" ca="1" si="253"/>
        <v>108</v>
      </c>
      <c r="G714" s="13">
        <f t="shared" ca="1" si="240"/>
        <v>3724</v>
      </c>
      <c r="H714" s="40" t="str">
        <f t="shared" ca="1" si="241"/>
        <v>Mythic I</v>
      </c>
      <c r="I714" s="47">
        <f t="shared" ca="1" si="254"/>
        <v>248</v>
      </c>
      <c r="J714" s="47">
        <f t="shared" ca="1" si="255"/>
        <v>265</v>
      </c>
      <c r="K714" s="25">
        <f t="shared" ca="1" si="242"/>
        <v>0.48343079922027288</v>
      </c>
      <c r="L714" s="44">
        <f t="shared" ca="1" si="256"/>
        <v>20908</v>
      </c>
      <c r="M714" s="23"/>
      <c r="N714" s="47" t="str">
        <f t="shared" si="257"/>
        <v/>
      </c>
      <c r="O714" s="58"/>
      <c r="P714" s="27" t="str">
        <f t="shared" ca="1" si="258"/>
        <v/>
      </c>
      <c r="R714" s="47"/>
      <c r="S714" s="47"/>
      <c r="T714" s="47"/>
      <c r="U714" s="47"/>
      <c r="V714" s="47"/>
      <c r="W714" s="47"/>
      <c r="X714" s="57"/>
      <c r="Y714" s="49" t="str">
        <f t="shared" si="243"/>
        <v/>
      </c>
      <c r="Z714" s="49" t="str">
        <f t="shared" si="244"/>
        <v/>
      </c>
      <c r="AA714" s="47"/>
      <c r="AC714" s="35"/>
      <c r="AD714">
        <f t="shared" ca="1" si="245"/>
        <v>0</v>
      </c>
      <c r="AE714">
        <f t="shared" ca="1" si="246"/>
        <v>0</v>
      </c>
      <c r="AF714">
        <f t="shared" ca="1" si="247"/>
        <v>1</v>
      </c>
      <c r="AG714">
        <f t="shared" ca="1" si="248"/>
        <v>0</v>
      </c>
      <c r="AH714">
        <f t="shared" ca="1" si="259"/>
        <v>3</v>
      </c>
      <c r="AI714">
        <f t="shared" ca="1" si="260"/>
        <v>170</v>
      </c>
      <c r="AJ714">
        <f t="shared" ca="1" si="261"/>
        <v>36</v>
      </c>
      <c r="AK714" t="str">
        <f t="shared" ca="1" si="262"/>
        <v>&gt;1000</v>
      </c>
      <c r="AL714">
        <f t="shared" ca="1" si="263"/>
        <v>44</v>
      </c>
    </row>
    <row r="715" spans="1:38" x14ac:dyDescent="0.3">
      <c r="A715" s="13" t="str">
        <f ca="1">IF(B715="","",COUNT($B$32:B715))</f>
        <v/>
      </c>
      <c r="B715" s="47" t="str">
        <f t="shared" ca="1" si="249"/>
        <v/>
      </c>
      <c r="C715" s="24" t="str">
        <f t="shared" ca="1" si="250"/>
        <v>G</v>
      </c>
      <c r="D715" s="47">
        <f t="shared" ca="1" si="251"/>
        <v>3724</v>
      </c>
      <c r="E715" s="47">
        <f t="shared" ca="1" si="252"/>
        <v>4</v>
      </c>
      <c r="F715" s="13">
        <f t="shared" ca="1" si="253"/>
        <v>0</v>
      </c>
      <c r="G715" s="13">
        <f t="shared" ca="1" si="240"/>
        <v>3724</v>
      </c>
      <c r="H715" s="40" t="str">
        <f t="shared" ca="1" si="241"/>
        <v>Mythic I</v>
      </c>
      <c r="I715" s="47">
        <f t="shared" ca="1" si="254"/>
        <v>248</v>
      </c>
      <c r="J715" s="47">
        <f t="shared" ca="1" si="255"/>
        <v>265</v>
      </c>
      <c r="K715" s="25">
        <f t="shared" ca="1" si="242"/>
        <v>0.48343079922027288</v>
      </c>
      <c r="L715" s="44">
        <f t="shared" ca="1" si="256"/>
        <v>20908</v>
      </c>
      <c r="M715" s="23"/>
      <c r="N715" s="47" t="str">
        <f t="shared" si="257"/>
        <v/>
      </c>
      <c r="O715" s="58"/>
      <c r="P715" s="27">
        <f t="shared" ca="1" si="258"/>
        <v>44817</v>
      </c>
      <c r="R715" s="47"/>
      <c r="S715" s="47"/>
      <c r="T715" s="47"/>
      <c r="U715" s="47"/>
      <c r="V715" s="47"/>
      <c r="W715" s="47"/>
      <c r="X715" s="57"/>
      <c r="Y715" s="49" t="str">
        <f t="shared" si="243"/>
        <v/>
      </c>
      <c r="Z715" s="49" t="str">
        <f t="shared" si="244"/>
        <v/>
      </c>
      <c r="AA715" s="47"/>
      <c r="AC715" s="35"/>
      <c r="AD715">
        <f t="shared" ca="1" si="245"/>
        <v>0</v>
      </c>
      <c r="AE715">
        <f t="shared" ca="1" si="246"/>
        <v>1</v>
      </c>
      <c r="AF715">
        <f t="shared" ca="1" si="247"/>
        <v>1</v>
      </c>
      <c r="AG715">
        <f t="shared" ca="1" si="248"/>
        <v>0</v>
      </c>
      <c r="AH715">
        <f t="shared" ca="1" si="259"/>
        <v>0</v>
      </c>
      <c r="AI715">
        <f t="shared" ca="1" si="260"/>
        <v>171</v>
      </c>
      <c r="AJ715">
        <f t="shared" ca="1" si="261"/>
        <v>36</v>
      </c>
      <c r="AK715" t="str">
        <f t="shared" ca="1" si="262"/>
        <v>&gt;1000</v>
      </c>
      <c r="AL715">
        <f t="shared" ca="1" si="263"/>
        <v>44</v>
      </c>
    </row>
    <row r="716" spans="1:38" x14ac:dyDescent="0.3">
      <c r="A716" s="13">
        <f ca="1">IF(B716="","",COUNT($B$32:B716))</f>
        <v>514</v>
      </c>
      <c r="B716" s="47">
        <f t="shared" ca="1" si="249"/>
        <v>1</v>
      </c>
      <c r="C716" s="24" t="str">
        <f t="shared" ca="1" si="250"/>
        <v>W</v>
      </c>
      <c r="D716" s="47">
        <f t="shared" ca="1" si="251"/>
        <v>3724</v>
      </c>
      <c r="E716" s="47">
        <f t="shared" ca="1" si="252"/>
        <v>4</v>
      </c>
      <c r="F716" s="13">
        <f t="shared" ca="1" si="253"/>
        <v>120</v>
      </c>
      <c r="G716" s="13">
        <f t="shared" ca="1" si="240"/>
        <v>3844</v>
      </c>
      <c r="H716" s="40" t="str">
        <f t="shared" ca="1" si="241"/>
        <v>Mythic I</v>
      </c>
      <c r="I716" s="47">
        <f t="shared" ca="1" si="254"/>
        <v>249</v>
      </c>
      <c r="J716" s="47">
        <f t="shared" ca="1" si="255"/>
        <v>265</v>
      </c>
      <c r="K716" s="25">
        <f t="shared" ca="1" si="242"/>
        <v>0.48443579766536965</v>
      </c>
      <c r="L716" s="44">
        <f t="shared" ca="1" si="256"/>
        <v>21028</v>
      </c>
      <c r="M716" s="23"/>
      <c r="N716" s="47" t="str">
        <f t="shared" si="257"/>
        <v/>
      </c>
      <c r="O716" s="58"/>
      <c r="P716" s="27" t="str">
        <f t="shared" ca="1" si="258"/>
        <v/>
      </c>
      <c r="R716" s="47"/>
      <c r="S716" s="47"/>
      <c r="T716" s="47"/>
      <c r="U716" s="47"/>
      <c r="V716" s="47"/>
      <c r="W716" s="47"/>
      <c r="X716" s="57"/>
      <c r="Y716" s="49" t="str">
        <f t="shared" si="243"/>
        <v/>
      </c>
      <c r="Z716" s="49" t="str">
        <f t="shared" si="244"/>
        <v/>
      </c>
      <c r="AA716" s="47"/>
      <c r="AC716" s="35"/>
      <c r="AD716">
        <f t="shared" ca="1" si="245"/>
        <v>0</v>
      </c>
      <c r="AE716">
        <f t="shared" ca="1" si="246"/>
        <v>0</v>
      </c>
      <c r="AF716">
        <f t="shared" ca="1" si="247"/>
        <v>1</v>
      </c>
      <c r="AG716">
        <f t="shared" ca="1" si="248"/>
        <v>0</v>
      </c>
      <c r="AH716">
        <f t="shared" ca="1" si="259"/>
        <v>1</v>
      </c>
      <c r="AI716">
        <f t="shared" ca="1" si="260"/>
        <v>171</v>
      </c>
      <c r="AJ716">
        <f t="shared" ca="1" si="261"/>
        <v>36</v>
      </c>
      <c r="AK716" t="str">
        <f t="shared" ca="1" si="262"/>
        <v>&gt;1000</v>
      </c>
      <c r="AL716">
        <f t="shared" ca="1" si="263"/>
        <v>44</v>
      </c>
    </row>
    <row r="717" spans="1:38" x14ac:dyDescent="0.3">
      <c r="A717" s="13">
        <f ca="1">IF(B717="","",COUNT($B$32:B717))</f>
        <v>515</v>
      </c>
      <c r="B717" s="47">
        <f t="shared" ca="1" si="249"/>
        <v>2</v>
      </c>
      <c r="C717" s="24" t="str">
        <f t="shared" ca="1" si="250"/>
        <v>W</v>
      </c>
      <c r="D717" s="47">
        <f t="shared" ca="1" si="251"/>
        <v>3844</v>
      </c>
      <c r="E717" s="47">
        <f t="shared" ca="1" si="252"/>
        <v>5</v>
      </c>
      <c r="F717" s="13">
        <f t="shared" ca="1" si="253"/>
        <v>120</v>
      </c>
      <c r="G717" s="13">
        <f t="shared" ca="1" si="240"/>
        <v>3964</v>
      </c>
      <c r="H717" s="40" t="str">
        <f t="shared" ca="1" si="241"/>
        <v>Mythic I</v>
      </c>
      <c r="I717" s="47">
        <f t="shared" ca="1" si="254"/>
        <v>250</v>
      </c>
      <c r="J717" s="47">
        <f t="shared" ca="1" si="255"/>
        <v>265</v>
      </c>
      <c r="K717" s="25">
        <f t="shared" ca="1" si="242"/>
        <v>0.4854368932038835</v>
      </c>
      <c r="L717" s="44">
        <f t="shared" ca="1" si="256"/>
        <v>21148</v>
      </c>
      <c r="M717" s="23"/>
      <c r="N717" s="47" t="str">
        <f t="shared" si="257"/>
        <v/>
      </c>
      <c r="O717" s="58"/>
      <c r="P717" s="27" t="str">
        <f t="shared" ca="1" si="258"/>
        <v/>
      </c>
      <c r="R717" s="47"/>
      <c r="S717" s="47"/>
      <c r="T717" s="47"/>
      <c r="U717" s="47"/>
      <c r="V717" s="47"/>
      <c r="W717" s="47"/>
      <c r="X717" s="57"/>
      <c r="Y717" s="49" t="str">
        <f t="shared" si="243"/>
        <v/>
      </c>
      <c r="Z717" s="49" t="str">
        <f t="shared" si="244"/>
        <v/>
      </c>
      <c r="AA717" s="47"/>
      <c r="AC717" s="35"/>
      <c r="AD717">
        <f t="shared" ca="1" si="245"/>
        <v>0</v>
      </c>
      <c r="AE717">
        <f t="shared" ca="1" si="246"/>
        <v>0</v>
      </c>
      <c r="AF717">
        <f t="shared" ca="1" si="247"/>
        <v>1</v>
      </c>
      <c r="AG717">
        <f t="shared" ca="1" si="248"/>
        <v>0</v>
      </c>
      <c r="AH717">
        <f t="shared" ca="1" si="259"/>
        <v>2</v>
      </c>
      <c r="AI717">
        <f t="shared" ca="1" si="260"/>
        <v>171</v>
      </c>
      <c r="AJ717">
        <f t="shared" ca="1" si="261"/>
        <v>36</v>
      </c>
      <c r="AK717" t="str">
        <f t="shared" ca="1" si="262"/>
        <v>&gt;1000</v>
      </c>
      <c r="AL717">
        <f t="shared" ca="1" si="263"/>
        <v>44</v>
      </c>
    </row>
    <row r="718" spans="1:38" x14ac:dyDescent="0.3">
      <c r="A718" s="13">
        <f ca="1">IF(B718="","",COUNT($B$32:B718))</f>
        <v>516</v>
      </c>
      <c r="B718" s="47">
        <f t="shared" ca="1" si="249"/>
        <v>3</v>
      </c>
      <c r="C718" s="24" t="str">
        <f t="shared" ca="1" si="250"/>
        <v>L</v>
      </c>
      <c r="D718" s="47">
        <f t="shared" ca="1" si="251"/>
        <v>3964</v>
      </c>
      <c r="E718" s="47">
        <f t="shared" ca="1" si="252"/>
        <v>6</v>
      </c>
      <c r="F718" s="13">
        <f t="shared" ca="1" si="253"/>
        <v>-68</v>
      </c>
      <c r="G718" s="13">
        <f t="shared" ca="1" si="240"/>
        <v>3896</v>
      </c>
      <c r="H718" s="40" t="str">
        <f t="shared" ca="1" si="241"/>
        <v>Mythic I</v>
      </c>
      <c r="I718" s="47">
        <f t="shared" ca="1" si="254"/>
        <v>250</v>
      </c>
      <c r="J718" s="47">
        <f t="shared" ca="1" si="255"/>
        <v>266</v>
      </c>
      <c r="K718" s="25">
        <f t="shared" ca="1" si="242"/>
        <v>0.48449612403100772</v>
      </c>
      <c r="L718" s="44">
        <f t="shared" ca="1" si="256"/>
        <v>21148</v>
      </c>
      <c r="M718" s="23"/>
      <c r="N718" s="47" t="str">
        <f t="shared" si="257"/>
        <v/>
      </c>
      <c r="O718" s="58"/>
      <c r="P718" s="27" t="str">
        <f t="shared" ca="1" si="258"/>
        <v/>
      </c>
      <c r="R718" s="47"/>
      <c r="S718" s="47"/>
      <c r="T718" s="47"/>
      <c r="U718" s="47"/>
      <c r="V718" s="47"/>
      <c r="W718" s="47"/>
      <c r="X718" s="57"/>
      <c r="Y718" s="49" t="str">
        <f t="shared" si="243"/>
        <v/>
      </c>
      <c r="Z718" s="49" t="str">
        <f t="shared" si="244"/>
        <v/>
      </c>
      <c r="AA718" s="47"/>
      <c r="AC718" s="35"/>
      <c r="AD718">
        <f t="shared" ca="1" si="245"/>
        <v>0</v>
      </c>
      <c r="AE718">
        <f t="shared" ca="1" si="246"/>
        <v>0</v>
      </c>
      <c r="AF718">
        <f t="shared" ca="1" si="247"/>
        <v>1</v>
      </c>
      <c r="AG718">
        <f t="shared" ca="1" si="248"/>
        <v>0</v>
      </c>
      <c r="AH718">
        <f t="shared" ca="1" si="259"/>
        <v>3</v>
      </c>
      <c r="AI718">
        <f t="shared" ca="1" si="260"/>
        <v>171</v>
      </c>
      <c r="AJ718">
        <f t="shared" ca="1" si="261"/>
        <v>36</v>
      </c>
      <c r="AK718" t="str">
        <f t="shared" ca="1" si="262"/>
        <v>&gt;1000</v>
      </c>
      <c r="AL718">
        <f t="shared" ca="1" si="263"/>
        <v>44</v>
      </c>
    </row>
    <row r="719" spans="1:38" x14ac:dyDescent="0.3">
      <c r="A719" s="13" t="str">
        <f ca="1">IF(B719="","",COUNT($B$32:B719))</f>
        <v/>
      </c>
      <c r="B719" s="47" t="str">
        <f t="shared" ca="1" si="249"/>
        <v/>
      </c>
      <c r="C719" s="24" t="str">
        <f t="shared" ca="1" si="250"/>
        <v>G</v>
      </c>
      <c r="D719" s="47">
        <f t="shared" ca="1" si="251"/>
        <v>3896</v>
      </c>
      <c r="E719" s="47">
        <f t="shared" ca="1" si="252"/>
        <v>0</v>
      </c>
      <c r="F719" s="13">
        <f t="shared" ca="1" si="253"/>
        <v>0</v>
      </c>
      <c r="G719" s="13">
        <f t="shared" ca="1" si="240"/>
        <v>3896</v>
      </c>
      <c r="H719" s="40" t="str">
        <f t="shared" ca="1" si="241"/>
        <v>Mythic I</v>
      </c>
      <c r="I719" s="47">
        <f t="shared" ca="1" si="254"/>
        <v>250</v>
      </c>
      <c r="J719" s="47">
        <f t="shared" ca="1" si="255"/>
        <v>266</v>
      </c>
      <c r="K719" s="25">
        <f t="shared" ca="1" si="242"/>
        <v>0.48449612403100772</v>
      </c>
      <c r="L719" s="44">
        <f t="shared" ca="1" si="256"/>
        <v>21148</v>
      </c>
      <c r="M719" s="23"/>
      <c r="N719" s="47" t="str">
        <f t="shared" si="257"/>
        <v/>
      </c>
      <c r="O719" s="58"/>
      <c r="P719" s="27">
        <f t="shared" ca="1" si="258"/>
        <v>44824</v>
      </c>
      <c r="R719" s="47"/>
      <c r="S719" s="47"/>
      <c r="T719" s="47"/>
      <c r="U719" s="47"/>
      <c r="V719" s="47"/>
      <c r="W719" s="47"/>
      <c r="X719" s="57"/>
      <c r="Y719" s="49" t="str">
        <f t="shared" si="243"/>
        <v/>
      </c>
      <c r="Z719" s="49" t="str">
        <f t="shared" si="244"/>
        <v/>
      </c>
      <c r="AA719" s="47"/>
      <c r="AC719" s="35"/>
      <c r="AD719">
        <f t="shared" ca="1" si="245"/>
        <v>0</v>
      </c>
      <c r="AE719">
        <f t="shared" ca="1" si="246"/>
        <v>1</v>
      </c>
      <c r="AF719">
        <f t="shared" ca="1" si="247"/>
        <v>1</v>
      </c>
      <c r="AG719">
        <f t="shared" ca="1" si="248"/>
        <v>0</v>
      </c>
      <c r="AH719">
        <f t="shared" ca="1" si="259"/>
        <v>0</v>
      </c>
      <c r="AI719">
        <f t="shared" ca="1" si="260"/>
        <v>172</v>
      </c>
      <c r="AJ719">
        <f t="shared" ca="1" si="261"/>
        <v>36</v>
      </c>
      <c r="AK719" t="str">
        <f t="shared" ca="1" si="262"/>
        <v>&gt;1000</v>
      </c>
      <c r="AL719">
        <f t="shared" ca="1" si="263"/>
        <v>44</v>
      </c>
    </row>
    <row r="720" spans="1:38" x14ac:dyDescent="0.3">
      <c r="A720" s="13">
        <f ca="1">IF(B720="","",COUNT($B$32:B720))</f>
        <v>517</v>
      </c>
      <c r="B720" s="47">
        <f t="shared" ca="1" si="249"/>
        <v>1</v>
      </c>
      <c r="C720" s="24" t="str">
        <f t="shared" ca="1" si="250"/>
        <v>W</v>
      </c>
      <c r="D720" s="47">
        <f t="shared" ca="1" si="251"/>
        <v>3896</v>
      </c>
      <c r="E720" s="47">
        <f t="shared" ca="1" si="252"/>
        <v>0</v>
      </c>
      <c r="F720" s="13">
        <f t="shared" ca="1" si="253"/>
        <v>40</v>
      </c>
      <c r="G720" s="13">
        <f t="shared" ca="1" si="240"/>
        <v>3936</v>
      </c>
      <c r="H720" s="40" t="str">
        <f t="shared" ca="1" si="241"/>
        <v>Mythic I</v>
      </c>
      <c r="I720" s="47">
        <f t="shared" ca="1" si="254"/>
        <v>251</v>
      </c>
      <c r="J720" s="47">
        <f t="shared" ca="1" si="255"/>
        <v>266</v>
      </c>
      <c r="K720" s="25">
        <f t="shared" ca="1" si="242"/>
        <v>0.48549323017408125</v>
      </c>
      <c r="L720" s="44">
        <f t="shared" ca="1" si="256"/>
        <v>21188</v>
      </c>
      <c r="M720" s="23"/>
      <c r="N720" s="47" t="str">
        <f t="shared" si="257"/>
        <v/>
      </c>
      <c r="O720" s="58"/>
      <c r="P720" s="27" t="str">
        <f t="shared" ca="1" si="258"/>
        <v/>
      </c>
      <c r="R720" s="47"/>
      <c r="S720" s="47"/>
      <c r="T720" s="47"/>
      <c r="U720" s="47"/>
      <c r="V720" s="47"/>
      <c r="W720" s="47"/>
      <c r="X720" s="57"/>
      <c r="Y720" s="49" t="str">
        <f t="shared" si="243"/>
        <v/>
      </c>
      <c r="Z720" s="49" t="str">
        <f t="shared" si="244"/>
        <v/>
      </c>
      <c r="AA720" s="47"/>
      <c r="AC720" s="35"/>
      <c r="AD720">
        <f t="shared" ca="1" si="245"/>
        <v>0</v>
      </c>
      <c r="AE720">
        <f t="shared" ca="1" si="246"/>
        <v>0</v>
      </c>
      <c r="AF720">
        <f t="shared" ca="1" si="247"/>
        <v>1</v>
      </c>
      <c r="AG720">
        <f t="shared" ca="1" si="248"/>
        <v>0</v>
      </c>
      <c r="AH720">
        <f t="shared" ca="1" si="259"/>
        <v>1</v>
      </c>
      <c r="AI720">
        <f t="shared" ca="1" si="260"/>
        <v>172</v>
      </c>
      <c r="AJ720">
        <f t="shared" ca="1" si="261"/>
        <v>36</v>
      </c>
      <c r="AK720" t="str">
        <f t="shared" ca="1" si="262"/>
        <v>&gt;1000</v>
      </c>
      <c r="AL720">
        <f t="shared" ca="1" si="263"/>
        <v>44</v>
      </c>
    </row>
    <row r="721" spans="1:38" x14ac:dyDescent="0.3">
      <c r="A721" s="13">
        <f ca="1">IF(B721="","",COUNT($B$32:B721))</f>
        <v>518</v>
      </c>
      <c r="B721" s="47">
        <f t="shared" ca="1" si="249"/>
        <v>2</v>
      </c>
      <c r="C721" s="24" t="str">
        <f t="shared" ca="1" si="250"/>
        <v>W</v>
      </c>
      <c r="D721" s="47">
        <f t="shared" ca="1" si="251"/>
        <v>3936</v>
      </c>
      <c r="E721" s="47">
        <f t="shared" ca="1" si="252"/>
        <v>1</v>
      </c>
      <c r="F721" s="13">
        <f t="shared" ca="1" si="253"/>
        <v>60</v>
      </c>
      <c r="G721" s="13">
        <f t="shared" ca="1" si="240"/>
        <v>3996</v>
      </c>
      <c r="H721" s="40" t="str">
        <f t="shared" ca="1" si="241"/>
        <v>Mythic I</v>
      </c>
      <c r="I721" s="47">
        <f t="shared" ca="1" si="254"/>
        <v>252</v>
      </c>
      <c r="J721" s="47">
        <f t="shared" ca="1" si="255"/>
        <v>266</v>
      </c>
      <c r="K721" s="25">
        <f t="shared" ca="1" si="242"/>
        <v>0.48648648648648651</v>
      </c>
      <c r="L721" s="44">
        <f t="shared" ca="1" si="256"/>
        <v>21248</v>
      </c>
      <c r="M721" s="23"/>
      <c r="N721" s="47" t="str">
        <f t="shared" si="257"/>
        <v/>
      </c>
      <c r="O721" s="58"/>
      <c r="P721" s="27" t="str">
        <f t="shared" ca="1" si="258"/>
        <v/>
      </c>
      <c r="R721" s="47"/>
      <c r="S721" s="47"/>
      <c r="T721" s="47"/>
      <c r="U721" s="47"/>
      <c r="V721" s="47"/>
      <c r="W721" s="47"/>
      <c r="X721" s="57"/>
      <c r="Y721" s="49" t="str">
        <f t="shared" si="243"/>
        <v/>
      </c>
      <c r="Z721" s="49" t="str">
        <f t="shared" si="244"/>
        <v/>
      </c>
      <c r="AA721" s="47"/>
      <c r="AC721" s="35"/>
      <c r="AD721">
        <f t="shared" ca="1" si="245"/>
        <v>0</v>
      </c>
      <c r="AE721">
        <f t="shared" ca="1" si="246"/>
        <v>0</v>
      </c>
      <c r="AF721">
        <f t="shared" ca="1" si="247"/>
        <v>1</v>
      </c>
      <c r="AG721">
        <f t="shared" ca="1" si="248"/>
        <v>0</v>
      </c>
      <c r="AH721">
        <f t="shared" ca="1" si="259"/>
        <v>2</v>
      </c>
      <c r="AI721">
        <f t="shared" ca="1" si="260"/>
        <v>172</v>
      </c>
      <c r="AJ721">
        <f t="shared" ca="1" si="261"/>
        <v>36</v>
      </c>
      <c r="AK721" t="str">
        <f t="shared" ca="1" si="262"/>
        <v>&gt;1000</v>
      </c>
      <c r="AL721">
        <f t="shared" ca="1" si="263"/>
        <v>44</v>
      </c>
    </row>
    <row r="722" spans="1:38" x14ac:dyDescent="0.3">
      <c r="A722" s="13">
        <f ca="1">IF(B722="","",COUNT($B$32:B722))</f>
        <v>519</v>
      </c>
      <c r="B722" s="47">
        <f t="shared" ca="1" si="249"/>
        <v>3</v>
      </c>
      <c r="C722" s="24" t="str">
        <f t="shared" ca="1" si="250"/>
        <v>W</v>
      </c>
      <c r="D722" s="47">
        <f t="shared" ca="1" si="251"/>
        <v>3996</v>
      </c>
      <c r="E722" s="47">
        <f t="shared" ca="1" si="252"/>
        <v>2</v>
      </c>
      <c r="F722" s="13">
        <f t="shared" ca="1" si="253"/>
        <v>80</v>
      </c>
      <c r="G722" s="13">
        <f t="shared" ca="1" si="240"/>
        <v>4076</v>
      </c>
      <c r="H722" s="40" t="str">
        <f t="shared" ca="1" si="241"/>
        <v>Mythic I</v>
      </c>
      <c r="I722" s="47">
        <f t="shared" ca="1" si="254"/>
        <v>253</v>
      </c>
      <c r="J722" s="47">
        <f t="shared" ca="1" si="255"/>
        <v>266</v>
      </c>
      <c r="K722" s="25">
        <f t="shared" ca="1" si="242"/>
        <v>0.48747591522157996</v>
      </c>
      <c r="L722" s="44">
        <f t="shared" ca="1" si="256"/>
        <v>21328</v>
      </c>
      <c r="M722" s="23"/>
      <c r="N722" s="47" t="str">
        <f t="shared" si="257"/>
        <v/>
      </c>
      <c r="O722" s="58"/>
      <c r="P722" s="27" t="str">
        <f t="shared" ca="1" si="258"/>
        <v/>
      </c>
      <c r="R722" s="47"/>
      <c r="S722" s="47"/>
      <c r="T722" s="47"/>
      <c r="U722" s="47"/>
      <c r="V722" s="47"/>
      <c r="W722" s="47"/>
      <c r="X722" s="57"/>
      <c r="Y722" s="49" t="str">
        <f t="shared" si="243"/>
        <v/>
      </c>
      <c r="Z722" s="49" t="str">
        <f t="shared" si="244"/>
        <v/>
      </c>
      <c r="AA722" s="47"/>
      <c r="AC722" s="35"/>
      <c r="AD722">
        <f t="shared" ca="1" si="245"/>
        <v>0</v>
      </c>
      <c r="AE722">
        <f t="shared" ca="1" si="246"/>
        <v>0</v>
      </c>
      <c r="AF722">
        <f t="shared" ca="1" si="247"/>
        <v>1</v>
      </c>
      <c r="AG722">
        <f t="shared" ca="1" si="248"/>
        <v>0</v>
      </c>
      <c r="AH722">
        <f t="shared" ca="1" si="259"/>
        <v>3</v>
      </c>
      <c r="AI722">
        <f t="shared" ca="1" si="260"/>
        <v>172</v>
      </c>
      <c r="AJ722">
        <f t="shared" ca="1" si="261"/>
        <v>36</v>
      </c>
      <c r="AK722" t="str">
        <f t="shared" ca="1" si="262"/>
        <v>&gt;1000</v>
      </c>
      <c r="AL722">
        <f t="shared" ca="1" si="263"/>
        <v>44</v>
      </c>
    </row>
    <row r="723" spans="1:38" x14ac:dyDescent="0.3">
      <c r="A723" s="13" t="str">
        <f ca="1">IF(B723="","",COUNT($B$32:B723))</f>
        <v/>
      </c>
      <c r="B723" s="47" t="str">
        <f t="shared" ca="1" si="249"/>
        <v/>
      </c>
      <c r="C723" s="24" t="str">
        <f t="shared" ca="1" si="250"/>
        <v>G</v>
      </c>
      <c r="D723" s="47">
        <f t="shared" ca="1" si="251"/>
        <v>4076</v>
      </c>
      <c r="E723" s="47">
        <f t="shared" ca="1" si="252"/>
        <v>3</v>
      </c>
      <c r="F723" s="13">
        <f t="shared" ca="1" si="253"/>
        <v>0</v>
      </c>
      <c r="G723" s="13">
        <f t="shared" ca="1" si="240"/>
        <v>4076</v>
      </c>
      <c r="H723" s="40" t="str">
        <f t="shared" ca="1" si="241"/>
        <v>Mythic I</v>
      </c>
      <c r="I723" s="47">
        <f t="shared" ca="1" si="254"/>
        <v>253</v>
      </c>
      <c r="J723" s="47">
        <f t="shared" ca="1" si="255"/>
        <v>266</v>
      </c>
      <c r="K723" s="25">
        <f t="shared" ca="1" si="242"/>
        <v>0.48747591522157996</v>
      </c>
      <c r="L723" s="44">
        <f t="shared" ca="1" si="256"/>
        <v>21328</v>
      </c>
      <c r="M723" s="23"/>
      <c r="N723" s="47" t="str">
        <f t="shared" si="257"/>
        <v/>
      </c>
      <c r="O723" s="58"/>
      <c r="P723" s="27">
        <f t="shared" ca="1" si="258"/>
        <v>44831</v>
      </c>
      <c r="R723" s="47"/>
      <c r="S723" s="47"/>
      <c r="T723" s="47"/>
      <c r="U723" s="47"/>
      <c r="V723" s="47"/>
      <c r="W723" s="47"/>
      <c r="X723" s="57"/>
      <c r="Y723" s="49" t="str">
        <f t="shared" si="243"/>
        <v/>
      </c>
      <c r="Z723" s="49" t="str">
        <f t="shared" si="244"/>
        <v/>
      </c>
      <c r="AA723" s="47"/>
      <c r="AC723" s="35"/>
      <c r="AD723">
        <f t="shared" ca="1" si="245"/>
        <v>0</v>
      </c>
      <c r="AE723">
        <f t="shared" ca="1" si="246"/>
        <v>1</v>
      </c>
      <c r="AF723">
        <f t="shared" ca="1" si="247"/>
        <v>1</v>
      </c>
      <c r="AG723">
        <f t="shared" ca="1" si="248"/>
        <v>0</v>
      </c>
      <c r="AH723">
        <f t="shared" ca="1" si="259"/>
        <v>0</v>
      </c>
      <c r="AI723">
        <f t="shared" ca="1" si="260"/>
        <v>173</v>
      </c>
      <c r="AJ723">
        <f t="shared" ca="1" si="261"/>
        <v>36</v>
      </c>
      <c r="AK723" t="str">
        <f t="shared" ca="1" si="262"/>
        <v>&gt;1000</v>
      </c>
      <c r="AL723">
        <f t="shared" ca="1" si="263"/>
        <v>44</v>
      </c>
    </row>
    <row r="724" spans="1:38" x14ac:dyDescent="0.3">
      <c r="A724" s="13">
        <f ca="1">IF(B724="","",COUNT($B$32:B724))</f>
        <v>520</v>
      </c>
      <c r="B724" s="47">
        <f t="shared" ca="1" si="249"/>
        <v>1</v>
      </c>
      <c r="C724" s="24" t="str">
        <f t="shared" ca="1" si="250"/>
        <v>L</v>
      </c>
      <c r="D724" s="47">
        <f t="shared" ca="1" si="251"/>
        <v>4076</v>
      </c>
      <c r="E724" s="47">
        <f t="shared" ca="1" si="252"/>
        <v>3</v>
      </c>
      <c r="F724" s="13">
        <f t="shared" ca="1" si="253"/>
        <v>-68</v>
      </c>
      <c r="G724" s="13">
        <f t="shared" ca="1" si="240"/>
        <v>4008</v>
      </c>
      <c r="H724" s="40" t="str">
        <f t="shared" ca="1" si="241"/>
        <v>Mythic I</v>
      </c>
      <c r="I724" s="47">
        <f t="shared" ca="1" si="254"/>
        <v>253</v>
      </c>
      <c r="J724" s="47">
        <f t="shared" ca="1" si="255"/>
        <v>267</v>
      </c>
      <c r="K724" s="25">
        <f t="shared" ca="1" si="242"/>
        <v>0.48653846153846153</v>
      </c>
      <c r="L724" s="44">
        <f t="shared" ca="1" si="256"/>
        <v>21328</v>
      </c>
      <c r="M724" s="23"/>
      <c r="N724" s="47" t="str">
        <f t="shared" si="257"/>
        <v/>
      </c>
      <c r="O724" s="58"/>
      <c r="P724" s="27" t="str">
        <f t="shared" ca="1" si="258"/>
        <v/>
      </c>
      <c r="R724" s="47"/>
      <c r="S724" s="47"/>
      <c r="T724" s="47"/>
      <c r="U724" s="47"/>
      <c r="V724" s="47"/>
      <c r="W724" s="47"/>
      <c r="X724" s="57"/>
      <c r="Y724" s="49" t="str">
        <f t="shared" si="243"/>
        <v/>
      </c>
      <c r="Z724" s="49" t="str">
        <f t="shared" si="244"/>
        <v/>
      </c>
      <c r="AA724" s="47"/>
      <c r="AC724" s="35"/>
      <c r="AD724">
        <f t="shared" ca="1" si="245"/>
        <v>0</v>
      </c>
      <c r="AE724">
        <f t="shared" ca="1" si="246"/>
        <v>0</v>
      </c>
      <c r="AF724">
        <f t="shared" ca="1" si="247"/>
        <v>1</v>
      </c>
      <c r="AG724">
        <f t="shared" ca="1" si="248"/>
        <v>0</v>
      </c>
      <c r="AH724">
        <f t="shared" ca="1" si="259"/>
        <v>1</v>
      </c>
      <c r="AI724">
        <f t="shared" ca="1" si="260"/>
        <v>173</v>
      </c>
      <c r="AJ724">
        <f t="shared" ca="1" si="261"/>
        <v>36</v>
      </c>
      <c r="AK724" t="str">
        <f t="shared" ca="1" si="262"/>
        <v>&gt;1000</v>
      </c>
      <c r="AL724">
        <f t="shared" ca="1" si="263"/>
        <v>44</v>
      </c>
    </row>
    <row r="725" spans="1:38" x14ac:dyDescent="0.3">
      <c r="A725" s="13">
        <f ca="1">IF(B725="","",COUNT($B$32:B725))</f>
        <v>521</v>
      </c>
      <c r="B725" s="47">
        <f t="shared" ca="1" si="249"/>
        <v>2</v>
      </c>
      <c r="C725" s="24" t="str">
        <f t="shared" ca="1" si="250"/>
        <v>L</v>
      </c>
      <c r="D725" s="47">
        <f t="shared" ca="1" si="251"/>
        <v>4008</v>
      </c>
      <c r="E725" s="47">
        <f t="shared" ca="1" si="252"/>
        <v>0</v>
      </c>
      <c r="F725" s="13">
        <f t="shared" ca="1" si="253"/>
        <v>-68</v>
      </c>
      <c r="G725" s="13">
        <f t="shared" ca="1" si="240"/>
        <v>3940</v>
      </c>
      <c r="H725" s="40" t="str">
        <f t="shared" ca="1" si="241"/>
        <v>Mythic I</v>
      </c>
      <c r="I725" s="47">
        <f t="shared" ca="1" si="254"/>
        <v>253</v>
      </c>
      <c r="J725" s="47">
        <f t="shared" ca="1" si="255"/>
        <v>268</v>
      </c>
      <c r="K725" s="25">
        <f t="shared" ca="1" si="242"/>
        <v>0.4856046065259117</v>
      </c>
      <c r="L725" s="44">
        <f t="shared" ca="1" si="256"/>
        <v>21328</v>
      </c>
      <c r="M725" s="23"/>
      <c r="N725" s="47" t="str">
        <f t="shared" si="257"/>
        <v/>
      </c>
      <c r="O725" s="58"/>
      <c r="P725" s="27" t="str">
        <f t="shared" ca="1" si="258"/>
        <v/>
      </c>
      <c r="R725" s="47"/>
      <c r="S725" s="47"/>
      <c r="T725" s="47"/>
      <c r="U725" s="47"/>
      <c r="V725" s="47"/>
      <c r="W725" s="47"/>
      <c r="X725" s="57"/>
      <c r="Y725" s="49" t="str">
        <f t="shared" si="243"/>
        <v/>
      </c>
      <c r="Z725" s="49" t="str">
        <f t="shared" si="244"/>
        <v/>
      </c>
      <c r="AA725" s="47"/>
      <c r="AC725" s="35"/>
      <c r="AD725">
        <f t="shared" ca="1" si="245"/>
        <v>0</v>
      </c>
      <c r="AE725">
        <f t="shared" ca="1" si="246"/>
        <v>0</v>
      </c>
      <c r="AF725">
        <f t="shared" ca="1" si="247"/>
        <v>1</v>
      </c>
      <c r="AG725">
        <f t="shared" ca="1" si="248"/>
        <v>0</v>
      </c>
      <c r="AH725">
        <f t="shared" ca="1" si="259"/>
        <v>2</v>
      </c>
      <c r="AI725">
        <f t="shared" ca="1" si="260"/>
        <v>173</v>
      </c>
      <c r="AJ725">
        <f t="shared" ca="1" si="261"/>
        <v>36</v>
      </c>
      <c r="AK725" t="str">
        <f t="shared" ca="1" si="262"/>
        <v>&gt;1000</v>
      </c>
      <c r="AL725">
        <f t="shared" ca="1" si="263"/>
        <v>44</v>
      </c>
    </row>
    <row r="726" spans="1:38" x14ac:dyDescent="0.3">
      <c r="A726" s="13">
        <f ca="1">IF(B726="","",COUNT($B$32:B726))</f>
        <v>522</v>
      </c>
      <c r="B726" s="47">
        <f t="shared" ca="1" si="249"/>
        <v>3</v>
      </c>
      <c r="C726" s="24" t="str">
        <f t="shared" ca="1" si="250"/>
        <v>L</v>
      </c>
      <c r="D726" s="47">
        <f t="shared" ca="1" si="251"/>
        <v>3940</v>
      </c>
      <c r="E726" s="47">
        <f t="shared" ca="1" si="252"/>
        <v>0</v>
      </c>
      <c r="F726" s="13">
        <f t="shared" ca="1" si="253"/>
        <v>-68</v>
      </c>
      <c r="G726" s="13">
        <f t="shared" ca="1" si="240"/>
        <v>3872</v>
      </c>
      <c r="H726" s="40" t="str">
        <f t="shared" ca="1" si="241"/>
        <v>Mythic I</v>
      </c>
      <c r="I726" s="47">
        <f t="shared" ca="1" si="254"/>
        <v>253</v>
      </c>
      <c r="J726" s="47">
        <f t="shared" ca="1" si="255"/>
        <v>269</v>
      </c>
      <c r="K726" s="25">
        <f t="shared" ca="1" si="242"/>
        <v>0.48467432950191569</v>
      </c>
      <c r="L726" s="44">
        <f t="shared" ca="1" si="256"/>
        <v>21328</v>
      </c>
      <c r="M726" s="23"/>
      <c r="N726" s="47" t="str">
        <f t="shared" si="257"/>
        <v/>
      </c>
      <c r="O726" s="58"/>
      <c r="P726" s="27" t="str">
        <f t="shared" ca="1" si="258"/>
        <v/>
      </c>
      <c r="R726" s="47"/>
      <c r="S726" s="47"/>
      <c r="T726" s="47"/>
      <c r="U726" s="47"/>
      <c r="V726" s="47"/>
      <c r="W726" s="47"/>
      <c r="X726" s="57"/>
      <c r="Y726" s="49" t="str">
        <f t="shared" si="243"/>
        <v/>
      </c>
      <c r="Z726" s="49" t="str">
        <f t="shared" si="244"/>
        <v/>
      </c>
      <c r="AA726" s="47"/>
      <c r="AC726" s="35"/>
      <c r="AD726">
        <f t="shared" ca="1" si="245"/>
        <v>0</v>
      </c>
      <c r="AE726">
        <f t="shared" ca="1" si="246"/>
        <v>0</v>
      </c>
      <c r="AF726">
        <f t="shared" ca="1" si="247"/>
        <v>1</v>
      </c>
      <c r="AG726">
        <f t="shared" ca="1" si="248"/>
        <v>0</v>
      </c>
      <c r="AH726">
        <f t="shared" ca="1" si="259"/>
        <v>3</v>
      </c>
      <c r="AI726">
        <f t="shared" ca="1" si="260"/>
        <v>173</v>
      </c>
      <c r="AJ726">
        <f t="shared" ca="1" si="261"/>
        <v>36</v>
      </c>
      <c r="AK726" t="str">
        <f t="shared" ca="1" si="262"/>
        <v>&gt;1000</v>
      </c>
      <c r="AL726">
        <f t="shared" ca="1" si="263"/>
        <v>44</v>
      </c>
    </row>
    <row r="727" spans="1:38" x14ac:dyDescent="0.3">
      <c r="A727" s="13" t="str">
        <f ca="1">IF(B727="","",COUNT($B$32:B727))</f>
        <v/>
      </c>
      <c r="B727" s="47" t="str">
        <f t="shared" ca="1" si="249"/>
        <v/>
      </c>
      <c r="C727" s="24" t="str">
        <f t="shared" ca="1" si="250"/>
        <v>G</v>
      </c>
      <c r="D727" s="47">
        <f t="shared" ca="1" si="251"/>
        <v>3872</v>
      </c>
      <c r="E727" s="47">
        <f t="shared" ca="1" si="252"/>
        <v>0</v>
      </c>
      <c r="F727" s="13">
        <f t="shared" ca="1" si="253"/>
        <v>0</v>
      </c>
      <c r="G727" s="13">
        <f t="shared" ca="1" si="240"/>
        <v>3872</v>
      </c>
      <c r="H727" s="40" t="str">
        <f t="shared" ca="1" si="241"/>
        <v>Mythic I</v>
      </c>
      <c r="I727" s="47">
        <f t="shared" ca="1" si="254"/>
        <v>253</v>
      </c>
      <c r="J727" s="47">
        <f t="shared" ca="1" si="255"/>
        <v>269</v>
      </c>
      <c r="K727" s="25">
        <f t="shared" ca="1" si="242"/>
        <v>0.48467432950191569</v>
      </c>
      <c r="L727" s="44">
        <f t="shared" ca="1" si="256"/>
        <v>21328</v>
      </c>
      <c r="M727" s="23"/>
      <c r="N727" s="47" t="str">
        <f t="shared" si="257"/>
        <v/>
      </c>
      <c r="O727" s="58"/>
      <c r="P727" s="27">
        <f t="shared" ca="1" si="258"/>
        <v>44838</v>
      </c>
      <c r="R727" s="47"/>
      <c r="S727" s="47"/>
      <c r="T727" s="47"/>
      <c r="U727" s="47"/>
      <c r="V727" s="47"/>
      <c r="W727" s="47"/>
      <c r="X727" s="57"/>
      <c r="Y727" s="49" t="str">
        <f t="shared" si="243"/>
        <v/>
      </c>
      <c r="Z727" s="49" t="str">
        <f t="shared" si="244"/>
        <v/>
      </c>
      <c r="AA727" s="47"/>
      <c r="AC727" s="35"/>
      <c r="AD727">
        <f t="shared" ca="1" si="245"/>
        <v>0</v>
      </c>
      <c r="AE727">
        <f t="shared" ca="1" si="246"/>
        <v>1</v>
      </c>
      <c r="AF727">
        <f t="shared" ca="1" si="247"/>
        <v>1</v>
      </c>
      <c r="AG727">
        <f t="shared" ca="1" si="248"/>
        <v>0</v>
      </c>
      <c r="AH727">
        <f t="shared" ca="1" si="259"/>
        <v>0</v>
      </c>
      <c r="AI727">
        <f t="shared" ca="1" si="260"/>
        <v>174</v>
      </c>
      <c r="AJ727">
        <f t="shared" ca="1" si="261"/>
        <v>36</v>
      </c>
      <c r="AK727" t="str">
        <f t="shared" ca="1" si="262"/>
        <v>&gt;1000</v>
      </c>
      <c r="AL727">
        <f t="shared" ca="1" si="263"/>
        <v>44</v>
      </c>
    </row>
    <row r="728" spans="1:38" x14ac:dyDescent="0.3">
      <c r="A728" s="13">
        <f ca="1">IF(B728="","",COUNT($B$32:B728))</f>
        <v>523</v>
      </c>
      <c r="B728" s="47">
        <f t="shared" ca="1" si="249"/>
        <v>1</v>
      </c>
      <c r="C728" s="24" t="str">
        <f t="shared" ca="1" si="250"/>
        <v>L</v>
      </c>
      <c r="D728" s="47">
        <f t="shared" ca="1" si="251"/>
        <v>3872</v>
      </c>
      <c r="E728" s="47">
        <f t="shared" ca="1" si="252"/>
        <v>0</v>
      </c>
      <c r="F728" s="13">
        <f t="shared" ca="1" si="253"/>
        <v>-68</v>
      </c>
      <c r="G728" s="13">
        <f t="shared" ca="1" si="240"/>
        <v>3804</v>
      </c>
      <c r="H728" s="40" t="str">
        <f t="shared" ca="1" si="241"/>
        <v>Mythic I</v>
      </c>
      <c r="I728" s="47">
        <f t="shared" ca="1" si="254"/>
        <v>253</v>
      </c>
      <c r="J728" s="47">
        <f t="shared" ca="1" si="255"/>
        <v>270</v>
      </c>
      <c r="K728" s="25">
        <f t="shared" ca="1" si="242"/>
        <v>0.4837476099426386</v>
      </c>
      <c r="L728" s="44">
        <f t="shared" ca="1" si="256"/>
        <v>21328</v>
      </c>
      <c r="M728" s="23"/>
      <c r="N728" s="47" t="str">
        <f t="shared" si="257"/>
        <v/>
      </c>
      <c r="O728" s="58"/>
      <c r="P728" s="27" t="str">
        <f t="shared" ca="1" si="258"/>
        <v/>
      </c>
      <c r="R728" s="47"/>
      <c r="S728" s="47"/>
      <c r="T728" s="47"/>
      <c r="U728" s="47"/>
      <c r="V728" s="47"/>
      <c r="W728" s="47"/>
      <c r="X728" s="57"/>
      <c r="Y728" s="49" t="str">
        <f t="shared" si="243"/>
        <v/>
      </c>
      <c r="Z728" s="49" t="str">
        <f t="shared" si="244"/>
        <v/>
      </c>
      <c r="AA728" s="47"/>
      <c r="AC728" s="35"/>
      <c r="AD728">
        <f t="shared" ca="1" si="245"/>
        <v>0</v>
      </c>
      <c r="AE728">
        <f t="shared" ca="1" si="246"/>
        <v>0</v>
      </c>
      <c r="AF728">
        <f t="shared" ca="1" si="247"/>
        <v>1</v>
      </c>
      <c r="AG728">
        <f t="shared" ca="1" si="248"/>
        <v>0</v>
      </c>
      <c r="AH728">
        <f t="shared" ca="1" si="259"/>
        <v>1</v>
      </c>
      <c r="AI728">
        <f t="shared" ca="1" si="260"/>
        <v>174</v>
      </c>
      <c r="AJ728">
        <f t="shared" ca="1" si="261"/>
        <v>36</v>
      </c>
      <c r="AK728" t="str">
        <f t="shared" ca="1" si="262"/>
        <v>&gt;1000</v>
      </c>
      <c r="AL728">
        <f t="shared" ca="1" si="263"/>
        <v>44</v>
      </c>
    </row>
    <row r="729" spans="1:38" x14ac:dyDescent="0.3">
      <c r="A729" s="13">
        <f ca="1">IF(B729="","",COUNT($B$32:B729))</f>
        <v>524</v>
      </c>
      <c r="B729" s="47">
        <f t="shared" ca="1" si="249"/>
        <v>2</v>
      </c>
      <c r="C729" s="24" t="str">
        <f t="shared" ca="1" si="250"/>
        <v>W</v>
      </c>
      <c r="D729" s="47">
        <f t="shared" ca="1" si="251"/>
        <v>3804</v>
      </c>
      <c r="E729" s="47">
        <f t="shared" ca="1" si="252"/>
        <v>0</v>
      </c>
      <c r="F729" s="13">
        <f t="shared" ca="1" si="253"/>
        <v>40</v>
      </c>
      <c r="G729" s="13">
        <f t="shared" ca="1" si="240"/>
        <v>3844</v>
      </c>
      <c r="H729" s="40" t="str">
        <f t="shared" ca="1" si="241"/>
        <v>Mythic I</v>
      </c>
      <c r="I729" s="47">
        <f t="shared" ca="1" si="254"/>
        <v>254</v>
      </c>
      <c r="J729" s="47">
        <f t="shared" ca="1" si="255"/>
        <v>270</v>
      </c>
      <c r="K729" s="25">
        <f t="shared" ca="1" si="242"/>
        <v>0.48473282442748089</v>
      </c>
      <c r="L729" s="44">
        <f t="shared" ca="1" si="256"/>
        <v>21368</v>
      </c>
      <c r="M729" s="23"/>
      <c r="N729" s="47" t="str">
        <f t="shared" si="257"/>
        <v/>
      </c>
      <c r="O729" s="58"/>
      <c r="P729" s="27" t="str">
        <f t="shared" ca="1" si="258"/>
        <v/>
      </c>
      <c r="R729" s="47"/>
      <c r="S729" s="47"/>
      <c r="T729" s="47"/>
      <c r="U729" s="47"/>
      <c r="V729" s="47"/>
      <c r="W729" s="47"/>
      <c r="X729" s="57"/>
      <c r="Y729" s="49" t="str">
        <f t="shared" si="243"/>
        <v/>
      </c>
      <c r="Z729" s="49" t="str">
        <f t="shared" si="244"/>
        <v/>
      </c>
      <c r="AA729" s="47"/>
      <c r="AC729" s="35"/>
      <c r="AD729">
        <f t="shared" ca="1" si="245"/>
        <v>0</v>
      </c>
      <c r="AE729">
        <f t="shared" ca="1" si="246"/>
        <v>0</v>
      </c>
      <c r="AF729">
        <f t="shared" ca="1" si="247"/>
        <v>1</v>
      </c>
      <c r="AG729">
        <f t="shared" ca="1" si="248"/>
        <v>0</v>
      </c>
      <c r="AH729">
        <f t="shared" ca="1" si="259"/>
        <v>2</v>
      </c>
      <c r="AI729">
        <f t="shared" ca="1" si="260"/>
        <v>174</v>
      </c>
      <c r="AJ729">
        <f t="shared" ca="1" si="261"/>
        <v>36</v>
      </c>
      <c r="AK729" t="str">
        <f t="shared" ca="1" si="262"/>
        <v>&gt;1000</v>
      </c>
      <c r="AL729">
        <f t="shared" ca="1" si="263"/>
        <v>44</v>
      </c>
    </row>
    <row r="730" spans="1:38" x14ac:dyDescent="0.3">
      <c r="A730" s="13">
        <f ca="1">IF(B730="","",COUNT($B$32:B730))</f>
        <v>525</v>
      </c>
      <c r="B730" s="47">
        <f t="shared" ca="1" si="249"/>
        <v>3</v>
      </c>
      <c r="C730" s="24" t="str">
        <f t="shared" ca="1" si="250"/>
        <v>W</v>
      </c>
      <c r="D730" s="47">
        <f t="shared" ca="1" si="251"/>
        <v>3844</v>
      </c>
      <c r="E730" s="47">
        <f t="shared" ca="1" si="252"/>
        <v>1</v>
      </c>
      <c r="F730" s="13">
        <f t="shared" ca="1" si="253"/>
        <v>60</v>
      </c>
      <c r="G730" s="13">
        <f t="shared" ca="1" si="240"/>
        <v>3904</v>
      </c>
      <c r="H730" s="40" t="str">
        <f t="shared" ca="1" si="241"/>
        <v>Mythic I</v>
      </c>
      <c r="I730" s="47">
        <f t="shared" ca="1" si="254"/>
        <v>255</v>
      </c>
      <c r="J730" s="47">
        <f t="shared" ca="1" si="255"/>
        <v>270</v>
      </c>
      <c r="K730" s="25">
        <f t="shared" ca="1" si="242"/>
        <v>0.48571428571428571</v>
      </c>
      <c r="L730" s="44">
        <f t="shared" ca="1" si="256"/>
        <v>21428</v>
      </c>
      <c r="M730" s="23"/>
      <c r="N730" s="47" t="str">
        <f t="shared" si="257"/>
        <v/>
      </c>
      <c r="O730" s="58"/>
      <c r="P730" s="27" t="str">
        <f t="shared" ca="1" si="258"/>
        <v/>
      </c>
      <c r="R730" s="47"/>
      <c r="S730" s="47"/>
      <c r="T730" s="47"/>
      <c r="U730" s="47"/>
      <c r="V730" s="47"/>
      <c r="W730" s="47"/>
      <c r="X730" s="57"/>
      <c r="Y730" s="49" t="str">
        <f t="shared" si="243"/>
        <v/>
      </c>
      <c r="Z730" s="49" t="str">
        <f t="shared" si="244"/>
        <v/>
      </c>
      <c r="AA730" s="47"/>
      <c r="AC730" s="35"/>
      <c r="AD730">
        <f t="shared" ca="1" si="245"/>
        <v>0</v>
      </c>
      <c r="AE730">
        <f t="shared" ca="1" si="246"/>
        <v>0</v>
      </c>
      <c r="AF730">
        <f t="shared" ca="1" si="247"/>
        <v>1</v>
      </c>
      <c r="AG730">
        <f t="shared" ca="1" si="248"/>
        <v>0</v>
      </c>
      <c r="AH730">
        <f t="shared" ca="1" si="259"/>
        <v>3</v>
      </c>
      <c r="AI730">
        <f t="shared" ca="1" si="260"/>
        <v>174</v>
      </c>
      <c r="AJ730">
        <f t="shared" ca="1" si="261"/>
        <v>36</v>
      </c>
      <c r="AK730" t="str">
        <f t="shared" ca="1" si="262"/>
        <v>&gt;1000</v>
      </c>
      <c r="AL730">
        <f t="shared" ca="1" si="263"/>
        <v>44</v>
      </c>
    </row>
    <row r="731" spans="1:38" x14ac:dyDescent="0.3">
      <c r="A731" s="13" t="str">
        <f ca="1">IF(B731="","",COUNT($B$32:B731))</f>
        <v/>
      </c>
      <c r="B731" s="47" t="str">
        <f t="shared" ca="1" si="249"/>
        <v/>
      </c>
      <c r="C731" s="24" t="str">
        <f t="shared" ca="1" si="250"/>
        <v>G</v>
      </c>
      <c r="D731" s="47">
        <f t="shared" ca="1" si="251"/>
        <v>3904</v>
      </c>
      <c r="E731" s="47">
        <f t="shared" ca="1" si="252"/>
        <v>2</v>
      </c>
      <c r="F731" s="13">
        <f t="shared" ca="1" si="253"/>
        <v>0</v>
      </c>
      <c r="G731" s="13">
        <f t="shared" ca="1" si="240"/>
        <v>3904</v>
      </c>
      <c r="H731" s="40" t="str">
        <f t="shared" ca="1" si="241"/>
        <v>Mythic I</v>
      </c>
      <c r="I731" s="47">
        <f t="shared" ca="1" si="254"/>
        <v>255</v>
      </c>
      <c r="J731" s="47">
        <f t="shared" ca="1" si="255"/>
        <v>270</v>
      </c>
      <c r="K731" s="25">
        <f t="shared" ca="1" si="242"/>
        <v>0.48571428571428571</v>
      </c>
      <c r="L731" s="44">
        <f t="shared" ca="1" si="256"/>
        <v>21428</v>
      </c>
      <c r="M731" s="23"/>
      <c r="N731" s="47" t="str">
        <f t="shared" si="257"/>
        <v/>
      </c>
      <c r="O731" s="58"/>
      <c r="P731" s="27">
        <f t="shared" ca="1" si="258"/>
        <v>44845</v>
      </c>
      <c r="R731" s="47"/>
      <c r="S731" s="47"/>
      <c r="T731" s="47"/>
      <c r="U731" s="47"/>
      <c r="V731" s="47"/>
      <c r="W731" s="47"/>
      <c r="X731" s="57"/>
      <c r="Y731" s="49" t="str">
        <f t="shared" si="243"/>
        <v/>
      </c>
      <c r="Z731" s="49" t="str">
        <f t="shared" si="244"/>
        <v/>
      </c>
      <c r="AA731" s="47"/>
      <c r="AC731" s="35"/>
      <c r="AD731">
        <f t="shared" ca="1" si="245"/>
        <v>0</v>
      </c>
      <c r="AE731">
        <f t="shared" ca="1" si="246"/>
        <v>1</v>
      </c>
      <c r="AF731">
        <f t="shared" ca="1" si="247"/>
        <v>1</v>
      </c>
      <c r="AG731">
        <f t="shared" ca="1" si="248"/>
        <v>0</v>
      </c>
      <c r="AH731">
        <f t="shared" ca="1" si="259"/>
        <v>0</v>
      </c>
      <c r="AI731">
        <f t="shared" ca="1" si="260"/>
        <v>175</v>
      </c>
      <c r="AJ731">
        <f t="shared" ca="1" si="261"/>
        <v>36</v>
      </c>
      <c r="AK731" t="str">
        <f t="shared" ca="1" si="262"/>
        <v>&gt;1000</v>
      </c>
      <c r="AL731">
        <f t="shared" ca="1" si="263"/>
        <v>44</v>
      </c>
    </row>
    <row r="732" spans="1:38" x14ac:dyDescent="0.3">
      <c r="A732" s="13">
        <f ca="1">IF(B732="","",COUNT($B$32:B732))</f>
        <v>526</v>
      </c>
      <c r="B732" s="47">
        <f t="shared" ca="1" si="249"/>
        <v>1</v>
      </c>
      <c r="C732" s="24" t="str">
        <f t="shared" ca="1" si="250"/>
        <v>L</v>
      </c>
      <c r="D732" s="47">
        <f t="shared" ca="1" si="251"/>
        <v>3904</v>
      </c>
      <c r="E732" s="47">
        <f t="shared" ca="1" si="252"/>
        <v>2</v>
      </c>
      <c r="F732" s="13">
        <f t="shared" ca="1" si="253"/>
        <v>-68</v>
      </c>
      <c r="G732" s="13">
        <f t="shared" ca="1" si="240"/>
        <v>3836</v>
      </c>
      <c r="H732" s="40" t="str">
        <f t="shared" ca="1" si="241"/>
        <v>Mythic I</v>
      </c>
      <c r="I732" s="47">
        <f t="shared" ca="1" si="254"/>
        <v>255</v>
      </c>
      <c r="J732" s="47">
        <f t="shared" ca="1" si="255"/>
        <v>271</v>
      </c>
      <c r="K732" s="25">
        <f t="shared" ca="1" si="242"/>
        <v>0.48479087452471481</v>
      </c>
      <c r="L732" s="44">
        <f t="shared" ca="1" si="256"/>
        <v>21428</v>
      </c>
      <c r="M732" s="23"/>
      <c r="N732" s="47" t="str">
        <f t="shared" si="257"/>
        <v/>
      </c>
      <c r="O732" s="58"/>
      <c r="P732" s="27" t="str">
        <f t="shared" ca="1" si="258"/>
        <v/>
      </c>
      <c r="R732" s="47"/>
      <c r="S732" s="47"/>
      <c r="T732" s="47"/>
      <c r="U732" s="47"/>
      <c r="V732" s="47"/>
      <c r="W732" s="47"/>
      <c r="X732" s="57"/>
      <c r="Y732" s="49" t="str">
        <f t="shared" si="243"/>
        <v/>
      </c>
      <c r="Z732" s="49" t="str">
        <f t="shared" si="244"/>
        <v/>
      </c>
      <c r="AA732" s="47"/>
      <c r="AC732" s="35"/>
      <c r="AD732">
        <f t="shared" ca="1" si="245"/>
        <v>0</v>
      </c>
      <c r="AE732">
        <f t="shared" ca="1" si="246"/>
        <v>0</v>
      </c>
      <c r="AF732">
        <f t="shared" ca="1" si="247"/>
        <v>1</v>
      </c>
      <c r="AG732">
        <f t="shared" ca="1" si="248"/>
        <v>0</v>
      </c>
      <c r="AH732">
        <f t="shared" ca="1" si="259"/>
        <v>1</v>
      </c>
      <c r="AI732">
        <f t="shared" ca="1" si="260"/>
        <v>175</v>
      </c>
      <c r="AJ732">
        <f t="shared" ca="1" si="261"/>
        <v>36</v>
      </c>
      <c r="AK732" t="str">
        <f t="shared" ca="1" si="262"/>
        <v>&gt;1000</v>
      </c>
      <c r="AL732">
        <f t="shared" ca="1" si="263"/>
        <v>44</v>
      </c>
    </row>
    <row r="733" spans="1:38" x14ac:dyDescent="0.3">
      <c r="A733" s="13">
        <f ca="1">IF(B733="","",COUNT($B$32:B733))</f>
        <v>527</v>
      </c>
      <c r="B733" s="47">
        <f t="shared" ca="1" si="249"/>
        <v>2</v>
      </c>
      <c r="C733" s="24" t="str">
        <f t="shared" ca="1" si="250"/>
        <v>L</v>
      </c>
      <c r="D733" s="47">
        <f t="shared" ca="1" si="251"/>
        <v>3836</v>
      </c>
      <c r="E733" s="47">
        <f t="shared" ca="1" si="252"/>
        <v>0</v>
      </c>
      <c r="F733" s="13">
        <f t="shared" ca="1" si="253"/>
        <v>-68</v>
      </c>
      <c r="G733" s="13">
        <f t="shared" ca="1" si="240"/>
        <v>3768</v>
      </c>
      <c r="H733" s="40" t="str">
        <f t="shared" ca="1" si="241"/>
        <v>Mythic I</v>
      </c>
      <c r="I733" s="47">
        <f t="shared" ca="1" si="254"/>
        <v>255</v>
      </c>
      <c r="J733" s="47">
        <f t="shared" ca="1" si="255"/>
        <v>272</v>
      </c>
      <c r="K733" s="25">
        <f t="shared" ca="1" si="242"/>
        <v>0.4838709677419355</v>
      </c>
      <c r="L733" s="44">
        <f t="shared" ca="1" si="256"/>
        <v>21428</v>
      </c>
      <c r="M733" s="23"/>
      <c r="N733" s="47" t="str">
        <f t="shared" si="257"/>
        <v/>
      </c>
      <c r="O733" s="58"/>
      <c r="P733" s="27" t="str">
        <f t="shared" ca="1" si="258"/>
        <v/>
      </c>
      <c r="R733" s="47"/>
      <c r="S733" s="47"/>
      <c r="T733" s="47"/>
      <c r="U733" s="47"/>
      <c r="V733" s="47"/>
      <c r="W733" s="47"/>
      <c r="X733" s="57"/>
      <c r="Y733" s="49" t="str">
        <f t="shared" si="243"/>
        <v/>
      </c>
      <c r="Z733" s="49" t="str">
        <f t="shared" si="244"/>
        <v/>
      </c>
      <c r="AA733" s="47"/>
      <c r="AC733" s="35"/>
      <c r="AD733">
        <f t="shared" ca="1" si="245"/>
        <v>0</v>
      </c>
      <c r="AE733">
        <f t="shared" ca="1" si="246"/>
        <v>0</v>
      </c>
      <c r="AF733">
        <f t="shared" ca="1" si="247"/>
        <v>1</v>
      </c>
      <c r="AG733">
        <f t="shared" ca="1" si="248"/>
        <v>0</v>
      </c>
      <c r="AH733">
        <f t="shared" ca="1" si="259"/>
        <v>2</v>
      </c>
      <c r="AI733">
        <f t="shared" ca="1" si="260"/>
        <v>175</v>
      </c>
      <c r="AJ733">
        <f t="shared" ca="1" si="261"/>
        <v>36</v>
      </c>
      <c r="AK733" t="str">
        <f t="shared" ca="1" si="262"/>
        <v>&gt;1000</v>
      </c>
      <c r="AL733">
        <f t="shared" ca="1" si="263"/>
        <v>44</v>
      </c>
    </row>
    <row r="734" spans="1:38" x14ac:dyDescent="0.3">
      <c r="A734" s="13">
        <f ca="1">IF(B734="","",COUNT($B$32:B734))</f>
        <v>528</v>
      </c>
      <c r="B734" s="47">
        <f t="shared" ca="1" si="249"/>
        <v>3</v>
      </c>
      <c r="C734" s="24" t="str">
        <f t="shared" ca="1" si="250"/>
        <v>L</v>
      </c>
      <c r="D734" s="47">
        <f t="shared" ca="1" si="251"/>
        <v>3768</v>
      </c>
      <c r="E734" s="47">
        <f t="shared" ca="1" si="252"/>
        <v>0</v>
      </c>
      <c r="F734" s="13">
        <f t="shared" ca="1" si="253"/>
        <v>-68</v>
      </c>
      <c r="G734" s="13">
        <f t="shared" ca="1" si="240"/>
        <v>3700</v>
      </c>
      <c r="H734" s="40" t="str">
        <f t="shared" ca="1" si="241"/>
        <v>Mythic I</v>
      </c>
      <c r="I734" s="47">
        <f t="shared" ca="1" si="254"/>
        <v>255</v>
      </c>
      <c r="J734" s="47">
        <f t="shared" ca="1" si="255"/>
        <v>273</v>
      </c>
      <c r="K734" s="25">
        <f t="shared" ca="1" si="242"/>
        <v>0.48295454545454547</v>
      </c>
      <c r="L734" s="44">
        <f t="shared" ca="1" si="256"/>
        <v>21428</v>
      </c>
      <c r="M734" s="23"/>
      <c r="N734" s="47" t="str">
        <f t="shared" si="257"/>
        <v/>
      </c>
      <c r="O734" s="58"/>
      <c r="P734" s="27" t="str">
        <f t="shared" ca="1" si="258"/>
        <v/>
      </c>
      <c r="R734" s="47"/>
      <c r="S734" s="47"/>
      <c r="T734" s="47"/>
      <c r="U734" s="47"/>
      <c r="V734" s="47"/>
      <c r="W734" s="47"/>
      <c r="X734" s="57"/>
      <c r="Y734" s="49" t="str">
        <f t="shared" si="243"/>
        <v/>
      </c>
      <c r="Z734" s="49" t="str">
        <f t="shared" si="244"/>
        <v/>
      </c>
      <c r="AA734" s="47"/>
      <c r="AC734" s="35"/>
      <c r="AD734">
        <f t="shared" ca="1" si="245"/>
        <v>0</v>
      </c>
      <c r="AE734">
        <f t="shared" ca="1" si="246"/>
        <v>0</v>
      </c>
      <c r="AF734">
        <f t="shared" ca="1" si="247"/>
        <v>1</v>
      </c>
      <c r="AG734">
        <f t="shared" ca="1" si="248"/>
        <v>0</v>
      </c>
      <c r="AH734">
        <f t="shared" ca="1" si="259"/>
        <v>3</v>
      </c>
      <c r="AI734">
        <f t="shared" ca="1" si="260"/>
        <v>175</v>
      </c>
      <c r="AJ734">
        <f t="shared" ca="1" si="261"/>
        <v>36</v>
      </c>
      <c r="AK734" t="str">
        <f t="shared" ca="1" si="262"/>
        <v>&gt;1000</v>
      </c>
      <c r="AL734">
        <f t="shared" ca="1" si="263"/>
        <v>44</v>
      </c>
    </row>
    <row r="735" spans="1:38" x14ac:dyDescent="0.3">
      <c r="A735" s="13" t="str">
        <f ca="1">IF(B735="","",COUNT($B$32:B735))</f>
        <v/>
      </c>
      <c r="B735" s="47" t="str">
        <f t="shared" ca="1" si="249"/>
        <v/>
      </c>
      <c r="C735" s="24" t="str">
        <f t="shared" ca="1" si="250"/>
        <v>G</v>
      </c>
      <c r="D735" s="47">
        <f t="shared" ca="1" si="251"/>
        <v>3700</v>
      </c>
      <c r="E735" s="47">
        <f t="shared" ca="1" si="252"/>
        <v>0</v>
      </c>
      <c r="F735" s="13">
        <f t="shared" ca="1" si="253"/>
        <v>0</v>
      </c>
      <c r="G735" s="13">
        <f t="shared" ca="1" si="240"/>
        <v>3700</v>
      </c>
      <c r="H735" s="40" t="str">
        <f t="shared" ca="1" si="241"/>
        <v>Mythic I</v>
      </c>
      <c r="I735" s="47">
        <f t="shared" ca="1" si="254"/>
        <v>255</v>
      </c>
      <c r="J735" s="47">
        <f t="shared" ca="1" si="255"/>
        <v>273</v>
      </c>
      <c r="K735" s="25">
        <f t="shared" ca="1" si="242"/>
        <v>0.48295454545454547</v>
      </c>
      <c r="L735" s="44">
        <f t="shared" ca="1" si="256"/>
        <v>21428</v>
      </c>
      <c r="M735" s="23"/>
      <c r="N735" s="47" t="str">
        <f t="shared" si="257"/>
        <v/>
      </c>
      <c r="O735" s="58"/>
      <c r="P735" s="27">
        <f t="shared" ca="1" si="258"/>
        <v>44852</v>
      </c>
      <c r="R735" s="47"/>
      <c r="S735" s="47"/>
      <c r="T735" s="47"/>
      <c r="U735" s="47"/>
      <c r="V735" s="47"/>
      <c r="W735" s="47"/>
      <c r="X735" s="57"/>
      <c r="Y735" s="49" t="str">
        <f t="shared" si="243"/>
        <v/>
      </c>
      <c r="Z735" s="49" t="str">
        <f t="shared" si="244"/>
        <v/>
      </c>
      <c r="AA735" s="47"/>
      <c r="AC735" s="35"/>
      <c r="AD735">
        <f t="shared" ca="1" si="245"/>
        <v>0</v>
      </c>
      <c r="AE735">
        <f t="shared" ca="1" si="246"/>
        <v>1</v>
      </c>
      <c r="AF735">
        <f t="shared" ca="1" si="247"/>
        <v>1</v>
      </c>
      <c r="AG735">
        <f t="shared" ca="1" si="248"/>
        <v>0</v>
      </c>
      <c r="AH735">
        <f t="shared" ca="1" si="259"/>
        <v>0</v>
      </c>
      <c r="AI735">
        <f t="shared" ca="1" si="260"/>
        <v>176</v>
      </c>
      <c r="AJ735">
        <f t="shared" ca="1" si="261"/>
        <v>36</v>
      </c>
      <c r="AK735" t="str">
        <f t="shared" ca="1" si="262"/>
        <v>&gt;1000</v>
      </c>
      <c r="AL735">
        <f t="shared" ca="1" si="263"/>
        <v>44</v>
      </c>
    </row>
    <row r="736" spans="1:38" x14ac:dyDescent="0.3">
      <c r="A736" s="13">
        <f ca="1">IF(B736="","",COUNT($B$32:B736))</f>
        <v>529</v>
      </c>
      <c r="B736" s="47">
        <f t="shared" ca="1" si="249"/>
        <v>1</v>
      </c>
      <c r="C736" s="24" t="str">
        <f t="shared" ca="1" si="250"/>
        <v>W</v>
      </c>
      <c r="D736" s="47">
        <f t="shared" ca="1" si="251"/>
        <v>3700</v>
      </c>
      <c r="E736" s="47">
        <f t="shared" ca="1" si="252"/>
        <v>0</v>
      </c>
      <c r="F736" s="13">
        <f t="shared" ca="1" si="253"/>
        <v>40</v>
      </c>
      <c r="G736" s="13">
        <f t="shared" ref="G736:G799" ca="1" si="264">_xlfn.IFS(F736+D736&lt;0,0,F736+D736&gt;5500,5500,TRUE,F736+D736)</f>
        <v>3740</v>
      </c>
      <c r="H736" s="40" t="str">
        <f t="shared" ref="H736:H799" ca="1" si="265">LOOKUP(G736,$D$2:$D$17,$A$2:$A$17)</f>
        <v>Mythic I</v>
      </c>
      <c r="I736" s="47">
        <f t="shared" ca="1" si="254"/>
        <v>256</v>
      </c>
      <c r="J736" s="47">
        <f t="shared" ca="1" si="255"/>
        <v>273</v>
      </c>
      <c r="K736" s="25">
        <f t="shared" ref="K736:K799" ca="1" si="266">I736/(J736+I736)</f>
        <v>0.4839319470699433</v>
      </c>
      <c r="L736" s="44">
        <f t="shared" ca="1" si="256"/>
        <v>21468</v>
      </c>
      <c r="M736" s="23"/>
      <c r="N736" s="47" t="str">
        <f t="shared" si="257"/>
        <v/>
      </c>
      <c r="O736" s="58"/>
      <c r="P736" s="27" t="str">
        <f t="shared" ca="1" si="258"/>
        <v/>
      </c>
      <c r="R736" s="47"/>
      <c r="S736" s="47"/>
      <c r="T736" s="47"/>
      <c r="U736" s="47"/>
      <c r="V736" s="47"/>
      <c r="W736" s="47"/>
      <c r="X736" s="57"/>
      <c r="Y736" s="49" t="str">
        <f t="shared" ref="Y736:Y799" si="267">_xlfn.IFS(R736 = "","",V736&gt;0,T736/V736,TRUE,T736/1)</f>
        <v/>
      </c>
      <c r="Z736" s="49" t="str">
        <f t="shared" ref="Z736:Z799" si="268">_xlfn.IFS(R736 = "","",V736&gt;0,(T736+U736)/V736,TRUE,(T736+U736)/1)</f>
        <v/>
      </c>
      <c r="AA736" s="47"/>
      <c r="AC736" s="35"/>
      <c r="AD736">
        <f t="shared" ref="AD736:AD799" ca="1" si="269">IF(G736&gt;=2100,0,IF(C736="G",1,0))</f>
        <v>0</v>
      </c>
      <c r="AE736">
        <f t="shared" ref="AE736:AE799" ca="1" si="270">IF(G736&gt;=5500,0,IF(C736="G",1,0))</f>
        <v>0</v>
      </c>
      <c r="AF736">
        <f t="shared" ref="AF736:AF799" ca="1" si="271">IF(G736&gt;=2100,1,0)</f>
        <v>1</v>
      </c>
      <c r="AG736">
        <f t="shared" ref="AG736:AG799" ca="1" si="272">IF(G736&gt;=5500,1,0)</f>
        <v>0</v>
      </c>
      <c r="AH736">
        <f t="shared" ca="1" si="259"/>
        <v>1</v>
      </c>
      <c r="AI736">
        <f t="shared" ca="1" si="260"/>
        <v>176</v>
      </c>
      <c r="AJ736">
        <f t="shared" ca="1" si="261"/>
        <v>36</v>
      </c>
      <c r="AK736" t="str">
        <f t="shared" ca="1" si="262"/>
        <v>&gt;1000</v>
      </c>
      <c r="AL736">
        <f t="shared" ca="1" si="263"/>
        <v>44</v>
      </c>
    </row>
    <row r="737" spans="1:38" x14ac:dyDescent="0.3">
      <c r="A737" s="13">
        <f ca="1">IF(B737="","",COUNT($B$32:B737))</f>
        <v>530</v>
      </c>
      <c r="B737" s="47">
        <f t="shared" ref="B737:B800" ca="1" si="273">IF(C737&lt;&gt;"G",SUM(B736,1),"")</f>
        <v>2</v>
      </c>
      <c r="C737" s="24" t="str">
        <f t="shared" ref="C737:C800" ca="1" si="274">IF(O737="",IF(AH736&gt;=$E$22,"G",IF(RAND()&lt;$F$22,"W","L")),O737)</f>
        <v>W</v>
      </c>
      <c r="D737" s="47">
        <f t="shared" ref="D737:D800" ca="1" si="275">IF(M737="",IF(G736&lt;5500,G736,5500),M737)</f>
        <v>3740</v>
      </c>
      <c r="E737" s="47">
        <f t="shared" ref="E737:E800" ca="1" si="276">_xlfn.IFS(C736="W",E736+1,C736="L",0,C736="G",E736)</f>
        <v>1</v>
      </c>
      <c r="F737" s="13">
        <f t="shared" ref="F737:F800" ca="1" si="277">_xlfn.IFS(C737="W",_xlfn.IFS(E737=0,LOOKUP(D737,$D$2:$D$17,$F$2:$F$17),E737=1,LOOKUP(D737,$D$2:$D$17,$G$2:$G$17),E737=2,LOOKUP(D737,$D$2:$D$17,$H$2:$H$17),E737=3,LOOKUP(D737,$D$2:$D$17,$I$2:$I$17),E737&gt;=4,LOOKUP(D737,$D$2:$D$17,$J$2:$J$17)),C737="L",LOOKUP(D737,$D$2:$D$17,$E$2:$E$17),C737="G",IF(OR(B736&lt;3,B736=""),0,LOOKUP(D737,$D$2:$D$17,$K$2:$K$17)))</f>
        <v>60</v>
      </c>
      <c r="G737" s="13">
        <f t="shared" ca="1" si="264"/>
        <v>3800</v>
      </c>
      <c r="H737" s="40" t="str">
        <f t="shared" ca="1" si="265"/>
        <v>Mythic I</v>
      </c>
      <c r="I737" s="47">
        <f t="shared" ref="I737:I800" ca="1" si="278">IF(C737="W",1+I736,I736)</f>
        <v>257</v>
      </c>
      <c r="J737" s="47">
        <f t="shared" ref="J737:J800" ca="1" si="279">IF(C737="L",1+J736,J736)</f>
        <v>273</v>
      </c>
      <c r="K737" s="25">
        <f t="shared" ca="1" si="266"/>
        <v>0.48490566037735849</v>
      </c>
      <c r="L737" s="44">
        <f t="shared" ref="L737:L800" ca="1" si="280">IF(F737&gt;0,F737+L736,L736)</f>
        <v>21528</v>
      </c>
      <c r="M737" s="23"/>
      <c r="N737" s="47" t="str">
        <f t="shared" ref="N737:N800" si="281">IF(M737="","",M737-G736)</f>
        <v/>
      </c>
      <c r="O737" s="58"/>
      <c r="P737" s="27" t="str">
        <f t="shared" ref="P737:P800" ca="1" si="282">IF(AI737&gt;AI736,$G$22+(7*AI737),"")</f>
        <v/>
      </c>
      <c r="R737" s="47"/>
      <c r="S737" s="47"/>
      <c r="T737" s="47"/>
      <c r="U737" s="47"/>
      <c r="V737" s="47"/>
      <c r="W737" s="47"/>
      <c r="X737" s="57"/>
      <c r="Y737" s="49" t="str">
        <f t="shared" si="267"/>
        <v/>
      </c>
      <c r="Z737" s="49" t="str">
        <f t="shared" si="268"/>
        <v/>
      </c>
      <c r="AA737" s="47"/>
      <c r="AC737" s="35"/>
      <c r="AD737">
        <f t="shared" ca="1" si="269"/>
        <v>0</v>
      </c>
      <c r="AE737">
        <f t="shared" ca="1" si="270"/>
        <v>0</v>
      </c>
      <c r="AF737">
        <f t="shared" ca="1" si="271"/>
        <v>1</v>
      </c>
      <c r="AG737">
        <f t="shared" ca="1" si="272"/>
        <v>0</v>
      </c>
      <c r="AH737">
        <f t="shared" ref="AH737:AH800" ca="1" si="283">IF(C737="G",0,AH736+1)</f>
        <v>2</v>
      </c>
      <c r="AI737">
        <f t="shared" ref="AI737:AI800" ca="1" si="284">IF(C737="G",AI736+1,AI736)</f>
        <v>176</v>
      </c>
      <c r="AJ737">
        <f t="shared" ref="AJ737:AJ800" ca="1" si="285">IF(AJ736="&gt;1000",IF(AF737&gt;0,IF(A737&lt;&gt;"",A737,A736),"&gt;1000"),AJ736)</f>
        <v>36</v>
      </c>
      <c r="AK737" t="str">
        <f t="shared" ref="AK737:AK800" ca="1" si="286">IF(AK736="&gt;1000",IF(AG737&gt;0,IF(A737&lt;&gt;"",A737,A736),"&gt;1000"),AK736)</f>
        <v>&gt;1000</v>
      </c>
      <c r="AL737">
        <f t="shared" ref="AL737:AL800" ca="1" si="287">IF(AL736="&gt;1000",IF(L737&gt;=3500,IF(A737&lt;&gt;"",A737,A736),"&gt;1000"),AL736)</f>
        <v>44</v>
      </c>
    </row>
    <row r="738" spans="1:38" x14ac:dyDescent="0.3">
      <c r="A738" s="13">
        <f ca="1">IF(B738="","",COUNT($B$32:B738))</f>
        <v>531</v>
      </c>
      <c r="B738" s="47">
        <f t="shared" ca="1" si="273"/>
        <v>3</v>
      </c>
      <c r="C738" s="24" t="str">
        <f t="shared" ca="1" si="274"/>
        <v>L</v>
      </c>
      <c r="D738" s="47">
        <f t="shared" ca="1" si="275"/>
        <v>3800</v>
      </c>
      <c r="E738" s="47">
        <f t="shared" ca="1" si="276"/>
        <v>2</v>
      </c>
      <c r="F738" s="13">
        <f t="shared" ca="1" si="277"/>
        <v>-68</v>
      </c>
      <c r="G738" s="13">
        <f t="shared" ca="1" si="264"/>
        <v>3732</v>
      </c>
      <c r="H738" s="40" t="str">
        <f t="shared" ca="1" si="265"/>
        <v>Mythic I</v>
      </c>
      <c r="I738" s="47">
        <f t="shared" ca="1" si="278"/>
        <v>257</v>
      </c>
      <c r="J738" s="47">
        <f t="shared" ca="1" si="279"/>
        <v>274</v>
      </c>
      <c r="K738" s="25">
        <f t="shared" ca="1" si="266"/>
        <v>0.4839924670433145</v>
      </c>
      <c r="L738" s="44">
        <f t="shared" ca="1" si="280"/>
        <v>21528</v>
      </c>
      <c r="M738" s="23"/>
      <c r="N738" s="47" t="str">
        <f t="shared" si="281"/>
        <v/>
      </c>
      <c r="O738" s="58"/>
      <c r="P738" s="27" t="str">
        <f t="shared" ca="1" si="282"/>
        <v/>
      </c>
      <c r="R738" s="47"/>
      <c r="S738" s="47"/>
      <c r="T738" s="47"/>
      <c r="U738" s="47"/>
      <c r="V738" s="47"/>
      <c r="W738" s="47"/>
      <c r="X738" s="57"/>
      <c r="Y738" s="49" t="str">
        <f t="shared" si="267"/>
        <v/>
      </c>
      <c r="Z738" s="49" t="str">
        <f t="shared" si="268"/>
        <v/>
      </c>
      <c r="AA738" s="47"/>
      <c r="AC738" s="35"/>
      <c r="AD738">
        <f t="shared" ca="1" si="269"/>
        <v>0</v>
      </c>
      <c r="AE738">
        <f t="shared" ca="1" si="270"/>
        <v>0</v>
      </c>
      <c r="AF738">
        <f t="shared" ca="1" si="271"/>
        <v>1</v>
      </c>
      <c r="AG738">
        <f t="shared" ca="1" si="272"/>
        <v>0</v>
      </c>
      <c r="AH738">
        <f t="shared" ca="1" si="283"/>
        <v>3</v>
      </c>
      <c r="AI738">
        <f t="shared" ca="1" si="284"/>
        <v>176</v>
      </c>
      <c r="AJ738">
        <f t="shared" ca="1" si="285"/>
        <v>36</v>
      </c>
      <c r="AK738" t="str">
        <f t="shared" ca="1" si="286"/>
        <v>&gt;1000</v>
      </c>
      <c r="AL738">
        <f t="shared" ca="1" si="287"/>
        <v>44</v>
      </c>
    </row>
    <row r="739" spans="1:38" x14ac:dyDescent="0.3">
      <c r="A739" s="13" t="str">
        <f ca="1">IF(B739="","",COUNT($B$32:B739))</f>
        <v/>
      </c>
      <c r="B739" s="47" t="str">
        <f t="shared" ca="1" si="273"/>
        <v/>
      </c>
      <c r="C739" s="24" t="str">
        <f t="shared" ca="1" si="274"/>
        <v>G</v>
      </c>
      <c r="D739" s="47">
        <f t="shared" ca="1" si="275"/>
        <v>3732</v>
      </c>
      <c r="E739" s="47">
        <f t="shared" ca="1" si="276"/>
        <v>0</v>
      </c>
      <c r="F739" s="13">
        <f t="shared" ca="1" si="277"/>
        <v>0</v>
      </c>
      <c r="G739" s="13">
        <f t="shared" ca="1" si="264"/>
        <v>3732</v>
      </c>
      <c r="H739" s="40" t="str">
        <f t="shared" ca="1" si="265"/>
        <v>Mythic I</v>
      </c>
      <c r="I739" s="47">
        <f t="shared" ca="1" si="278"/>
        <v>257</v>
      </c>
      <c r="J739" s="47">
        <f t="shared" ca="1" si="279"/>
        <v>274</v>
      </c>
      <c r="K739" s="25">
        <f t="shared" ca="1" si="266"/>
        <v>0.4839924670433145</v>
      </c>
      <c r="L739" s="44">
        <f t="shared" ca="1" si="280"/>
        <v>21528</v>
      </c>
      <c r="M739" s="23"/>
      <c r="N739" s="47" t="str">
        <f t="shared" si="281"/>
        <v/>
      </c>
      <c r="O739" s="58"/>
      <c r="P739" s="27">
        <f t="shared" ca="1" si="282"/>
        <v>44859</v>
      </c>
      <c r="R739" s="47"/>
      <c r="S739" s="47"/>
      <c r="T739" s="47"/>
      <c r="U739" s="47"/>
      <c r="V739" s="47"/>
      <c r="W739" s="47"/>
      <c r="X739" s="57"/>
      <c r="Y739" s="49" t="str">
        <f t="shared" si="267"/>
        <v/>
      </c>
      <c r="Z739" s="49" t="str">
        <f t="shared" si="268"/>
        <v/>
      </c>
      <c r="AA739" s="47"/>
      <c r="AC739" s="35"/>
      <c r="AD739">
        <f t="shared" ca="1" si="269"/>
        <v>0</v>
      </c>
      <c r="AE739">
        <f t="shared" ca="1" si="270"/>
        <v>1</v>
      </c>
      <c r="AF739">
        <f t="shared" ca="1" si="271"/>
        <v>1</v>
      </c>
      <c r="AG739">
        <f t="shared" ca="1" si="272"/>
        <v>0</v>
      </c>
      <c r="AH739">
        <f t="shared" ca="1" si="283"/>
        <v>0</v>
      </c>
      <c r="AI739">
        <f t="shared" ca="1" si="284"/>
        <v>177</v>
      </c>
      <c r="AJ739">
        <f t="shared" ca="1" si="285"/>
        <v>36</v>
      </c>
      <c r="AK739" t="str">
        <f t="shared" ca="1" si="286"/>
        <v>&gt;1000</v>
      </c>
      <c r="AL739">
        <f t="shared" ca="1" si="287"/>
        <v>44</v>
      </c>
    </row>
    <row r="740" spans="1:38" x14ac:dyDescent="0.3">
      <c r="A740" s="13">
        <f ca="1">IF(B740="","",COUNT($B$32:B740))</f>
        <v>532</v>
      </c>
      <c r="B740" s="47">
        <f t="shared" ca="1" si="273"/>
        <v>1</v>
      </c>
      <c r="C740" s="24" t="str">
        <f t="shared" ca="1" si="274"/>
        <v>W</v>
      </c>
      <c r="D740" s="47">
        <f t="shared" ca="1" si="275"/>
        <v>3732</v>
      </c>
      <c r="E740" s="47">
        <f t="shared" ca="1" si="276"/>
        <v>0</v>
      </c>
      <c r="F740" s="13">
        <f t="shared" ca="1" si="277"/>
        <v>40</v>
      </c>
      <c r="G740" s="13">
        <f t="shared" ca="1" si="264"/>
        <v>3772</v>
      </c>
      <c r="H740" s="40" t="str">
        <f t="shared" ca="1" si="265"/>
        <v>Mythic I</v>
      </c>
      <c r="I740" s="47">
        <f t="shared" ca="1" si="278"/>
        <v>258</v>
      </c>
      <c r="J740" s="47">
        <f t="shared" ca="1" si="279"/>
        <v>274</v>
      </c>
      <c r="K740" s="25">
        <f t="shared" ca="1" si="266"/>
        <v>0.48496240601503759</v>
      </c>
      <c r="L740" s="44">
        <f t="shared" ca="1" si="280"/>
        <v>21568</v>
      </c>
      <c r="M740" s="23"/>
      <c r="N740" s="47" t="str">
        <f t="shared" si="281"/>
        <v/>
      </c>
      <c r="O740" s="58"/>
      <c r="P740" s="27" t="str">
        <f t="shared" ca="1" si="282"/>
        <v/>
      </c>
      <c r="R740" s="47"/>
      <c r="S740" s="47"/>
      <c r="T740" s="47"/>
      <c r="U740" s="47"/>
      <c r="V740" s="47"/>
      <c r="W740" s="47"/>
      <c r="X740" s="57"/>
      <c r="Y740" s="49" t="str">
        <f t="shared" si="267"/>
        <v/>
      </c>
      <c r="Z740" s="49" t="str">
        <f t="shared" si="268"/>
        <v/>
      </c>
      <c r="AA740" s="47"/>
      <c r="AC740" s="35"/>
      <c r="AD740">
        <f t="shared" ca="1" si="269"/>
        <v>0</v>
      </c>
      <c r="AE740">
        <f t="shared" ca="1" si="270"/>
        <v>0</v>
      </c>
      <c r="AF740">
        <f t="shared" ca="1" si="271"/>
        <v>1</v>
      </c>
      <c r="AG740">
        <f t="shared" ca="1" si="272"/>
        <v>0</v>
      </c>
      <c r="AH740">
        <f t="shared" ca="1" si="283"/>
        <v>1</v>
      </c>
      <c r="AI740">
        <f t="shared" ca="1" si="284"/>
        <v>177</v>
      </c>
      <c r="AJ740">
        <f t="shared" ca="1" si="285"/>
        <v>36</v>
      </c>
      <c r="AK740" t="str">
        <f t="shared" ca="1" si="286"/>
        <v>&gt;1000</v>
      </c>
      <c r="AL740">
        <f t="shared" ca="1" si="287"/>
        <v>44</v>
      </c>
    </row>
    <row r="741" spans="1:38" x14ac:dyDescent="0.3">
      <c r="A741" s="13">
        <f ca="1">IF(B741="","",COUNT($B$32:B741))</f>
        <v>533</v>
      </c>
      <c r="B741" s="47">
        <f t="shared" ca="1" si="273"/>
        <v>2</v>
      </c>
      <c r="C741" s="24" t="str">
        <f t="shared" ca="1" si="274"/>
        <v>W</v>
      </c>
      <c r="D741" s="47">
        <f t="shared" ca="1" si="275"/>
        <v>3772</v>
      </c>
      <c r="E741" s="47">
        <f t="shared" ca="1" si="276"/>
        <v>1</v>
      </c>
      <c r="F741" s="13">
        <f t="shared" ca="1" si="277"/>
        <v>60</v>
      </c>
      <c r="G741" s="13">
        <f t="shared" ca="1" si="264"/>
        <v>3832</v>
      </c>
      <c r="H741" s="40" t="str">
        <f t="shared" ca="1" si="265"/>
        <v>Mythic I</v>
      </c>
      <c r="I741" s="47">
        <f t="shared" ca="1" si="278"/>
        <v>259</v>
      </c>
      <c r="J741" s="47">
        <f t="shared" ca="1" si="279"/>
        <v>274</v>
      </c>
      <c r="K741" s="25">
        <f t="shared" ca="1" si="266"/>
        <v>0.48592870544090055</v>
      </c>
      <c r="L741" s="44">
        <f t="shared" ca="1" si="280"/>
        <v>21628</v>
      </c>
      <c r="M741" s="23"/>
      <c r="N741" s="47" t="str">
        <f t="shared" si="281"/>
        <v/>
      </c>
      <c r="O741" s="58"/>
      <c r="P741" s="27" t="str">
        <f t="shared" ca="1" si="282"/>
        <v/>
      </c>
      <c r="R741" s="47"/>
      <c r="S741" s="47"/>
      <c r="T741" s="47"/>
      <c r="U741" s="47"/>
      <c r="V741" s="47"/>
      <c r="W741" s="47"/>
      <c r="X741" s="57"/>
      <c r="Y741" s="49" t="str">
        <f t="shared" si="267"/>
        <v/>
      </c>
      <c r="Z741" s="49" t="str">
        <f t="shared" si="268"/>
        <v/>
      </c>
      <c r="AA741" s="47"/>
      <c r="AC741" s="35"/>
      <c r="AD741">
        <f t="shared" ca="1" si="269"/>
        <v>0</v>
      </c>
      <c r="AE741">
        <f t="shared" ca="1" si="270"/>
        <v>0</v>
      </c>
      <c r="AF741">
        <f t="shared" ca="1" si="271"/>
        <v>1</v>
      </c>
      <c r="AG741">
        <f t="shared" ca="1" si="272"/>
        <v>0</v>
      </c>
      <c r="AH741">
        <f t="shared" ca="1" si="283"/>
        <v>2</v>
      </c>
      <c r="AI741">
        <f t="shared" ca="1" si="284"/>
        <v>177</v>
      </c>
      <c r="AJ741">
        <f t="shared" ca="1" si="285"/>
        <v>36</v>
      </c>
      <c r="AK741" t="str">
        <f t="shared" ca="1" si="286"/>
        <v>&gt;1000</v>
      </c>
      <c r="AL741">
        <f t="shared" ca="1" si="287"/>
        <v>44</v>
      </c>
    </row>
    <row r="742" spans="1:38" x14ac:dyDescent="0.3">
      <c r="A742" s="13">
        <f ca="1">IF(B742="","",COUNT($B$32:B742))</f>
        <v>534</v>
      </c>
      <c r="B742" s="47">
        <f t="shared" ca="1" si="273"/>
        <v>3</v>
      </c>
      <c r="C742" s="24" t="str">
        <f t="shared" ca="1" si="274"/>
        <v>W</v>
      </c>
      <c r="D742" s="47">
        <f t="shared" ca="1" si="275"/>
        <v>3832</v>
      </c>
      <c r="E742" s="47">
        <f t="shared" ca="1" si="276"/>
        <v>2</v>
      </c>
      <c r="F742" s="13">
        <f t="shared" ca="1" si="277"/>
        <v>80</v>
      </c>
      <c r="G742" s="13">
        <f t="shared" ca="1" si="264"/>
        <v>3912</v>
      </c>
      <c r="H742" s="40" t="str">
        <f t="shared" ca="1" si="265"/>
        <v>Mythic I</v>
      </c>
      <c r="I742" s="47">
        <f t="shared" ca="1" si="278"/>
        <v>260</v>
      </c>
      <c r="J742" s="47">
        <f t="shared" ca="1" si="279"/>
        <v>274</v>
      </c>
      <c r="K742" s="25">
        <f t="shared" ca="1" si="266"/>
        <v>0.48689138576779029</v>
      </c>
      <c r="L742" s="44">
        <f t="shared" ca="1" si="280"/>
        <v>21708</v>
      </c>
      <c r="M742" s="23"/>
      <c r="N742" s="47" t="str">
        <f t="shared" si="281"/>
        <v/>
      </c>
      <c r="O742" s="58"/>
      <c r="P742" s="27" t="str">
        <f t="shared" ca="1" si="282"/>
        <v/>
      </c>
      <c r="R742" s="47"/>
      <c r="S742" s="47"/>
      <c r="T742" s="47"/>
      <c r="U742" s="47"/>
      <c r="V742" s="47"/>
      <c r="W742" s="47"/>
      <c r="X742" s="57"/>
      <c r="Y742" s="49" t="str">
        <f t="shared" si="267"/>
        <v/>
      </c>
      <c r="Z742" s="49" t="str">
        <f t="shared" si="268"/>
        <v/>
      </c>
      <c r="AA742" s="47"/>
      <c r="AC742" s="35"/>
      <c r="AD742">
        <f t="shared" ca="1" si="269"/>
        <v>0</v>
      </c>
      <c r="AE742">
        <f t="shared" ca="1" si="270"/>
        <v>0</v>
      </c>
      <c r="AF742">
        <f t="shared" ca="1" si="271"/>
        <v>1</v>
      </c>
      <c r="AG742">
        <f t="shared" ca="1" si="272"/>
        <v>0</v>
      </c>
      <c r="AH742">
        <f t="shared" ca="1" si="283"/>
        <v>3</v>
      </c>
      <c r="AI742">
        <f t="shared" ca="1" si="284"/>
        <v>177</v>
      </c>
      <c r="AJ742">
        <f t="shared" ca="1" si="285"/>
        <v>36</v>
      </c>
      <c r="AK742" t="str">
        <f t="shared" ca="1" si="286"/>
        <v>&gt;1000</v>
      </c>
      <c r="AL742">
        <f t="shared" ca="1" si="287"/>
        <v>44</v>
      </c>
    </row>
    <row r="743" spans="1:38" x14ac:dyDescent="0.3">
      <c r="A743" s="13" t="str">
        <f ca="1">IF(B743="","",COUNT($B$32:B743))</f>
        <v/>
      </c>
      <c r="B743" s="47" t="str">
        <f t="shared" ca="1" si="273"/>
        <v/>
      </c>
      <c r="C743" s="24" t="str">
        <f t="shared" ca="1" si="274"/>
        <v>G</v>
      </c>
      <c r="D743" s="47">
        <f t="shared" ca="1" si="275"/>
        <v>3912</v>
      </c>
      <c r="E743" s="47">
        <f t="shared" ca="1" si="276"/>
        <v>3</v>
      </c>
      <c r="F743" s="13">
        <f t="shared" ca="1" si="277"/>
        <v>0</v>
      </c>
      <c r="G743" s="13">
        <f t="shared" ca="1" si="264"/>
        <v>3912</v>
      </c>
      <c r="H743" s="40" t="str">
        <f t="shared" ca="1" si="265"/>
        <v>Mythic I</v>
      </c>
      <c r="I743" s="47">
        <f t="shared" ca="1" si="278"/>
        <v>260</v>
      </c>
      <c r="J743" s="47">
        <f t="shared" ca="1" si="279"/>
        <v>274</v>
      </c>
      <c r="K743" s="25">
        <f t="shared" ca="1" si="266"/>
        <v>0.48689138576779029</v>
      </c>
      <c r="L743" s="44">
        <f t="shared" ca="1" si="280"/>
        <v>21708</v>
      </c>
      <c r="M743" s="23"/>
      <c r="N743" s="47" t="str">
        <f t="shared" si="281"/>
        <v/>
      </c>
      <c r="O743" s="58"/>
      <c r="P743" s="27">
        <f t="shared" ca="1" si="282"/>
        <v>44866</v>
      </c>
      <c r="R743" s="47"/>
      <c r="S743" s="47"/>
      <c r="T743" s="47"/>
      <c r="U743" s="47"/>
      <c r="V743" s="47"/>
      <c r="W743" s="47"/>
      <c r="X743" s="57"/>
      <c r="Y743" s="49" t="str">
        <f t="shared" si="267"/>
        <v/>
      </c>
      <c r="Z743" s="49" t="str">
        <f t="shared" si="268"/>
        <v/>
      </c>
      <c r="AA743" s="47"/>
      <c r="AC743" s="35"/>
      <c r="AD743">
        <f t="shared" ca="1" si="269"/>
        <v>0</v>
      </c>
      <c r="AE743">
        <f t="shared" ca="1" si="270"/>
        <v>1</v>
      </c>
      <c r="AF743">
        <f t="shared" ca="1" si="271"/>
        <v>1</v>
      </c>
      <c r="AG743">
        <f t="shared" ca="1" si="272"/>
        <v>0</v>
      </c>
      <c r="AH743">
        <f t="shared" ca="1" si="283"/>
        <v>0</v>
      </c>
      <c r="AI743">
        <f t="shared" ca="1" si="284"/>
        <v>178</v>
      </c>
      <c r="AJ743">
        <f t="shared" ca="1" si="285"/>
        <v>36</v>
      </c>
      <c r="AK743" t="str">
        <f t="shared" ca="1" si="286"/>
        <v>&gt;1000</v>
      </c>
      <c r="AL743">
        <f t="shared" ca="1" si="287"/>
        <v>44</v>
      </c>
    </row>
    <row r="744" spans="1:38" x14ac:dyDescent="0.3">
      <c r="A744" s="13">
        <f ca="1">IF(B744="","",COUNT($B$32:B744))</f>
        <v>535</v>
      </c>
      <c r="B744" s="47">
        <f t="shared" ca="1" si="273"/>
        <v>1</v>
      </c>
      <c r="C744" s="24" t="str">
        <f t="shared" ca="1" si="274"/>
        <v>L</v>
      </c>
      <c r="D744" s="47">
        <f t="shared" ca="1" si="275"/>
        <v>3912</v>
      </c>
      <c r="E744" s="47">
        <f t="shared" ca="1" si="276"/>
        <v>3</v>
      </c>
      <c r="F744" s="13">
        <f t="shared" ca="1" si="277"/>
        <v>-68</v>
      </c>
      <c r="G744" s="13">
        <f t="shared" ca="1" si="264"/>
        <v>3844</v>
      </c>
      <c r="H744" s="40" t="str">
        <f t="shared" ca="1" si="265"/>
        <v>Mythic I</v>
      </c>
      <c r="I744" s="47">
        <f t="shared" ca="1" si="278"/>
        <v>260</v>
      </c>
      <c r="J744" s="47">
        <f t="shared" ca="1" si="279"/>
        <v>275</v>
      </c>
      <c r="K744" s="25">
        <f t="shared" ca="1" si="266"/>
        <v>0.48598130841121495</v>
      </c>
      <c r="L744" s="44">
        <f t="shared" ca="1" si="280"/>
        <v>21708</v>
      </c>
      <c r="M744" s="23"/>
      <c r="N744" s="47" t="str">
        <f t="shared" si="281"/>
        <v/>
      </c>
      <c r="O744" s="58"/>
      <c r="P744" s="27" t="str">
        <f t="shared" ca="1" si="282"/>
        <v/>
      </c>
      <c r="R744" s="47"/>
      <c r="S744" s="47"/>
      <c r="T744" s="47"/>
      <c r="U744" s="47"/>
      <c r="V744" s="47"/>
      <c r="W744" s="47"/>
      <c r="X744" s="57"/>
      <c r="Y744" s="49" t="str">
        <f t="shared" si="267"/>
        <v/>
      </c>
      <c r="Z744" s="49" t="str">
        <f t="shared" si="268"/>
        <v/>
      </c>
      <c r="AA744" s="47"/>
      <c r="AC744" s="35"/>
      <c r="AD744">
        <f t="shared" ca="1" si="269"/>
        <v>0</v>
      </c>
      <c r="AE744">
        <f t="shared" ca="1" si="270"/>
        <v>0</v>
      </c>
      <c r="AF744">
        <f t="shared" ca="1" si="271"/>
        <v>1</v>
      </c>
      <c r="AG744">
        <f t="shared" ca="1" si="272"/>
        <v>0</v>
      </c>
      <c r="AH744">
        <f t="shared" ca="1" si="283"/>
        <v>1</v>
      </c>
      <c r="AI744">
        <f t="shared" ca="1" si="284"/>
        <v>178</v>
      </c>
      <c r="AJ744">
        <f t="shared" ca="1" si="285"/>
        <v>36</v>
      </c>
      <c r="AK744" t="str">
        <f t="shared" ca="1" si="286"/>
        <v>&gt;1000</v>
      </c>
      <c r="AL744">
        <f t="shared" ca="1" si="287"/>
        <v>44</v>
      </c>
    </row>
    <row r="745" spans="1:38" x14ac:dyDescent="0.3">
      <c r="A745" s="13">
        <f ca="1">IF(B745="","",COUNT($B$32:B745))</f>
        <v>536</v>
      </c>
      <c r="B745" s="47">
        <f t="shared" ca="1" si="273"/>
        <v>2</v>
      </c>
      <c r="C745" s="24" t="str">
        <f t="shared" ca="1" si="274"/>
        <v>L</v>
      </c>
      <c r="D745" s="47">
        <f t="shared" ca="1" si="275"/>
        <v>3844</v>
      </c>
      <c r="E745" s="47">
        <f t="shared" ca="1" si="276"/>
        <v>0</v>
      </c>
      <c r="F745" s="13">
        <f t="shared" ca="1" si="277"/>
        <v>-68</v>
      </c>
      <c r="G745" s="13">
        <f t="shared" ca="1" si="264"/>
        <v>3776</v>
      </c>
      <c r="H745" s="40" t="str">
        <f t="shared" ca="1" si="265"/>
        <v>Mythic I</v>
      </c>
      <c r="I745" s="47">
        <f t="shared" ca="1" si="278"/>
        <v>260</v>
      </c>
      <c r="J745" s="47">
        <f t="shared" ca="1" si="279"/>
        <v>276</v>
      </c>
      <c r="K745" s="25">
        <f t="shared" ca="1" si="266"/>
        <v>0.48507462686567165</v>
      </c>
      <c r="L745" s="44">
        <f t="shared" ca="1" si="280"/>
        <v>21708</v>
      </c>
      <c r="M745" s="23"/>
      <c r="N745" s="47" t="str">
        <f t="shared" si="281"/>
        <v/>
      </c>
      <c r="O745" s="58"/>
      <c r="P745" s="27" t="str">
        <f t="shared" ca="1" si="282"/>
        <v/>
      </c>
      <c r="R745" s="47"/>
      <c r="S745" s="47"/>
      <c r="T745" s="47"/>
      <c r="U745" s="47"/>
      <c r="V745" s="47"/>
      <c r="W745" s="47"/>
      <c r="X745" s="57"/>
      <c r="Y745" s="49" t="str">
        <f t="shared" si="267"/>
        <v/>
      </c>
      <c r="Z745" s="49" t="str">
        <f t="shared" si="268"/>
        <v/>
      </c>
      <c r="AA745" s="47"/>
      <c r="AC745" s="35"/>
      <c r="AD745">
        <f t="shared" ca="1" si="269"/>
        <v>0</v>
      </c>
      <c r="AE745">
        <f t="shared" ca="1" si="270"/>
        <v>0</v>
      </c>
      <c r="AF745">
        <f t="shared" ca="1" si="271"/>
        <v>1</v>
      </c>
      <c r="AG745">
        <f t="shared" ca="1" si="272"/>
        <v>0</v>
      </c>
      <c r="AH745">
        <f t="shared" ca="1" si="283"/>
        <v>2</v>
      </c>
      <c r="AI745">
        <f t="shared" ca="1" si="284"/>
        <v>178</v>
      </c>
      <c r="AJ745">
        <f t="shared" ca="1" si="285"/>
        <v>36</v>
      </c>
      <c r="AK745" t="str">
        <f t="shared" ca="1" si="286"/>
        <v>&gt;1000</v>
      </c>
      <c r="AL745">
        <f t="shared" ca="1" si="287"/>
        <v>44</v>
      </c>
    </row>
    <row r="746" spans="1:38" x14ac:dyDescent="0.3">
      <c r="A746" s="13">
        <f ca="1">IF(B746="","",COUNT($B$32:B746))</f>
        <v>537</v>
      </c>
      <c r="B746" s="47">
        <f t="shared" ca="1" si="273"/>
        <v>3</v>
      </c>
      <c r="C746" s="24" t="str">
        <f t="shared" ca="1" si="274"/>
        <v>W</v>
      </c>
      <c r="D746" s="47">
        <f t="shared" ca="1" si="275"/>
        <v>3776</v>
      </c>
      <c r="E746" s="47">
        <f t="shared" ca="1" si="276"/>
        <v>0</v>
      </c>
      <c r="F746" s="13">
        <f t="shared" ca="1" si="277"/>
        <v>40</v>
      </c>
      <c r="G746" s="13">
        <f t="shared" ca="1" si="264"/>
        <v>3816</v>
      </c>
      <c r="H746" s="40" t="str">
        <f t="shared" ca="1" si="265"/>
        <v>Mythic I</v>
      </c>
      <c r="I746" s="47">
        <f t="shared" ca="1" si="278"/>
        <v>261</v>
      </c>
      <c r="J746" s="47">
        <f t="shared" ca="1" si="279"/>
        <v>276</v>
      </c>
      <c r="K746" s="25">
        <f t="shared" ca="1" si="266"/>
        <v>0.48603351955307261</v>
      </c>
      <c r="L746" s="44">
        <f t="shared" ca="1" si="280"/>
        <v>21748</v>
      </c>
      <c r="M746" s="23"/>
      <c r="N746" s="47" t="str">
        <f t="shared" si="281"/>
        <v/>
      </c>
      <c r="O746" s="58"/>
      <c r="P746" s="27" t="str">
        <f t="shared" ca="1" si="282"/>
        <v/>
      </c>
      <c r="R746" s="47"/>
      <c r="S746" s="47"/>
      <c r="T746" s="47"/>
      <c r="U746" s="47"/>
      <c r="V746" s="47"/>
      <c r="W746" s="47"/>
      <c r="X746" s="57"/>
      <c r="Y746" s="49" t="str">
        <f t="shared" si="267"/>
        <v/>
      </c>
      <c r="Z746" s="49" t="str">
        <f t="shared" si="268"/>
        <v/>
      </c>
      <c r="AA746" s="47"/>
      <c r="AC746" s="35"/>
      <c r="AD746">
        <f t="shared" ca="1" si="269"/>
        <v>0</v>
      </c>
      <c r="AE746">
        <f t="shared" ca="1" si="270"/>
        <v>0</v>
      </c>
      <c r="AF746">
        <f t="shared" ca="1" si="271"/>
        <v>1</v>
      </c>
      <c r="AG746">
        <f t="shared" ca="1" si="272"/>
        <v>0</v>
      </c>
      <c r="AH746">
        <f t="shared" ca="1" si="283"/>
        <v>3</v>
      </c>
      <c r="AI746">
        <f t="shared" ca="1" si="284"/>
        <v>178</v>
      </c>
      <c r="AJ746">
        <f t="shared" ca="1" si="285"/>
        <v>36</v>
      </c>
      <c r="AK746" t="str">
        <f t="shared" ca="1" si="286"/>
        <v>&gt;1000</v>
      </c>
      <c r="AL746">
        <f t="shared" ca="1" si="287"/>
        <v>44</v>
      </c>
    </row>
    <row r="747" spans="1:38" x14ac:dyDescent="0.3">
      <c r="A747" s="13" t="str">
        <f ca="1">IF(B747="","",COUNT($B$32:B747))</f>
        <v/>
      </c>
      <c r="B747" s="47" t="str">
        <f t="shared" ca="1" si="273"/>
        <v/>
      </c>
      <c r="C747" s="24" t="str">
        <f t="shared" ca="1" si="274"/>
        <v>G</v>
      </c>
      <c r="D747" s="47">
        <f t="shared" ca="1" si="275"/>
        <v>3816</v>
      </c>
      <c r="E747" s="47">
        <f t="shared" ca="1" si="276"/>
        <v>1</v>
      </c>
      <c r="F747" s="13">
        <f t="shared" ca="1" si="277"/>
        <v>0</v>
      </c>
      <c r="G747" s="13">
        <f t="shared" ca="1" si="264"/>
        <v>3816</v>
      </c>
      <c r="H747" s="40" t="str">
        <f t="shared" ca="1" si="265"/>
        <v>Mythic I</v>
      </c>
      <c r="I747" s="47">
        <f t="shared" ca="1" si="278"/>
        <v>261</v>
      </c>
      <c r="J747" s="47">
        <f t="shared" ca="1" si="279"/>
        <v>276</v>
      </c>
      <c r="K747" s="25">
        <f t="shared" ca="1" si="266"/>
        <v>0.48603351955307261</v>
      </c>
      <c r="L747" s="44">
        <f t="shared" ca="1" si="280"/>
        <v>21748</v>
      </c>
      <c r="M747" s="23"/>
      <c r="N747" s="47" t="str">
        <f t="shared" si="281"/>
        <v/>
      </c>
      <c r="O747" s="58"/>
      <c r="P747" s="27">
        <f t="shared" ca="1" si="282"/>
        <v>44873</v>
      </c>
      <c r="R747" s="47"/>
      <c r="S747" s="47"/>
      <c r="T747" s="47"/>
      <c r="U747" s="47"/>
      <c r="V747" s="47"/>
      <c r="W747" s="47"/>
      <c r="X747" s="57"/>
      <c r="Y747" s="49" t="str">
        <f t="shared" si="267"/>
        <v/>
      </c>
      <c r="Z747" s="49" t="str">
        <f t="shared" si="268"/>
        <v/>
      </c>
      <c r="AA747" s="47"/>
      <c r="AC747" s="35"/>
      <c r="AD747">
        <f t="shared" ca="1" si="269"/>
        <v>0</v>
      </c>
      <c r="AE747">
        <f t="shared" ca="1" si="270"/>
        <v>1</v>
      </c>
      <c r="AF747">
        <f t="shared" ca="1" si="271"/>
        <v>1</v>
      </c>
      <c r="AG747">
        <f t="shared" ca="1" si="272"/>
        <v>0</v>
      </c>
      <c r="AH747">
        <f t="shared" ca="1" si="283"/>
        <v>0</v>
      </c>
      <c r="AI747">
        <f t="shared" ca="1" si="284"/>
        <v>179</v>
      </c>
      <c r="AJ747">
        <f t="shared" ca="1" si="285"/>
        <v>36</v>
      </c>
      <c r="AK747" t="str">
        <f t="shared" ca="1" si="286"/>
        <v>&gt;1000</v>
      </c>
      <c r="AL747">
        <f t="shared" ca="1" si="287"/>
        <v>44</v>
      </c>
    </row>
    <row r="748" spans="1:38" x14ac:dyDescent="0.3">
      <c r="A748" s="13">
        <f ca="1">IF(B748="","",COUNT($B$32:B748))</f>
        <v>538</v>
      </c>
      <c r="B748" s="47">
        <f t="shared" ca="1" si="273"/>
        <v>1</v>
      </c>
      <c r="C748" s="24" t="str">
        <f t="shared" ca="1" si="274"/>
        <v>W</v>
      </c>
      <c r="D748" s="47">
        <f t="shared" ca="1" si="275"/>
        <v>3816</v>
      </c>
      <c r="E748" s="47">
        <f t="shared" ca="1" si="276"/>
        <v>1</v>
      </c>
      <c r="F748" s="13">
        <f t="shared" ca="1" si="277"/>
        <v>60</v>
      </c>
      <c r="G748" s="13">
        <f t="shared" ca="1" si="264"/>
        <v>3876</v>
      </c>
      <c r="H748" s="40" t="str">
        <f t="shared" ca="1" si="265"/>
        <v>Mythic I</v>
      </c>
      <c r="I748" s="47">
        <f t="shared" ca="1" si="278"/>
        <v>262</v>
      </c>
      <c r="J748" s="47">
        <f t="shared" ca="1" si="279"/>
        <v>276</v>
      </c>
      <c r="K748" s="25">
        <f t="shared" ca="1" si="266"/>
        <v>0.48698884758364314</v>
      </c>
      <c r="L748" s="44">
        <f t="shared" ca="1" si="280"/>
        <v>21808</v>
      </c>
      <c r="M748" s="23"/>
      <c r="N748" s="47" t="str">
        <f t="shared" si="281"/>
        <v/>
      </c>
      <c r="O748" s="58"/>
      <c r="P748" s="27" t="str">
        <f t="shared" ca="1" si="282"/>
        <v/>
      </c>
      <c r="R748" s="47"/>
      <c r="S748" s="47"/>
      <c r="T748" s="47"/>
      <c r="U748" s="47"/>
      <c r="V748" s="47"/>
      <c r="W748" s="47"/>
      <c r="X748" s="57"/>
      <c r="Y748" s="49" t="str">
        <f t="shared" si="267"/>
        <v/>
      </c>
      <c r="Z748" s="49" t="str">
        <f t="shared" si="268"/>
        <v/>
      </c>
      <c r="AA748" s="47"/>
      <c r="AC748" s="35"/>
      <c r="AD748">
        <f t="shared" ca="1" si="269"/>
        <v>0</v>
      </c>
      <c r="AE748">
        <f t="shared" ca="1" si="270"/>
        <v>0</v>
      </c>
      <c r="AF748">
        <f t="shared" ca="1" si="271"/>
        <v>1</v>
      </c>
      <c r="AG748">
        <f t="shared" ca="1" si="272"/>
        <v>0</v>
      </c>
      <c r="AH748">
        <f t="shared" ca="1" si="283"/>
        <v>1</v>
      </c>
      <c r="AI748">
        <f t="shared" ca="1" si="284"/>
        <v>179</v>
      </c>
      <c r="AJ748">
        <f t="shared" ca="1" si="285"/>
        <v>36</v>
      </c>
      <c r="AK748" t="str">
        <f t="shared" ca="1" si="286"/>
        <v>&gt;1000</v>
      </c>
      <c r="AL748">
        <f t="shared" ca="1" si="287"/>
        <v>44</v>
      </c>
    </row>
    <row r="749" spans="1:38" x14ac:dyDescent="0.3">
      <c r="A749" s="13">
        <f ca="1">IF(B749="","",COUNT($B$32:B749))</f>
        <v>539</v>
      </c>
      <c r="B749" s="47">
        <f t="shared" ca="1" si="273"/>
        <v>2</v>
      </c>
      <c r="C749" s="24" t="str">
        <f t="shared" ca="1" si="274"/>
        <v>W</v>
      </c>
      <c r="D749" s="47">
        <f t="shared" ca="1" si="275"/>
        <v>3876</v>
      </c>
      <c r="E749" s="47">
        <f t="shared" ca="1" si="276"/>
        <v>2</v>
      </c>
      <c r="F749" s="13">
        <f t="shared" ca="1" si="277"/>
        <v>80</v>
      </c>
      <c r="G749" s="13">
        <f t="shared" ca="1" si="264"/>
        <v>3956</v>
      </c>
      <c r="H749" s="40" t="str">
        <f t="shared" ca="1" si="265"/>
        <v>Mythic I</v>
      </c>
      <c r="I749" s="47">
        <f t="shared" ca="1" si="278"/>
        <v>263</v>
      </c>
      <c r="J749" s="47">
        <f t="shared" ca="1" si="279"/>
        <v>276</v>
      </c>
      <c r="K749" s="25">
        <f t="shared" ca="1" si="266"/>
        <v>0.48794063079777367</v>
      </c>
      <c r="L749" s="44">
        <f t="shared" ca="1" si="280"/>
        <v>21888</v>
      </c>
      <c r="M749" s="23"/>
      <c r="N749" s="47" t="str">
        <f t="shared" si="281"/>
        <v/>
      </c>
      <c r="O749" s="58"/>
      <c r="P749" s="27" t="str">
        <f t="shared" ca="1" si="282"/>
        <v/>
      </c>
      <c r="R749" s="47"/>
      <c r="S749" s="47"/>
      <c r="T749" s="47"/>
      <c r="U749" s="47"/>
      <c r="V749" s="47"/>
      <c r="W749" s="47"/>
      <c r="X749" s="57"/>
      <c r="Y749" s="49" t="str">
        <f t="shared" si="267"/>
        <v/>
      </c>
      <c r="Z749" s="49" t="str">
        <f t="shared" si="268"/>
        <v/>
      </c>
      <c r="AA749" s="47"/>
      <c r="AC749" s="35"/>
      <c r="AD749">
        <f t="shared" ca="1" si="269"/>
        <v>0</v>
      </c>
      <c r="AE749">
        <f t="shared" ca="1" si="270"/>
        <v>0</v>
      </c>
      <c r="AF749">
        <f t="shared" ca="1" si="271"/>
        <v>1</v>
      </c>
      <c r="AG749">
        <f t="shared" ca="1" si="272"/>
        <v>0</v>
      </c>
      <c r="AH749">
        <f t="shared" ca="1" si="283"/>
        <v>2</v>
      </c>
      <c r="AI749">
        <f t="shared" ca="1" si="284"/>
        <v>179</v>
      </c>
      <c r="AJ749">
        <f t="shared" ca="1" si="285"/>
        <v>36</v>
      </c>
      <c r="AK749" t="str">
        <f t="shared" ca="1" si="286"/>
        <v>&gt;1000</v>
      </c>
      <c r="AL749">
        <f t="shared" ca="1" si="287"/>
        <v>44</v>
      </c>
    </row>
    <row r="750" spans="1:38" x14ac:dyDescent="0.3">
      <c r="A750" s="13">
        <f ca="1">IF(B750="","",COUNT($B$32:B750))</f>
        <v>540</v>
      </c>
      <c r="B750" s="47">
        <f t="shared" ca="1" si="273"/>
        <v>3</v>
      </c>
      <c r="C750" s="24" t="str">
        <f t="shared" ca="1" si="274"/>
        <v>L</v>
      </c>
      <c r="D750" s="47">
        <f t="shared" ca="1" si="275"/>
        <v>3956</v>
      </c>
      <c r="E750" s="47">
        <f t="shared" ca="1" si="276"/>
        <v>3</v>
      </c>
      <c r="F750" s="13">
        <f t="shared" ca="1" si="277"/>
        <v>-68</v>
      </c>
      <c r="G750" s="13">
        <f t="shared" ca="1" si="264"/>
        <v>3888</v>
      </c>
      <c r="H750" s="40" t="str">
        <f t="shared" ca="1" si="265"/>
        <v>Mythic I</v>
      </c>
      <c r="I750" s="47">
        <f t="shared" ca="1" si="278"/>
        <v>263</v>
      </c>
      <c r="J750" s="47">
        <f t="shared" ca="1" si="279"/>
        <v>277</v>
      </c>
      <c r="K750" s="25">
        <f t="shared" ca="1" si="266"/>
        <v>0.48703703703703705</v>
      </c>
      <c r="L750" s="44">
        <f t="shared" ca="1" si="280"/>
        <v>21888</v>
      </c>
      <c r="M750" s="23"/>
      <c r="N750" s="47" t="str">
        <f t="shared" si="281"/>
        <v/>
      </c>
      <c r="O750" s="58"/>
      <c r="P750" s="27" t="str">
        <f t="shared" ca="1" si="282"/>
        <v/>
      </c>
      <c r="R750" s="47"/>
      <c r="S750" s="47"/>
      <c r="T750" s="47"/>
      <c r="U750" s="47"/>
      <c r="V750" s="47"/>
      <c r="W750" s="47"/>
      <c r="X750" s="57"/>
      <c r="Y750" s="49" t="str">
        <f t="shared" si="267"/>
        <v/>
      </c>
      <c r="Z750" s="49" t="str">
        <f t="shared" si="268"/>
        <v/>
      </c>
      <c r="AA750" s="47"/>
      <c r="AC750" s="35"/>
      <c r="AD750">
        <f t="shared" ca="1" si="269"/>
        <v>0</v>
      </c>
      <c r="AE750">
        <f t="shared" ca="1" si="270"/>
        <v>0</v>
      </c>
      <c r="AF750">
        <f t="shared" ca="1" si="271"/>
        <v>1</v>
      </c>
      <c r="AG750">
        <f t="shared" ca="1" si="272"/>
        <v>0</v>
      </c>
      <c r="AH750">
        <f t="shared" ca="1" si="283"/>
        <v>3</v>
      </c>
      <c r="AI750">
        <f t="shared" ca="1" si="284"/>
        <v>179</v>
      </c>
      <c r="AJ750">
        <f t="shared" ca="1" si="285"/>
        <v>36</v>
      </c>
      <c r="AK750" t="str">
        <f t="shared" ca="1" si="286"/>
        <v>&gt;1000</v>
      </c>
      <c r="AL750">
        <f t="shared" ca="1" si="287"/>
        <v>44</v>
      </c>
    </row>
    <row r="751" spans="1:38" x14ac:dyDescent="0.3">
      <c r="A751" s="13" t="str">
        <f ca="1">IF(B751="","",COUNT($B$32:B751))</f>
        <v/>
      </c>
      <c r="B751" s="47" t="str">
        <f t="shared" ca="1" si="273"/>
        <v/>
      </c>
      <c r="C751" s="24" t="str">
        <f t="shared" ca="1" si="274"/>
        <v>G</v>
      </c>
      <c r="D751" s="47">
        <f t="shared" ca="1" si="275"/>
        <v>3888</v>
      </c>
      <c r="E751" s="47">
        <f t="shared" ca="1" si="276"/>
        <v>0</v>
      </c>
      <c r="F751" s="13">
        <f t="shared" ca="1" si="277"/>
        <v>0</v>
      </c>
      <c r="G751" s="13">
        <f t="shared" ca="1" si="264"/>
        <v>3888</v>
      </c>
      <c r="H751" s="40" t="str">
        <f t="shared" ca="1" si="265"/>
        <v>Mythic I</v>
      </c>
      <c r="I751" s="47">
        <f t="shared" ca="1" si="278"/>
        <v>263</v>
      </c>
      <c r="J751" s="47">
        <f t="shared" ca="1" si="279"/>
        <v>277</v>
      </c>
      <c r="K751" s="25">
        <f t="shared" ca="1" si="266"/>
        <v>0.48703703703703705</v>
      </c>
      <c r="L751" s="44">
        <f t="shared" ca="1" si="280"/>
        <v>21888</v>
      </c>
      <c r="M751" s="23"/>
      <c r="N751" s="47" t="str">
        <f t="shared" si="281"/>
        <v/>
      </c>
      <c r="O751" s="58"/>
      <c r="P751" s="27">
        <f t="shared" ca="1" si="282"/>
        <v>44880</v>
      </c>
      <c r="R751" s="47"/>
      <c r="S751" s="47"/>
      <c r="T751" s="47"/>
      <c r="U751" s="47"/>
      <c r="V751" s="47"/>
      <c r="W751" s="47"/>
      <c r="X751" s="57"/>
      <c r="Y751" s="49" t="str">
        <f t="shared" si="267"/>
        <v/>
      </c>
      <c r="Z751" s="49" t="str">
        <f t="shared" si="268"/>
        <v/>
      </c>
      <c r="AA751" s="47"/>
      <c r="AC751" s="35"/>
      <c r="AD751">
        <f t="shared" ca="1" si="269"/>
        <v>0</v>
      </c>
      <c r="AE751">
        <f t="shared" ca="1" si="270"/>
        <v>1</v>
      </c>
      <c r="AF751">
        <f t="shared" ca="1" si="271"/>
        <v>1</v>
      </c>
      <c r="AG751">
        <f t="shared" ca="1" si="272"/>
        <v>0</v>
      </c>
      <c r="AH751">
        <f t="shared" ca="1" si="283"/>
        <v>0</v>
      </c>
      <c r="AI751">
        <f t="shared" ca="1" si="284"/>
        <v>180</v>
      </c>
      <c r="AJ751">
        <f t="shared" ca="1" si="285"/>
        <v>36</v>
      </c>
      <c r="AK751" t="str">
        <f t="shared" ca="1" si="286"/>
        <v>&gt;1000</v>
      </c>
      <c r="AL751">
        <f t="shared" ca="1" si="287"/>
        <v>44</v>
      </c>
    </row>
    <row r="752" spans="1:38" x14ac:dyDescent="0.3">
      <c r="A752" s="13">
        <f ca="1">IF(B752="","",COUNT($B$32:B752))</f>
        <v>541</v>
      </c>
      <c r="B752" s="47">
        <f t="shared" ca="1" si="273"/>
        <v>1</v>
      </c>
      <c r="C752" s="24" t="str">
        <f t="shared" ca="1" si="274"/>
        <v>L</v>
      </c>
      <c r="D752" s="47">
        <f t="shared" ca="1" si="275"/>
        <v>3888</v>
      </c>
      <c r="E752" s="47">
        <f t="shared" ca="1" si="276"/>
        <v>0</v>
      </c>
      <c r="F752" s="13">
        <f t="shared" ca="1" si="277"/>
        <v>-68</v>
      </c>
      <c r="G752" s="13">
        <f t="shared" ca="1" si="264"/>
        <v>3820</v>
      </c>
      <c r="H752" s="40" t="str">
        <f t="shared" ca="1" si="265"/>
        <v>Mythic I</v>
      </c>
      <c r="I752" s="47">
        <f t="shared" ca="1" si="278"/>
        <v>263</v>
      </c>
      <c r="J752" s="47">
        <f t="shared" ca="1" si="279"/>
        <v>278</v>
      </c>
      <c r="K752" s="25">
        <f t="shared" ca="1" si="266"/>
        <v>0.48613678373382624</v>
      </c>
      <c r="L752" s="44">
        <f t="shared" ca="1" si="280"/>
        <v>21888</v>
      </c>
      <c r="M752" s="23"/>
      <c r="N752" s="47" t="str">
        <f t="shared" si="281"/>
        <v/>
      </c>
      <c r="O752" s="58"/>
      <c r="P752" s="27" t="str">
        <f t="shared" ca="1" si="282"/>
        <v/>
      </c>
      <c r="R752" s="47"/>
      <c r="S752" s="47"/>
      <c r="T752" s="47"/>
      <c r="U752" s="47"/>
      <c r="V752" s="47"/>
      <c r="W752" s="47"/>
      <c r="X752" s="57"/>
      <c r="Y752" s="49" t="str">
        <f t="shared" si="267"/>
        <v/>
      </c>
      <c r="Z752" s="49" t="str">
        <f t="shared" si="268"/>
        <v/>
      </c>
      <c r="AA752" s="47"/>
      <c r="AC752" s="35"/>
      <c r="AD752">
        <f t="shared" ca="1" si="269"/>
        <v>0</v>
      </c>
      <c r="AE752">
        <f t="shared" ca="1" si="270"/>
        <v>0</v>
      </c>
      <c r="AF752">
        <f t="shared" ca="1" si="271"/>
        <v>1</v>
      </c>
      <c r="AG752">
        <f t="shared" ca="1" si="272"/>
        <v>0</v>
      </c>
      <c r="AH752">
        <f t="shared" ca="1" si="283"/>
        <v>1</v>
      </c>
      <c r="AI752">
        <f t="shared" ca="1" si="284"/>
        <v>180</v>
      </c>
      <c r="AJ752">
        <f t="shared" ca="1" si="285"/>
        <v>36</v>
      </c>
      <c r="AK752" t="str">
        <f t="shared" ca="1" si="286"/>
        <v>&gt;1000</v>
      </c>
      <c r="AL752">
        <f t="shared" ca="1" si="287"/>
        <v>44</v>
      </c>
    </row>
    <row r="753" spans="1:38" x14ac:dyDescent="0.3">
      <c r="A753" s="13">
        <f ca="1">IF(B753="","",COUNT($B$32:B753))</f>
        <v>542</v>
      </c>
      <c r="B753" s="47">
        <f t="shared" ca="1" si="273"/>
        <v>2</v>
      </c>
      <c r="C753" s="24" t="str">
        <f t="shared" ca="1" si="274"/>
        <v>W</v>
      </c>
      <c r="D753" s="47">
        <f t="shared" ca="1" si="275"/>
        <v>3820</v>
      </c>
      <c r="E753" s="47">
        <f t="shared" ca="1" si="276"/>
        <v>0</v>
      </c>
      <c r="F753" s="13">
        <f t="shared" ca="1" si="277"/>
        <v>40</v>
      </c>
      <c r="G753" s="13">
        <f t="shared" ca="1" si="264"/>
        <v>3860</v>
      </c>
      <c r="H753" s="40" t="str">
        <f t="shared" ca="1" si="265"/>
        <v>Mythic I</v>
      </c>
      <c r="I753" s="47">
        <f t="shared" ca="1" si="278"/>
        <v>264</v>
      </c>
      <c r="J753" s="47">
        <f t="shared" ca="1" si="279"/>
        <v>278</v>
      </c>
      <c r="K753" s="25">
        <f t="shared" ca="1" si="266"/>
        <v>0.4870848708487085</v>
      </c>
      <c r="L753" s="44">
        <f t="shared" ca="1" si="280"/>
        <v>21928</v>
      </c>
      <c r="M753" s="23"/>
      <c r="N753" s="47" t="str">
        <f t="shared" si="281"/>
        <v/>
      </c>
      <c r="O753" s="58"/>
      <c r="P753" s="27" t="str">
        <f t="shared" ca="1" si="282"/>
        <v/>
      </c>
      <c r="R753" s="47"/>
      <c r="S753" s="47"/>
      <c r="T753" s="47"/>
      <c r="U753" s="47"/>
      <c r="V753" s="47"/>
      <c r="W753" s="47"/>
      <c r="X753" s="57"/>
      <c r="Y753" s="49" t="str">
        <f t="shared" si="267"/>
        <v/>
      </c>
      <c r="Z753" s="49" t="str">
        <f t="shared" si="268"/>
        <v/>
      </c>
      <c r="AA753" s="47"/>
      <c r="AC753" s="35"/>
      <c r="AD753">
        <f t="shared" ca="1" si="269"/>
        <v>0</v>
      </c>
      <c r="AE753">
        <f t="shared" ca="1" si="270"/>
        <v>0</v>
      </c>
      <c r="AF753">
        <f t="shared" ca="1" si="271"/>
        <v>1</v>
      </c>
      <c r="AG753">
        <f t="shared" ca="1" si="272"/>
        <v>0</v>
      </c>
      <c r="AH753">
        <f t="shared" ca="1" si="283"/>
        <v>2</v>
      </c>
      <c r="AI753">
        <f t="shared" ca="1" si="284"/>
        <v>180</v>
      </c>
      <c r="AJ753">
        <f t="shared" ca="1" si="285"/>
        <v>36</v>
      </c>
      <c r="AK753" t="str">
        <f t="shared" ca="1" si="286"/>
        <v>&gt;1000</v>
      </c>
      <c r="AL753">
        <f t="shared" ca="1" si="287"/>
        <v>44</v>
      </c>
    </row>
    <row r="754" spans="1:38" x14ac:dyDescent="0.3">
      <c r="A754" s="13">
        <f ca="1">IF(B754="","",COUNT($B$32:B754))</f>
        <v>543</v>
      </c>
      <c r="B754" s="47">
        <f t="shared" ca="1" si="273"/>
        <v>3</v>
      </c>
      <c r="C754" s="24" t="str">
        <f t="shared" ca="1" si="274"/>
        <v>W</v>
      </c>
      <c r="D754" s="47">
        <f t="shared" ca="1" si="275"/>
        <v>3860</v>
      </c>
      <c r="E754" s="47">
        <f t="shared" ca="1" si="276"/>
        <v>1</v>
      </c>
      <c r="F754" s="13">
        <f t="shared" ca="1" si="277"/>
        <v>60</v>
      </c>
      <c r="G754" s="13">
        <f t="shared" ca="1" si="264"/>
        <v>3920</v>
      </c>
      <c r="H754" s="40" t="str">
        <f t="shared" ca="1" si="265"/>
        <v>Mythic I</v>
      </c>
      <c r="I754" s="47">
        <f t="shared" ca="1" si="278"/>
        <v>265</v>
      </c>
      <c r="J754" s="47">
        <f t="shared" ca="1" si="279"/>
        <v>278</v>
      </c>
      <c r="K754" s="25">
        <f t="shared" ca="1" si="266"/>
        <v>0.48802946593001839</v>
      </c>
      <c r="L754" s="44">
        <f t="shared" ca="1" si="280"/>
        <v>21988</v>
      </c>
      <c r="M754" s="23"/>
      <c r="N754" s="47" t="str">
        <f t="shared" si="281"/>
        <v/>
      </c>
      <c r="O754" s="58"/>
      <c r="P754" s="27" t="str">
        <f t="shared" ca="1" si="282"/>
        <v/>
      </c>
      <c r="R754" s="47"/>
      <c r="S754" s="47"/>
      <c r="T754" s="47"/>
      <c r="U754" s="47"/>
      <c r="V754" s="47"/>
      <c r="W754" s="47"/>
      <c r="X754" s="57"/>
      <c r="Y754" s="49" t="str">
        <f t="shared" si="267"/>
        <v/>
      </c>
      <c r="Z754" s="49" t="str">
        <f t="shared" si="268"/>
        <v/>
      </c>
      <c r="AA754" s="47"/>
      <c r="AC754" s="35"/>
      <c r="AD754">
        <f t="shared" ca="1" si="269"/>
        <v>0</v>
      </c>
      <c r="AE754">
        <f t="shared" ca="1" si="270"/>
        <v>0</v>
      </c>
      <c r="AF754">
        <f t="shared" ca="1" si="271"/>
        <v>1</v>
      </c>
      <c r="AG754">
        <f t="shared" ca="1" si="272"/>
        <v>0</v>
      </c>
      <c r="AH754">
        <f t="shared" ca="1" si="283"/>
        <v>3</v>
      </c>
      <c r="AI754">
        <f t="shared" ca="1" si="284"/>
        <v>180</v>
      </c>
      <c r="AJ754">
        <f t="shared" ca="1" si="285"/>
        <v>36</v>
      </c>
      <c r="AK754" t="str">
        <f t="shared" ca="1" si="286"/>
        <v>&gt;1000</v>
      </c>
      <c r="AL754">
        <f t="shared" ca="1" si="287"/>
        <v>44</v>
      </c>
    </row>
    <row r="755" spans="1:38" x14ac:dyDescent="0.3">
      <c r="A755" s="13" t="str">
        <f ca="1">IF(B755="","",COUNT($B$32:B755))</f>
        <v/>
      </c>
      <c r="B755" s="47" t="str">
        <f t="shared" ca="1" si="273"/>
        <v/>
      </c>
      <c r="C755" s="24" t="str">
        <f t="shared" ca="1" si="274"/>
        <v>G</v>
      </c>
      <c r="D755" s="47">
        <f t="shared" ca="1" si="275"/>
        <v>3920</v>
      </c>
      <c r="E755" s="47">
        <f t="shared" ca="1" si="276"/>
        <v>2</v>
      </c>
      <c r="F755" s="13">
        <f t="shared" ca="1" si="277"/>
        <v>0</v>
      </c>
      <c r="G755" s="13">
        <f t="shared" ca="1" si="264"/>
        <v>3920</v>
      </c>
      <c r="H755" s="40" t="str">
        <f t="shared" ca="1" si="265"/>
        <v>Mythic I</v>
      </c>
      <c r="I755" s="47">
        <f t="shared" ca="1" si="278"/>
        <v>265</v>
      </c>
      <c r="J755" s="47">
        <f t="shared" ca="1" si="279"/>
        <v>278</v>
      </c>
      <c r="K755" s="25">
        <f t="shared" ca="1" si="266"/>
        <v>0.48802946593001839</v>
      </c>
      <c r="L755" s="44">
        <f t="shared" ca="1" si="280"/>
        <v>21988</v>
      </c>
      <c r="M755" s="23"/>
      <c r="N755" s="47" t="str">
        <f t="shared" si="281"/>
        <v/>
      </c>
      <c r="O755" s="58"/>
      <c r="P755" s="27">
        <f t="shared" ca="1" si="282"/>
        <v>44887</v>
      </c>
      <c r="R755" s="47"/>
      <c r="S755" s="47"/>
      <c r="T755" s="47"/>
      <c r="U755" s="47"/>
      <c r="V755" s="47"/>
      <c r="W755" s="47"/>
      <c r="X755" s="57"/>
      <c r="Y755" s="49" t="str">
        <f t="shared" si="267"/>
        <v/>
      </c>
      <c r="Z755" s="49" t="str">
        <f t="shared" si="268"/>
        <v/>
      </c>
      <c r="AA755" s="47"/>
      <c r="AC755" s="35"/>
      <c r="AD755">
        <f t="shared" ca="1" si="269"/>
        <v>0</v>
      </c>
      <c r="AE755">
        <f t="shared" ca="1" si="270"/>
        <v>1</v>
      </c>
      <c r="AF755">
        <f t="shared" ca="1" si="271"/>
        <v>1</v>
      </c>
      <c r="AG755">
        <f t="shared" ca="1" si="272"/>
        <v>0</v>
      </c>
      <c r="AH755">
        <f t="shared" ca="1" si="283"/>
        <v>0</v>
      </c>
      <c r="AI755">
        <f t="shared" ca="1" si="284"/>
        <v>181</v>
      </c>
      <c r="AJ755">
        <f t="shared" ca="1" si="285"/>
        <v>36</v>
      </c>
      <c r="AK755" t="str">
        <f t="shared" ca="1" si="286"/>
        <v>&gt;1000</v>
      </c>
      <c r="AL755">
        <f t="shared" ca="1" si="287"/>
        <v>44</v>
      </c>
    </row>
    <row r="756" spans="1:38" x14ac:dyDescent="0.3">
      <c r="A756" s="13">
        <f ca="1">IF(B756="","",COUNT($B$32:B756))</f>
        <v>544</v>
      </c>
      <c r="B756" s="47">
        <f t="shared" ca="1" si="273"/>
        <v>1</v>
      </c>
      <c r="C756" s="24" t="str">
        <f t="shared" ca="1" si="274"/>
        <v>W</v>
      </c>
      <c r="D756" s="47">
        <f t="shared" ca="1" si="275"/>
        <v>3920</v>
      </c>
      <c r="E756" s="47">
        <f t="shared" ca="1" si="276"/>
        <v>2</v>
      </c>
      <c r="F756" s="13">
        <f t="shared" ca="1" si="277"/>
        <v>80</v>
      </c>
      <c r="G756" s="13">
        <f t="shared" ca="1" si="264"/>
        <v>4000</v>
      </c>
      <c r="H756" s="40" t="str">
        <f t="shared" ca="1" si="265"/>
        <v>Mythic I</v>
      </c>
      <c r="I756" s="47">
        <f t="shared" ca="1" si="278"/>
        <v>266</v>
      </c>
      <c r="J756" s="47">
        <f t="shared" ca="1" si="279"/>
        <v>278</v>
      </c>
      <c r="K756" s="25">
        <f t="shared" ca="1" si="266"/>
        <v>0.4889705882352941</v>
      </c>
      <c r="L756" s="44">
        <f t="shared" ca="1" si="280"/>
        <v>22068</v>
      </c>
      <c r="M756" s="23"/>
      <c r="N756" s="47" t="str">
        <f t="shared" si="281"/>
        <v/>
      </c>
      <c r="O756" s="58"/>
      <c r="P756" s="27" t="str">
        <f t="shared" ca="1" si="282"/>
        <v/>
      </c>
      <c r="R756" s="47"/>
      <c r="S756" s="47"/>
      <c r="T756" s="47"/>
      <c r="U756" s="47"/>
      <c r="V756" s="47"/>
      <c r="W756" s="47"/>
      <c r="X756" s="57"/>
      <c r="Y756" s="49" t="str">
        <f t="shared" si="267"/>
        <v/>
      </c>
      <c r="Z756" s="49" t="str">
        <f t="shared" si="268"/>
        <v/>
      </c>
      <c r="AA756" s="47"/>
      <c r="AC756" s="35"/>
      <c r="AD756">
        <f t="shared" ca="1" si="269"/>
        <v>0</v>
      </c>
      <c r="AE756">
        <f t="shared" ca="1" si="270"/>
        <v>0</v>
      </c>
      <c r="AF756">
        <f t="shared" ca="1" si="271"/>
        <v>1</v>
      </c>
      <c r="AG756">
        <f t="shared" ca="1" si="272"/>
        <v>0</v>
      </c>
      <c r="AH756">
        <f t="shared" ca="1" si="283"/>
        <v>1</v>
      </c>
      <c r="AI756">
        <f t="shared" ca="1" si="284"/>
        <v>181</v>
      </c>
      <c r="AJ756">
        <f t="shared" ca="1" si="285"/>
        <v>36</v>
      </c>
      <c r="AK756" t="str">
        <f t="shared" ca="1" si="286"/>
        <v>&gt;1000</v>
      </c>
      <c r="AL756">
        <f t="shared" ca="1" si="287"/>
        <v>44</v>
      </c>
    </row>
    <row r="757" spans="1:38" x14ac:dyDescent="0.3">
      <c r="A757" s="13">
        <f ca="1">IF(B757="","",COUNT($B$32:B757))</f>
        <v>545</v>
      </c>
      <c r="B757" s="47">
        <f t="shared" ca="1" si="273"/>
        <v>2</v>
      </c>
      <c r="C757" s="24" t="str">
        <f t="shared" ca="1" si="274"/>
        <v>L</v>
      </c>
      <c r="D757" s="47">
        <f t="shared" ca="1" si="275"/>
        <v>4000</v>
      </c>
      <c r="E757" s="47">
        <f t="shared" ca="1" si="276"/>
        <v>3</v>
      </c>
      <c r="F757" s="13">
        <f t="shared" ca="1" si="277"/>
        <v>-68</v>
      </c>
      <c r="G757" s="13">
        <f t="shared" ca="1" si="264"/>
        <v>3932</v>
      </c>
      <c r="H757" s="40" t="str">
        <f t="shared" ca="1" si="265"/>
        <v>Mythic I</v>
      </c>
      <c r="I757" s="47">
        <f t="shared" ca="1" si="278"/>
        <v>266</v>
      </c>
      <c r="J757" s="47">
        <f t="shared" ca="1" si="279"/>
        <v>279</v>
      </c>
      <c r="K757" s="25">
        <f t="shared" ca="1" si="266"/>
        <v>0.48807339449541287</v>
      </c>
      <c r="L757" s="44">
        <f t="shared" ca="1" si="280"/>
        <v>22068</v>
      </c>
      <c r="M757" s="23"/>
      <c r="N757" s="47" t="str">
        <f t="shared" si="281"/>
        <v/>
      </c>
      <c r="O757" s="58"/>
      <c r="P757" s="27" t="str">
        <f t="shared" ca="1" si="282"/>
        <v/>
      </c>
      <c r="R757" s="47"/>
      <c r="S757" s="47"/>
      <c r="T757" s="47"/>
      <c r="U757" s="47"/>
      <c r="V757" s="47"/>
      <c r="W757" s="47"/>
      <c r="X757" s="57"/>
      <c r="Y757" s="49" t="str">
        <f t="shared" si="267"/>
        <v/>
      </c>
      <c r="Z757" s="49" t="str">
        <f t="shared" si="268"/>
        <v/>
      </c>
      <c r="AA757" s="47"/>
      <c r="AC757" s="35"/>
      <c r="AD757">
        <f t="shared" ca="1" si="269"/>
        <v>0</v>
      </c>
      <c r="AE757">
        <f t="shared" ca="1" si="270"/>
        <v>0</v>
      </c>
      <c r="AF757">
        <f t="shared" ca="1" si="271"/>
        <v>1</v>
      </c>
      <c r="AG757">
        <f t="shared" ca="1" si="272"/>
        <v>0</v>
      </c>
      <c r="AH757">
        <f t="shared" ca="1" si="283"/>
        <v>2</v>
      </c>
      <c r="AI757">
        <f t="shared" ca="1" si="284"/>
        <v>181</v>
      </c>
      <c r="AJ757">
        <f t="shared" ca="1" si="285"/>
        <v>36</v>
      </c>
      <c r="AK757" t="str">
        <f t="shared" ca="1" si="286"/>
        <v>&gt;1000</v>
      </c>
      <c r="AL757">
        <f t="shared" ca="1" si="287"/>
        <v>44</v>
      </c>
    </row>
    <row r="758" spans="1:38" x14ac:dyDescent="0.3">
      <c r="A758" s="13">
        <f ca="1">IF(B758="","",COUNT($B$32:B758))</f>
        <v>546</v>
      </c>
      <c r="B758" s="47">
        <f t="shared" ca="1" si="273"/>
        <v>3</v>
      </c>
      <c r="C758" s="24" t="str">
        <f t="shared" ca="1" si="274"/>
        <v>W</v>
      </c>
      <c r="D758" s="47">
        <f t="shared" ca="1" si="275"/>
        <v>3932</v>
      </c>
      <c r="E758" s="47">
        <f t="shared" ca="1" si="276"/>
        <v>0</v>
      </c>
      <c r="F758" s="13">
        <f t="shared" ca="1" si="277"/>
        <v>40</v>
      </c>
      <c r="G758" s="13">
        <f t="shared" ca="1" si="264"/>
        <v>3972</v>
      </c>
      <c r="H758" s="40" t="str">
        <f t="shared" ca="1" si="265"/>
        <v>Mythic I</v>
      </c>
      <c r="I758" s="47">
        <f t="shared" ca="1" si="278"/>
        <v>267</v>
      </c>
      <c r="J758" s="47">
        <f t="shared" ca="1" si="279"/>
        <v>279</v>
      </c>
      <c r="K758" s="25">
        <f t="shared" ca="1" si="266"/>
        <v>0.48901098901098899</v>
      </c>
      <c r="L758" s="44">
        <f t="shared" ca="1" si="280"/>
        <v>22108</v>
      </c>
      <c r="M758" s="23"/>
      <c r="N758" s="47" t="str">
        <f t="shared" si="281"/>
        <v/>
      </c>
      <c r="O758" s="58"/>
      <c r="P758" s="27" t="str">
        <f t="shared" ca="1" si="282"/>
        <v/>
      </c>
      <c r="R758" s="47"/>
      <c r="S758" s="47"/>
      <c r="T758" s="47"/>
      <c r="U758" s="47"/>
      <c r="V758" s="47"/>
      <c r="W758" s="47"/>
      <c r="X758" s="57"/>
      <c r="Y758" s="49" t="str">
        <f t="shared" si="267"/>
        <v/>
      </c>
      <c r="Z758" s="49" t="str">
        <f t="shared" si="268"/>
        <v/>
      </c>
      <c r="AA758" s="47"/>
      <c r="AC758" s="35"/>
      <c r="AD758">
        <f t="shared" ca="1" si="269"/>
        <v>0</v>
      </c>
      <c r="AE758">
        <f t="shared" ca="1" si="270"/>
        <v>0</v>
      </c>
      <c r="AF758">
        <f t="shared" ca="1" si="271"/>
        <v>1</v>
      </c>
      <c r="AG758">
        <f t="shared" ca="1" si="272"/>
        <v>0</v>
      </c>
      <c r="AH758">
        <f t="shared" ca="1" si="283"/>
        <v>3</v>
      </c>
      <c r="AI758">
        <f t="shared" ca="1" si="284"/>
        <v>181</v>
      </c>
      <c r="AJ758">
        <f t="shared" ca="1" si="285"/>
        <v>36</v>
      </c>
      <c r="AK758" t="str">
        <f t="shared" ca="1" si="286"/>
        <v>&gt;1000</v>
      </c>
      <c r="AL758">
        <f t="shared" ca="1" si="287"/>
        <v>44</v>
      </c>
    </row>
    <row r="759" spans="1:38" x14ac:dyDescent="0.3">
      <c r="A759" s="13" t="str">
        <f ca="1">IF(B759="","",COUNT($B$32:B759))</f>
        <v/>
      </c>
      <c r="B759" s="47" t="str">
        <f t="shared" ca="1" si="273"/>
        <v/>
      </c>
      <c r="C759" s="24" t="str">
        <f t="shared" ca="1" si="274"/>
        <v>G</v>
      </c>
      <c r="D759" s="47">
        <f t="shared" ca="1" si="275"/>
        <v>3972</v>
      </c>
      <c r="E759" s="47">
        <f t="shared" ca="1" si="276"/>
        <v>1</v>
      </c>
      <c r="F759" s="13">
        <f t="shared" ca="1" si="277"/>
        <v>0</v>
      </c>
      <c r="G759" s="13">
        <f t="shared" ca="1" si="264"/>
        <v>3972</v>
      </c>
      <c r="H759" s="40" t="str">
        <f t="shared" ca="1" si="265"/>
        <v>Mythic I</v>
      </c>
      <c r="I759" s="47">
        <f t="shared" ca="1" si="278"/>
        <v>267</v>
      </c>
      <c r="J759" s="47">
        <f t="shared" ca="1" si="279"/>
        <v>279</v>
      </c>
      <c r="K759" s="25">
        <f t="shared" ca="1" si="266"/>
        <v>0.48901098901098899</v>
      </c>
      <c r="L759" s="44">
        <f t="shared" ca="1" si="280"/>
        <v>22108</v>
      </c>
      <c r="M759" s="23"/>
      <c r="N759" s="47" t="str">
        <f t="shared" si="281"/>
        <v/>
      </c>
      <c r="O759" s="58"/>
      <c r="P759" s="27">
        <f t="shared" ca="1" si="282"/>
        <v>44894</v>
      </c>
      <c r="R759" s="47"/>
      <c r="S759" s="47"/>
      <c r="T759" s="47"/>
      <c r="U759" s="47"/>
      <c r="V759" s="47"/>
      <c r="W759" s="47"/>
      <c r="X759" s="57"/>
      <c r="Y759" s="49" t="str">
        <f t="shared" si="267"/>
        <v/>
      </c>
      <c r="Z759" s="49" t="str">
        <f t="shared" si="268"/>
        <v/>
      </c>
      <c r="AA759" s="47"/>
      <c r="AC759" s="35"/>
      <c r="AD759">
        <f t="shared" ca="1" si="269"/>
        <v>0</v>
      </c>
      <c r="AE759">
        <f t="shared" ca="1" si="270"/>
        <v>1</v>
      </c>
      <c r="AF759">
        <f t="shared" ca="1" si="271"/>
        <v>1</v>
      </c>
      <c r="AG759">
        <f t="shared" ca="1" si="272"/>
        <v>0</v>
      </c>
      <c r="AH759">
        <f t="shared" ca="1" si="283"/>
        <v>0</v>
      </c>
      <c r="AI759">
        <f t="shared" ca="1" si="284"/>
        <v>182</v>
      </c>
      <c r="AJ759">
        <f t="shared" ca="1" si="285"/>
        <v>36</v>
      </c>
      <c r="AK759" t="str">
        <f t="shared" ca="1" si="286"/>
        <v>&gt;1000</v>
      </c>
      <c r="AL759">
        <f t="shared" ca="1" si="287"/>
        <v>44</v>
      </c>
    </row>
    <row r="760" spans="1:38" x14ac:dyDescent="0.3">
      <c r="A760" s="13">
        <f ca="1">IF(B760="","",COUNT($B$32:B760))</f>
        <v>547</v>
      </c>
      <c r="B760" s="47">
        <f t="shared" ca="1" si="273"/>
        <v>1</v>
      </c>
      <c r="C760" s="24" t="str">
        <f t="shared" ca="1" si="274"/>
        <v>L</v>
      </c>
      <c r="D760" s="47">
        <f t="shared" ca="1" si="275"/>
        <v>3972</v>
      </c>
      <c r="E760" s="47">
        <f t="shared" ca="1" si="276"/>
        <v>1</v>
      </c>
      <c r="F760" s="13">
        <f t="shared" ca="1" si="277"/>
        <v>-68</v>
      </c>
      <c r="G760" s="13">
        <f t="shared" ca="1" si="264"/>
        <v>3904</v>
      </c>
      <c r="H760" s="40" t="str">
        <f t="shared" ca="1" si="265"/>
        <v>Mythic I</v>
      </c>
      <c r="I760" s="47">
        <f t="shared" ca="1" si="278"/>
        <v>267</v>
      </c>
      <c r="J760" s="47">
        <f t="shared" ca="1" si="279"/>
        <v>280</v>
      </c>
      <c r="K760" s="25">
        <f t="shared" ca="1" si="266"/>
        <v>0.48811700182815354</v>
      </c>
      <c r="L760" s="44">
        <f t="shared" ca="1" si="280"/>
        <v>22108</v>
      </c>
      <c r="M760" s="23"/>
      <c r="N760" s="47" t="str">
        <f t="shared" si="281"/>
        <v/>
      </c>
      <c r="O760" s="58"/>
      <c r="P760" s="27" t="str">
        <f t="shared" ca="1" si="282"/>
        <v/>
      </c>
      <c r="R760" s="47"/>
      <c r="S760" s="47"/>
      <c r="T760" s="47"/>
      <c r="U760" s="47"/>
      <c r="V760" s="47"/>
      <c r="W760" s="47"/>
      <c r="X760" s="57"/>
      <c r="Y760" s="49" t="str">
        <f t="shared" si="267"/>
        <v/>
      </c>
      <c r="Z760" s="49" t="str">
        <f t="shared" si="268"/>
        <v/>
      </c>
      <c r="AA760" s="47"/>
      <c r="AC760" s="35"/>
      <c r="AD760">
        <f t="shared" ca="1" si="269"/>
        <v>0</v>
      </c>
      <c r="AE760">
        <f t="shared" ca="1" si="270"/>
        <v>0</v>
      </c>
      <c r="AF760">
        <f t="shared" ca="1" si="271"/>
        <v>1</v>
      </c>
      <c r="AG760">
        <f t="shared" ca="1" si="272"/>
        <v>0</v>
      </c>
      <c r="AH760">
        <f t="shared" ca="1" si="283"/>
        <v>1</v>
      </c>
      <c r="AI760">
        <f t="shared" ca="1" si="284"/>
        <v>182</v>
      </c>
      <c r="AJ760">
        <f t="shared" ca="1" si="285"/>
        <v>36</v>
      </c>
      <c r="AK760" t="str">
        <f t="shared" ca="1" si="286"/>
        <v>&gt;1000</v>
      </c>
      <c r="AL760">
        <f t="shared" ca="1" si="287"/>
        <v>44</v>
      </c>
    </row>
    <row r="761" spans="1:38" x14ac:dyDescent="0.3">
      <c r="A761" s="13">
        <f ca="1">IF(B761="","",COUNT($B$32:B761))</f>
        <v>548</v>
      </c>
      <c r="B761" s="47">
        <f t="shared" ca="1" si="273"/>
        <v>2</v>
      </c>
      <c r="C761" s="24" t="str">
        <f t="shared" ca="1" si="274"/>
        <v>W</v>
      </c>
      <c r="D761" s="47">
        <f t="shared" ca="1" si="275"/>
        <v>3904</v>
      </c>
      <c r="E761" s="47">
        <f t="shared" ca="1" si="276"/>
        <v>0</v>
      </c>
      <c r="F761" s="13">
        <f t="shared" ca="1" si="277"/>
        <v>40</v>
      </c>
      <c r="G761" s="13">
        <f t="shared" ca="1" si="264"/>
        <v>3944</v>
      </c>
      <c r="H761" s="40" t="str">
        <f t="shared" ca="1" si="265"/>
        <v>Mythic I</v>
      </c>
      <c r="I761" s="47">
        <f t="shared" ca="1" si="278"/>
        <v>268</v>
      </c>
      <c r="J761" s="47">
        <f t="shared" ca="1" si="279"/>
        <v>280</v>
      </c>
      <c r="K761" s="25">
        <f t="shared" ca="1" si="266"/>
        <v>0.48905109489051096</v>
      </c>
      <c r="L761" s="44">
        <f t="shared" ca="1" si="280"/>
        <v>22148</v>
      </c>
      <c r="M761" s="23"/>
      <c r="N761" s="47" t="str">
        <f t="shared" si="281"/>
        <v/>
      </c>
      <c r="O761" s="58"/>
      <c r="P761" s="27" t="str">
        <f t="shared" ca="1" si="282"/>
        <v/>
      </c>
      <c r="R761" s="47"/>
      <c r="S761" s="47"/>
      <c r="T761" s="47"/>
      <c r="U761" s="47"/>
      <c r="V761" s="47"/>
      <c r="W761" s="47"/>
      <c r="X761" s="57"/>
      <c r="Y761" s="49" t="str">
        <f t="shared" si="267"/>
        <v/>
      </c>
      <c r="Z761" s="49" t="str">
        <f t="shared" si="268"/>
        <v/>
      </c>
      <c r="AA761" s="47"/>
      <c r="AC761" s="35"/>
      <c r="AD761">
        <f t="shared" ca="1" si="269"/>
        <v>0</v>
      </c>
      <c r="AE761">
        <f t="shared" ca="1" si="270"/>
        <v>0</v>
      </c>
      <c r="AF761">
        <f t="shared" ca="1" si="271"/>
        <v>1</v>
      </c>
      <c r="AG761">
        <f t="shared" ca="1" si="272"/>
        <v>0</v>
      </c>
      <c r="AH761">
        <f t="shared" ca="1" si="283"/>
        <v>2</v>
      </c>
      <c r="AI761">
        <f t="shared" ca="1" si="284"/>
        <v>182</v>
      </c>
      <c r="AJ761">
        <f t="shared" ca="1" si="285"/>
        <v>36</v>
      </c>
      <c r="AK761" t="str">
        <f t="shared" ca="1" si="286"/>
        <v>&gt;1000</v>
      </c>
      <c r="AL761">
        <f t="shared" ca="1" si="287"/>
        <v>44</v>
      </c>
    </row>
    <row r="762" spans="1:38" x14ac:dyDescent="0.3">
      <c r="A762" s="13">
        <f ca="1">IF(B762="","",COUNT($B$32:B762))</f>
        <v>549</v>
      </c>
      <c r="B762" s="47">
        <f t="shared" ca="1" si="273"/>
        <v>3</v>
      </c>
      <c r="C762" s="24" t="str">
        <f t="shared" ca="1" si="274"/>
        <v>L</v>
      </c>
      <c r="D762" s="47">
        <f t="shared" ca="1" si="275"/>
        <v>3944</v>
      </c>
      <c r="E762" s="47">
        <f t="shared" ca="1" si="276"/>
        <v>1</v>
      </c>
      <c r="F762" s="13">
        <f t="shared" ca="1" si="277"/>
        <v>-68</v>
      </c>
      <c r="G762" s="13">
        <f t="shared" ca="1" si="264"/>
        <v>3876</v>
      </c>
      <c r="H762" s="40" t="str">
        <f t="shared" ca="1" si="265"/>
        <v>Mythic I</v>
      </c>
      <c r="I762" s="47">
        <f t="shared" ca="1" si="278"/>
        <v>268</v>
      </c>
      <c r="J762" s="47">
        <f t="shared" ca="1" si="279"/>
        <v>281</v>
      </c>
      <c r="K762" s="25">
        <f t="shared" ca="1" si="266"/>
        <v>0.48816029143897999</v>
      </c>
      <c r="L762" s="44">
        <f t="shared" ca="1" si="280"/>
        <v>22148</v>
      </c>
      <c r="M762" s="23"/>
      <c r="N762" s="47" t="str">
        <f t="shared" si="281"/>
        <v/>
      </c>
      <c r="O762" s="58"/>
      <c r="P762" s="27" t="str">
        <f t="shared" ca="1" si="282"/>
        <v/>
      </c>
      <c r="R762" s="47"/>
      <c r="S762" s="47"/>
      <c r="T762" s="47"/>
      <c r="U762" s="47"/>
      <c r="V762" s="47"/>
      <c r="W762" s="47"/>
      <c r="X762" s="57"/>
      <c r="Y762" s="49" t="str">
        <f t="shared" si="267"/>
        <v/>
      </c>
      <c r="Z762" s="49" t="str">
        <f t="shared" si="268"/>
        <v/>
      </c>
      <c r="AA762" s="47"/>
      <c r="AC762" s="35"/>
      <c r="AD762">
        <f t="shared" ca="1" si="269"/>
        <v>0</v>
      </c>
      <c r="AE762">
        <f t="shared" ca="1" si="270"/>
        <v>0</v>
      </c>
      <c r="AF762">
        <f t="shared" ca="1" si="271"/>
        <v>1</v>
      </c>
      <c r="AG762">
        <f t="shared" ca="1" si="272"/>
        <v>0</v>
      </c>
      <c r="AH762">
        <f t="shared" ca="1" si="283"/>
        <v>3</v>
      </c>
      <c r="AI762">
        <f t="shared" ca="1" si="284"/>
        <v>182</v>
      </c>
      <c r="AJ762">
        <f t="shared" ca="1" si="285"/>
        <v>36</v>
      </c>
      <c r="AK762" t="str">
        <f t="shared" ca="1" si="286"/>
        <v>&gt;1000</v>
      </c>
      <c r="AL762">
        <f t="shared" ca="1" si="287"/>
        <v>44</v>
      </c>
    </row>
    <row r="763" spans="1:38" x14ac:dyDescent="0.3">
      <c r="A763" s="13" t="str">
        <f ca="1">IF(B763="","",COUNT($B$32:B763))</f>
        <v/>
      </c>
      <c r="B763" s="47" t="str">
        <f t="shared" ca="1" si="273"/>
        <v/>
      </c>
      <c r="C763" s="24" t="str">
        <f t="shared" ca="1" si="274"/>
        <v>G</v>
      </c>
      <c r="D763" s="47">
        <f t="shared" ca="1" si="275"/>
        <v>3876</v>
      </c>
      <c r="E763" s="47">
        <f t="shared" ca="1" si="276"/>
        <v>0</v>
      </c>
      <c r="F763" s="13">
        <f t="shared" ca="1" si="277"/>
        <v>0</v>
      </c>
      <c r="G763" s="13">
        <f t="shared" ca="1" si="264"/>
        <v>3876</v>
      </c>
      <c r="H763" s="40" t="str">
        <f t="shared" ca="1" si="265"/>
        <v>Mythic I</v>
      </c>
      <c r="I763" s="47">
        <f t="shared" ca="1" si="278"/>
        <v>268</v>
      </c>
      <c r="J763" s="47">
        <f t="shared" ca="1" si="279"/>
        <v>281</v>
      </c>
      <c r="K763" s="25">
        <f t="shared" ca="1" si="266"/>
        <v>0.48816029143897999</v>
      </c>
      <c r="L763" s="44">
        <f t="shared" ca="1" si="280"/>
        <v>22148</v>
      </c>
      <c r="M763" s="23"/>
      <c r="N763" s="47" t="str">
        <f t="shared" si="281"/>
        <v/>
      </c>
      <c r="O763" s="58"/>
      <c r="P763" s="27">
        <f t="shared" ca="1" si="282"/>
        <v>44901</v>
      </c>
      <c r="R763" s="47"/>
      <c r="S763" s="47"/>
      <c r="T763" s="47"/>
      <c r="U763" s="47"/>
      <c r="V763" s="47"/>
      <c r="W763" s="47"/>
      <c r="X763" s="57"/>
      <c r="Y763" s="49" t="str">
        <f t="shared" si="267"/>
        <v/>
      </c>
      <c r="Z763" s="49" t="str">
        <f t="shared" si="268"/>
        <v/>
      </c>
      <c r="AA763" s="47"/>
      <c r="AC763" s="35"/>
      <c r="AD763">
        <f t="shared" ca="1" si="269"/>
        <v>0</v>
      </c>
      <c r="AE763">
        <f t="shared" ca="1" si="270"/>
        <v>1</v>
      </c>
      <c r="AF763">
        <f t="shared" ca="1" si="271"/>
        <v>1</v>
      </c>
      <c r="AG763">
        <f t="shared" ca="1" si="272"/>
        <v>0</v>
      </c>
      <c r="AH763">
        <f t="shared" ca="1" si="283"/>
        <v>0</v>
      </c>
      <c r="AI763">
        <f t="shared" ca="1" si="284"/>
        <v>183</v>
      </c>
      <c r="AJ763">
        <f t="shared" ca="1" si="285"/>
        <v>36</v>
      </c>
      <c r="AK763" t="str">
        <f t="shared" ca="1" si="286"/>
        <v>&gt;1000</v>
      </c>
      <c r="AL763">
        <f t="shared" ca="1" si="287"/>
        <v>44</v>
      </c>
    </row>
    <row r="764" spans="1:38" x14ac:dyDescent="0.3">
      <c r="A764" s="13">
        <f ca="1">IF(B764="","",COUNT($B$32:B764))</f>
        <v>550</v>
      </c>
      <c r="B764" s="47">
        <f t="shared" ca="1" si="273"/>
        <v>1</v>
      </c>
      <c r="C764" s="24" t="str">
        <f t="shared" ca="1" si="274"/>
        <v>W</v>
      </c>
      <c r="D764" s="47">
        <f t="shared" ca="1" si="275"/>
        <v>3876</v>
      </c>
      <c r="E764" s="47">
        <f t="shared" ca="1" si="276"/>
        <v>0</v>
      </c>
      <c r="F764" s="13">
        <f t="shared" ca="1" si="277"/>
        <v>40</v>
      </c>
      <c r="G764" s="13">
        <f t="shared" ca="1" si="264"/>
        <v>3916</v>
      </c>
      <c r="H764" s="40" t="str">
        <f t="shared" ca="1" si="265"/>
        <v>Mythic I</v>
      </c>
      <c r="I764" s="47">
        <f t="shared" ca="1" si="278"/>
        <v>269</v>
      </c>
      <c r="J764" s="47">
        <f t="shared" ca="1" si="279"/>
        <v>281</v>
      </c>
      <c r="K764" s="25">
        <f t="shared" ca="1" si="266"/>
        <v>0.48909090909090908</v>
      </c>
      <c r="L764" s="44">
        <f t="shared" ca="1" si="280"/>
        <v>22188</v>
      </c>
      <c r="M764" s="23"/>
      <c r="N764" s="47" t="str">
        <f t="shared" si="281"/>
        <v/>
      </c>
      <c r="O764" s="58"/>
      <c r="P764" s="27" t="str">
        <f t="shared" ca="1" si="282"/>
        <v/>
      </c>
      <c r="R764" s="47"/>
      <c r="S764" s="47"/>
      <c r="T764" s="47"/>
      <c r="U764" s="47"/>
      <c r="V764" s="47"/>
      <c r="W764" s="47"/>
      <c r="X764" s="57"/>
      <c r="Y764" s="49" t="str">
        <f t="shared" si="267"/>
        <v/>
      </c>
      <c r="Z764" s="49" t="str">
        <f t="shared" si="268"/>
        <v/>
      </c>
      <c r="AA764" s="47"/>
      <c r="AC764" s="35"/>
      <c r="AD764">
        <f t="shared" ca="1" si="269"/>
        <v>0</v>
      </c>
      <c r="AE764">
        <f t="shared" ca="1" si="270"/>
        <v>0</v>
      </c>
      <c r="AF764">
        <f t="shared" ca="1" si="271"/>
        <v>1</v>
      </c>
      <c r="AG764">
        <f t="shared" ca="1" si="272"/>
        <v>0</v>
      </c>
      <c r="AH764">
        <f t="shared" ca="1" si="283"/>
        <v>1</v>
      </c>
      <c r="AI764">
        <f t="shared" ca="1" si="284"/>
        <v>183</v>
      </c>
      <c r="AJ764">
        <f t="shared" ca="1" si="285"/>
        <v>36</v>
      </c>
      <c r="AK764" t="str">
        <f t="shared" ca="1" si="286"/>
        <v>&gt;1000</v>
      </c>
      <c r="AL764">
        <f t="shared" ca="1" si="287"/>
        <v>44</v>
      </c>
    </row>
    <row r="765" spans="1:38" x14ac:dyDescent="0.3">
      <c r="A765" s="13">
        <f ca="1">IF(B765="","",COUNT($B$32:B765))</f>
        <v>551</v>
      </c>
      <c r="B765" s="47">
        <f t="shared" ca="1" si="273"/>
        <v>2</v>
      </c>
      <c r="C765" s="24" t="str">
        <f t="shared" ca="1" si="274"/>
        <v>W</v>
      </c>
      <c r="D765" s="47">
        <f t="shared" ca="1" si="275"/>
        <v>3916</v>
      </c>
      <c r="E765" s="47">
        <f t="shared" ca="1" si="276"/>
        <v>1</v>
      </c>
      <c r="F765" s="13">
        <f t="shared" ca="1" si="277"/>
        <v>60</v>
      </c>
      <c r="G765" s="13">
        <f t="shared" ca="1" si="264"/>
        <v>3976</v>
      </c>
      <c r="H765" s="40" t="str">
        <f t="shared" ca="1" si="265"/>
        <v>Mythic I</v>
      </c>
      <c r="I765" s="47">
        <f t="shared" ca="1" si="278"/>
        <v>270</v>
      </c>
      <c r="J765" s="47">
        <f t="shared" ca="1" si="279"/>
        <v>281</v>
      </c>
      <c r="K765" s="25">
        <f t="shared" ca="1" si="266"/>
        <v>0.49001814882032668</v>
      </c>
      <c r="L765" s="44">
        <f t="shared" ca="1" si="280"/>
        <v>22248</v>
      </c>
      <c r="M765" s="23"/>
      <c r="N765" s="47" t="str">
        <f t="shared" si="281"/>
        <v/>
      </c>
      <c r="O765" s="58"/>
      <c r="P765" s="27" t="str">
        <f t="shared" ca="1" si="282"/>
        <v/>
      </c>
      <c r="R765" s="47"/>
      <c r="S765" s="47"/>
      <c r="T765" s="47"/>
      <c r="U765" s="47"/>
      <c r="V765" s="47"/>
      <c r="W765" s="47"/>
      <c r="X765" s="57"/>
      <c r="Y765" s="49" t="str">
        <f t="shared" si="267"/>
        <v/>
      </c>
      <c r="Z765" s="49" t="str">
        <f t="shared" si="268"/>
        <v/>
      </c>
      <c r="AA765" s="47"/>
      <c r="AC765" s="35"/>
      <c r="AD765">
        <f t="shared" ca="1" si="269"/>
        <v>0</v>
      </c>
      <c r="AE765">
        <f t="shared" ca="1" si="270"/>
        <v>0</v>
      </c>
      <c r="AF765">
        <f t="shared" ca="1" si="271"/>
        <v>1</v>
      </c>
      <c r="AG765">
        <f t="shared" ca="1" si="272"/>
        <v>0</v>
      </c>
      <c r="AH765">
        <f t="shared" ca="1" si="283"/>
        <v>2</v>
      </c>
      <c r="AI765">
        <f t="shared" ca="1" si="284"/>
        <v>183</v>
      </c>
      <c r="AJ765">
        <f t="shared" ca="1" si="285"/>
        <v>36</v>
      </c>
      <c r="AK765" t="str">
        <f t="shared" ca="1" si="286"/>
        <v>&gt;1000</v>
      </c>
      <c r="AL765">
        <f t="shared" ca="1" si="287"/>
        <v>44</v>
      </c>
    </row>
    <row r="766" spans="1:38" x14ac:dyDescent="0.3">
      <c r="A766" s="13">
        <f ca="1">IF(B766="","",COUNT($B$32:B766))</f>
        <v>552</v>
      </c>
      <c r="B766" s="47">
        <f t="shared" ca="1" si="273"/>
        <v>3</v>
      </c>
      <c r="C766" s="24" t="str">
        <f t="shared" ca="1" si="274"/>
        <v>L</v>
      </c>
      <c r="D766" s="47">
        <f t="shared" ca="1" si="275"/>
        <v>3976</v>
      </c>
      <c r="E766" s="47">
        <f t="shared" ca="1" si="276"/>
        <v>2</v>
      </c>
      <c r="F766" s="13">
        <f t="shared" ca="1" si="277"/>
        <v>-68</v>
      </c>
      <c r="G766" s="13">
        <f t="shared" ca="1" si="264"/>
        <v>3908</v>
      </c>
      <c r="H766" s="40" t="str">
        <f t="shared" ca="1" si="265"/>
        <v>Mythic I</v>
      </c>
      <c r="I766" s="47">
        <f t="shared" ca="1" si="278"/>
        <v>270</v>
      </c>
      <c r="J766" s="47">
        <f t="shared" ca="1" si="279"/>
        <v>282</v>
      </c>
      <c r="K766" s="25">
        <f t="shared" ca="1" si="266"/>
        <v>0.4891304347826087</v>
      </c>
      <c r="L766" s="44">
        <f t="shared" ca="1" si="280"/>
        <v>22248</v>
      </c>
      <c r="M766" s="23"/>
      <c r="N766" s="47" t="str">
        <f t="shared" si="281"/>
        <v/>
      </c>
      <c r="O766" s="58"/>
      <c r="P766" s="27" t="str">
        <f t="shared" ca="1" si="282"/>
        <v/>
      </c>
      <c r="R766" s="47"/>
      <c r="S766" s="47"/>
      <c r="T766" s="47"/>
      <c r="U766" s="47"/>
      <c r="V766" s="47"/>
      <c r="W766" s="47"/>
      <c r="X766" s="57"/>
      <c r="Y766" s="49" t="str">
        <f t="shared" si="267"/>
        <v/>
      </c>
      <c r="Z766" s="49" t="str">
        <f t="shared" si="268"/>
        <v/>
      </c>
      <c r="AA766" s="47"/>
      <c r="AC766" s="35"/>
      <c r="AD766">
        <f t="shared" ca="1" si="269"/>
        <v>0</v>
      </c>
      <c r="AE766">
        <f t="shared" ca="1" si="270"/>
        <v>0</v>
      </c>
      <c r="AF766">
        <f t="shared" ca="1" si="271"/>
        <v>1</v>
      </c>
      <c r="AG766">
        <f t="shared" ca="1" si="272"/>
        <v>0</v>
      </c>
      <c r="AH766">
        <f t="shared" ca="1" si="283"/>
        <v>3</v>
      </c>
      <c r="AI766">
        <f t="shared" ca="1" si="284"/>
        <v>183</v>
      </c>
      <c r="AJ766">
        <f t="shared" ca="1" si="285"/>
        <v>36</v>
      </c>
      <c r="AK766" t="str">
        <f t="shared" ca="1" si="286"/>
        <v>&gt;1000</v>
      </c>
      <c r="AL766">
        <f t="shared" ca="1" si="287"/>
        <v>44</v>
      </c>
    </row>
    <row r="767" spans="1:38" x14ac:dyDescent="0.3">
      <c r="A767" s="13" t="str">
        <f ca="1">IF(B767="","",COUNT($B$32:B767))</f>
        <v/>
      </c>
      <c r="B767" s="47" t="str">
        <f t="shared" ca="1" si="273"/>
        <v/>
      </c>
      <c r="C767" s="24" t="str">
        <f t="shared" ca="1" si="274"/>
        <v>G</v>
      </c>
      <c r="D767" s="47">
        <f t="shared" ca="1" si="275"/>
        <v>3908</v>
      </c>
      <c r="E767" s="47">
        <f t="shared" ca="1" si="276"/>
        <v>0</v>
      </c>
      <c r="F767" s="13">
        <f t="shared" ca="1" si="277"/>
        <v>0</v>
      </c>
      <c r="G767" s="13">
        <f t="shared" ca="1" si="264"/>
        <v>3908</v>
      </c>
      <c r="H767" s="40" t="str">
        <f t="shared" ca="1" si="265"/>
        <v>Mythic I</v>
      </c>
      <c r="I767" s="47">
        <f t="shared" ca="1" si="278"/>
        <v>270</v>
      </c>
      <c r="J767" s="47">
        <f t="shared" ca="1" si="279"/>
        <v>282</v>
      </c>
      <c r="K767" s="25">
        <f t="shared" ca="1" si="266"/>
        <v>0.4891304347826087</v>
      </c>
      <c r="L767" s="44">
        <f t="shared" ca="1" si="280"/>
        <v>22248</v>
      </c>
      <c r="M767" s="23"/>
      <c r="N767" s="47" t="str">
        <f t="shared" si="281"/>
        <v/>
      </c>
      <c r="O767" s="58"/>
      <c r="P767" s="27">
        <f t="shared" ca="1" si="282"/>
        <v>44908</v>
      </c>
      <c r="R767" s="47"/>
      <c r="S767" s="47"/>
      <c r="T767" s="47"/>
      <c r="U767" s="47"/>
      <c r="V767" s="47"/>
      <c r="W767" s="47"/>
      <c r="X767" s="57"/>
      <c r="Y767" s="49" t="str">
        <f t="shared" si="267"/>
        <v/>
      </c>
      <c r="Z767" s="49" t="str">
        <f t="shared" si="268"/>
        <v/>
      </c>
      <c r="AA767" s="47"/>
      <c r="AC767" s="35"/>
      <c r="AD767">
        <f t="shared" ca="1" si="269"/>
        <v>0</v>
      </c>
      <c r="AE767">
        <f t="shared" ca="1" si="270"/>
        <v>1</v>
      </c>
      <c r="AF767">
        <f t="shared" ca="1" si="271"/>
        <v>1</v>
      </c>
      <c r="AG767">
        <f t="shared" ca="1" si="272"/>
        <v>0</v>
      </c>
      <c r="AH767">
        <f t="shared" ca="1" si="283"/>
        <v>0</v>
      </c>
      <c r="AI767">
        <f t="shared" ca="1" si="284"/>
        <v>184</v>
      </c>
      <c r="AJ767">
        <f t="shared" ca="1" si="285"/>
        <v>36</v>
      </c>
      <c r="AK767" t="str">
        <f t="shared" ca="1" si="286"/>
        <v>&gt;1000</v>
      </c>
      <c r="AL767">
        <f t="shared" ca="1" si="287"/>
        <v>44</v>
      </c>
    </row>
    <row r="768" spans="1:38" x14ac:dyDescent="0.3">
      <c r="A768" s="13">
        <f ca="1">IF(B768="","",COUNT($B$32:B768))</f>
        <v>553</v>
      </c>
      <c r="B768" s="47">
        <f t="shared" ca="1" si="273"/>
        <v>1</v>
      </c>
      <c r="C768" s="24" t="str">
        <f t="shared" ca="1" si="274"/>
        <v>W</v>
      </c>
      <c r="D768" s="47">
        <f t="shared" ca="1" si="275"/>
        <v>3908</v>
      </c>
      <c r="E768" s="47">
        <f t="shared" ca="1" si="276"/>
        <v>0</v>
      </c>
      <c r="F768" s="13">
        <f t="shared" ca="1" si="277"/>
        <v>40</v>
      </c>
      <c r="G768" s="13">
        <f t="shared" ca="1" si="264"/>
        <v>3948</v>
      </c>
      <c r="H768" s="40" t="str">
        <f t="shared" ca="1" si="265"/>
        <v>Mythic I</v>
      </c>
      <c r="I768" s="47">
        <f t="shared" ca="1" si="278"/>
        <v>271</v>
      </c>
      <c r="J768" s="47">
        <f t="shared" ca="1" si="279"/>
        <v>282</v>
      </c>
      <c r="K768" s="25">
        <f t="shared" ca="1" si="266"/>
        <v>0.49005424954792043</v>
      </c>
      <c r="L768" s="44">
        <f t="shared" ca="1" si="280"/>
        <v>22288</v>
      </c>
      <c r="M768" s="23"/>
      <c r="N768" s="47" t="str">
        <f t="shared" si="281"/>
        <v/>
      </c>
      <c r="O768" s="58"/>
      <c r="P768" s="27" t="str">
        <f t="shared" ca="1" si="282"/>
        <v/>
      </c>
      <c r="R768" s="47"/>
      <c r="S768" s="47"/>
      <c r="T768" s="47"/>
      <c r="U768" s="47"/>
      <c r="V768" s="47"/>
      <c r="W768" s="47"/>
      <c r="X768" s="57"/>
      <c r="Y768" s="49" t="str">
        <f t="shared" si="267"/>
        <v/>
      </c>
      <c r="Z768" s="49" t="str">
        <f t="shared" si="268"/>
        <v/>
      </c>
      <c r="AA768" s="47"/>
      <c r="AC768" s="35"/>
      <c r="AD768">
        <f t="shared" ca="1" si="269"/>
        <v>0</v>
      </c>
      <c r="AE768">
        <f t="shared" ca="1" si="270"/>
        <v>0</v>
      </c>
      <c r="AF768">
        <f t="shared" ca="1" si="271"/>
        <v>1</v>
      </c>
      <c r="AG768">
        <f t="shared" ca="1" si="272"/>
        <v>0</v>
      </c>
      <c r="AH768">
        <f t="shared" ca="1" si="283"/>
        <v>1</v>
      </c>
      <c r="AI768">
        <f t="shared" ca="1" si="284"/>
        <v>184</v>
      </c>
      <c r="AJ768">
        <f t="shared" ca="1" si="285"/>
        <v>36</v>
      </c>
      <c r="AK768" t="str">
        <f t="shared" ca="1" si="286"/>
        <v>&gt;1000</v>
      </c>
      <c r="AL768">
        <f t="shared" ca="1" si="287"/>
        <v>44</v>
      </c>
    </row>
    <row r="769" spans="1:38" x14ac:dyDescent="0.3">
      <c r="A769" s="13">
        <f ca="1">IF(B769="","",COUNT($B$32:B769))</f>
        <v>554</v>
      </c>
      <c r="B769" s="47">
        <f t="shared" ca="1" si="273"/>
        <v>2</v>
      </c>
      <c r="C769" s="24" t="str">
        <f t="shared" ca="1" si="274"/>
        <v>L</v>
      </c>
      <c r="D769" s="47">
        <f t="shared" ca="1" si="275"/>
        <v>3948</v>
      </c>
      <c r="E769" s="47">
        <f t="shared" ca="1" si="276"/>
        <v>1</v>
      </c>
      <c r="F769" s="13">
        <f t="shared" ca="1" si="277"/>
        <v>-68</v>
      </c>
      <c r="G769" s="13">
        <f t="shared" ca="1" si="264"/>
        <v>3880</v>
      </c>
      <c r="H769" s="40" t="str">
        <f t="shared" ca="1" si="265"/>
        <v>Mythic I</v>
      </c>
      <c r="I769" s="47">
        <f t="shared" ca="1" si="278"/>
        <v>271</v>
      </c>
      <c r="J769" s="47">
        <f t="shared" ca="1" si="279"/>
        <v>283</v>
      </c>
      <c r="K769" s="25">
        <f t="shared" ca="1" si="266"/>
        <v>0.48916967509025272</v>
      </c>
      <c r="L769" s="44">
        <f t="shared" ca="1" si="280"/>
        <v>22288</v>
      </c>
      <c r="M769" s="23"/>
      <c r="N769" s="47" t="str">
        <f t="shared" si="281"/>
        <v/>
      </c>
      <c r="O769" s="58"/>
      <c r="P769" s="27" t="str">
        <f t="shared" ca="1" si="282"/>
        <v/>
      </c>
      <c r="R769" s="47"/>
      <c r="S769" s="47"/>
      <c r="T769" s="47"/>
      <c r="U769" s="47"/>
      <c r="V769" s="47"/>
      <c r="W769" s="47"/>
      <c r="X769" s="57"/>
      <c r="Y769" s="49" t="str">
        <f t="shared" si="267"/>
        <v/>
      </c>
      <c r="Z769" s="49" t="str">
        <f t="shared" si="268"/>
        <v/>
      </c>
      <c r="AA769" s="47"/>
      <c r="AC769" s="35"/>
      <c r="AD769">
        <f t="shared" ca="1" si="269"/>
        <v>0</v>
      </c>
      <c r="AE769">
        <f t="shared" ca="1" si="270"/>
        <v>0</v>
      </c>
      <c r="AF769">
        <f t="shared" ca="1" si="271"/>
        <v>1</v>
      </c>
      <c r="AG769">
        <f t="shared" ca="1" si="272"/>
        <v>0</v>
      </c>
      <c r="AH769">
        <f t="shared" ca="1" si="283"/>
        <v>2</v>
      </c>
      <c r="AI769">
        <f t="shared" ca="1" si="284"/>
        <v>184</v>
      </c>
      <c r="AJ769">
        <f t="shared" ca="1" si="285"/>
        <v>36</v>
      </c>
      <c r="AK769" t="str">
        <f t="shared" ca="1" si="286"/>
        <v>&gt;1000</v>
      </c>
      <c r="AL769">
        <f t="shared" ca="1" si="287"/>
        <v>44</v>
      </c>
    </row>
    <row r="770" spans="1:38" x14ac:dyDescent="0.3">
      <c r="A770" s="13">
        <f ca="1">IF(B770="","",COUNT($B$32:B770))</f>
        <v>555</v>
      </c>
      <c r="B770" s="47">
        <f t="shared" ca="1" si="273"/>
        <v>3</v>
      </c>
      <c r="C770" s="24" t="str">
        <f t="shared" ca="1" si="274"/>
        <v>L</v>
      </c>
      <c r="D770" s="47">
        <f t="shared" ca="1" si="275"/>
        <v>3880</v>
      </c>
      <c r="E770" s="47">
        <f t="shared" ca="1" si="276"/>
        <v>0</v>
      </c>
      <c r="F770" s="13">
        <f t="shared" ca="1" si="277"/>
        <v>-68</v>
      </c>
      <c r="G770" s="13">
        <f t="shared" ca="1" si="264"/>
        <v>3812</v>
      </c>
      <c r="H770" s="40" t="str">
        <f t="shared" ca="1" si="265"/>
        <v>Mythic I</v>
      </c>
      <c r="I770" s="47">
        <f t="shared" ca="1" si="278"/>
        <v>271</v>
      </c>
      <c r="J770" s="47">
        <f t="shared" ca="1" si="279"/>
        <v>284</v>
      </c>
      <c r="K770" s="25">
        <f t="shared" ca="1" si="266"/>
        <v>0.4882882882882883</v>
      </c>
      <c r="L770" s="44">
        <f t="shared" ca="1" si="280"/>
        <v>22288</v>
      </c>
      <c r="M770" s="23"/>
      <c r="N770" s="47" t="str">
        <f t="shared" si="281"/>
        <v/>
      </c>
      <c r="O770" s="58"/>
      <c r="P770" s="27" t="str">
        <f t="shared" ca="1" si="282"/>
        <v/>
      </c>
      <c r="R770" s="47"/>
      <c r="S770" s="47"/>
      <c r="T770" s="47"/>
      <c r="U770" s="47"/>
      <c r="V770" s="47"/>
      <c r="W770" s="47"/>
      <c r="X770" s="57"/>
      <c r="Y770" s="49" t="str">
        <f t="shared" si="267"/>
        <v/>
      </c>
      <c r="Z770" s="49" t="str">
        <f t="shared" si="268"/>
        <v/>
      </c>
      <c r="AA770" s="47"/>
      <c r="AC770" s="35"/>
      <c r="AD770">
        <f t="shared" ca="1" si="269"/>
        <v>0</v>
      </c>
      <c r="AE770">
        <f t="shared" ca="1" si="270"/>
        <v>0</v>
      </c>
      <c r="AF770">
        <f t="shared" ca="1" si="271"/>
        <v>1</v>
      </c>
      <c r="AG770">
        <f t="shared" ca="1" si="272"/>
        <v>0</v>
      </c>
      <c r="AH770">
        <f t="shared" ca="1" si="283"/>
        <v>3</v>
      </c>
      <c r="AI770">
        <f t="shared" ca="1" si="284"/>
        <v>184</v>
      </c>
      <c r="AJ770">
        <f t="shared" ca="1" si="285"/>
        <v>36</v>
      </c>
      <c r="AK770" t="str">
        <f t="shared" ca="1" si="286"/>
        <v>&gt;1000</v>
      </c>
      <c r="AL770">
        <f t="shared" ca="1" si="287"/>
        <v>44</v>
      </c>
    </row>
    <row r="771" spans="1:38" x14ac:dyDescent="0.3">
      <c r="A771" s="13" t="str">
        <f ca="1">IF(B771="","",COUNT($B$32:B771))</f>
        <v/>
      </c>
      <c r="B771" s="47" t="str">
        <f t="shared" ca="1" si="273"/>
        <v/>
      </c>
      <c r="C771" s="24" t="str">
        <f t="shared" ca="1" si="274"/>
        <v>G</v>
      </c>
      <c r="D771" s="47">
        <f t="shared" ca="1" si="275"/>
        <v>3812</v>
      </c>
      <c r="E771" s="47">
        <f t="shared" ca="1" si="276"/>
        <v>0</v>
      </c>
      <c r="F771" s="13">
        <f t="shared" ca="1" si="277"/>
        <v>0</v>
      </c>
      <c r="G771" s="13">
        <f t="shared" ca="1" si="264"/>
        <v>3812</v>
      </c>
      <c r="H771" s="40" t="str">
        <f t="shared" ca="1" si="265"/>
        <v>Mythic I</v>
      </c>
      <c r="I771" s="47">
        <f t="shared" ca="1" si="278"/>
        <v>271</v>
      </c>
      <c r="J771" s="47">
        <f t="shared" ca="1" si="279"/>
        <v>284</v>
      </c>
      <c r="K771" s="25">
        <f t="shared" ca="1" si="266"/>
        <v>0.4882882882882883</v>
      </c>
      <c r="L771" s="44">
        <f t="shared" ca="1" si="280"/>
        <v>22288</v>
      </c>
      <c r="M771" s="23"/>
      <c r="N771" s="47" t="str">
        <f t="shared" si="281"/>
        <v/>
      </c>
      <c r="O771" s="58"/>
      <c r="P771" s="27">
        <f t="shared" ca="1" si="282"/>
        <v>44915</v>
      </c>
      <c r="R771" s="47"/>
      <c r="S771" s="47"/>
      <c r="T771" s="47"/>
      <c r="U771" s="47"/>
      <c r="V771" s="47"/>
      <c r="W771" s="47"/>
      <c r="X771" s="57"/>
      <c r="Y771" s="49" t="str">
        <f t="shared" si="267"/>
        <v/>
      </c>
      <c r="Z771" s="49" t="str">
        <f t="shared" si="268"/>
        <v/>
      </c>
      <c r="AA771" s="47"/>
      <c r="AC771" s="35"/>
      <c r="AD771">
        <f t="shared" ca="1" si="269"/>
        <v>0</v>
      </c>
      <c r="AE771">
        <f t="shared" ca="1" si="270"/>
        <v>1</v>
      </c>
      <c r="AF771">
        <f t="shared" ca="1" si="271"/>
        <v>1</v>
      </c>
      <c r="AG771">
        <f t="shared" ca="1" si="272"/>
        <v>0</v>
      </c>
      <c r="AH771">
        <f t="shared" ca="1" si="283"/>
        <v>0</v>
      </c>
      <c r="AI771">
        <f t="shared" ca="1" si="284"/>
        <v>185</v>
      </c>
      <c r="AJ771">
        <f t="shared" ca="1" si="285"/>
        <v>36</v>
      </c>
      <c r="AK771" t="str">
        <f t="shared" ca="1" si="286"/>
        <v>&gt;1000</v>
      </c>
      <c r="AL771">
        <f t="shared" ca="1" si="287"/>
        <v>44</v>
      </c>
    </row>
    <row r="772" spans="1:38" x14ac:dyDescent="0.3">
      <c r="A772" s="13">
        <f ca="1">IF(B772="","",COUNT($B$32:B772))</f>
        <v>556</v>
      </c>
      <c r="B772" s="47">
        <f t="shared" ca="1" si="273"/>
        <v>1</v>
      </c>
      <c r="C772" s="24" t="str">
        <f t="shared" ca="1" si="274"/>
        <v>W</v>
      </c>
      <c r="D772" s="47">
        <f t="shared" ca="1" si="275"/>
        <v>3812</v>
      </c>
      <c r="E772" s="47">
        <f t="shared" ca="1" si="276"/>
        <v>0</v>
      </c>
      <c r="F772" s="13">
        <f t="shared" ca="1" si="277"/>
        <v>40</v>
      </c>
      <c r="G772" s="13">
        <f t="shared" ca="1" si="264"/>
        <v>3852</v>
      </c>
      <c r="H772" s="40" t="str">
        <f t="shared" ca="1" si="265"/>
        <v>Mythic I</v>
      </c>
      <c r="I772" s="47">
        <f t="shared" ca="1" si="278"/>
        <v>272</v>
      </c>
      <c r="J772" s="47">
        <f t="shared" ca="1" si="279"/>
        <v>284</v>
      </c>
      <c r="K772" s="25">
        <f t="shared" ca="1" si="266"/>
        <v>0.48920863309352519</v>
      </c>
      <c r="L772" s="44">
        <f t="shared" ca="1" si="280"/>
        <v>22328</v>
      </c>
      <c r="M772" s="23"/>
      <c r="N772" s="47" t="str">
        <f t="shared" si="281"/>
        <v/>
      </c>
      <c r="O772" s="58"/>
      <c r="P772" s="27" t="str">
        <f t="shared" ca="1" si="282"/>
        <v/>
      </c>
      <c r="R772" s="47"/>
      <c r="S772" s="47"/>
      <c r="T772" s="47"/>
      <c r="U772" s="47"/>
      <c r="V772" s="47"/>
      <c r="W772" s="47"/>
      <c r="X772" s="57"/>
      <c r="Y772" s="49" t="str">
        <f t="shared" si="267"/>
        <v/>
      </c>
      <c r="Z772" s="49" t="str">
        <f t="shared" si="268"/>
        <v/>
      </c>
      <c r="AA772" s="47"/>
      <c r="AC772" s="35"/>
      <c r="AD772">
        <f t="shared" ca="1" si="269"/>
        <v>0</v>
      </c>
      <c r="AE772">
        <f t="shared" ca="1" si="270"/>
        <v>0</v>
      </c>
      <c r="AF772">
        <f t="shared" ca="1" si="271"/>
        <v>1</v>
      </c>
      <c r="AG772">
        <f t="shared" ca="1" si="272"/>
        <v>0</v>
      </c>
      <c r="AH772">
        <f t="shared" ca="1" si="283"/>
        <v>1</v>
      </c>
      <c r="AI772">
        <f t="shared" ca="1" si="284"/>
        <v>185</v>
      </c>
      <c r="AJ772">
        <f t="shared" ca="1" si="285"/>
        <v>36</v>
      </c>
      <c r="AK772" t="str">
        <f t="shared" ca="1" si="286"/>
        <v>&gt;1000</v>
      </c>
      <c r="AL772">
        <f t="shared" ca="1" si="287"/>
        <v>44</v>
      </c>
    </row>
    <row r="773" spans="1:38" x14ac:dyDescent="0.3">
      <c r="A773" s="13">
        <f ca="1">IF(B773="","",COUNT($B$32:B773))</f>
        <v>557</v>
      </c>
      <c r="B773" s="47">
        <f t="shared" ca="1" si="273"/>
        <v>2</v>
      </c>
      <c r="C773" s="24" t="str">
        <f t="shared" ca="1" si="274"/>
        <v>L</v>
      </c>
      <c r="D773" s="47">
        <f t="shared" ca="1" si="275"/>
        <v>3852</v>
      </c>
      <c r="E773" s="47">
        <f t="shared" ca="1" si="276"/>
        <v>1</v>
      </c>
      <c r="F773" s="13">
        <f t="shared" ca="1" si="277"/>
        <v>-68</v>
      </c>
      <c r="G773" s="13">
        <f t="shared" ca="1" si="264"/>
        <v>3784</v>
      </c>
      <c r="H773" s="40" t="str">
        <f t="shared" ca="1" si="265"/>
        <v>Mythic I</v>
      </c>
      <c r="I773" s="47">
        <f t="shared" ca="1" si="278"/>
        <v>272</v>
      </c>
      <c r="J773" s="47">
        <f t="shared" ca="1" si="279"/>
        <v>285</v>
      </c>
      <c r="K773" s="25">
        <f t="shared" ca="1" si="266"/>
        <v>0.48833034111310591</v>
      </c>
      <c r="L773" s="44">
        <f t="shared" ca="1" si="280"/>
        <v>22328</v>
      </c>
      <c r="M773" s="23"/>
      <c r="N773" s="47" t="str">
        <f t="shared" si="281"/>
        <v/>
      </c>
      <c r="O773" s="58"/>
      <c r="P773" s="27" t="str">
        <f t="shared" ca="1" si="282"/>
        <v/>
      </c>
      <c r="R773" s="47"/>
      <c r="S773" s="47"/>
      <c r="T773" s="47"/>
      <c r="U773" s="47"/>
      <c r="V773" s="47"/>
      <c r="W773" s="47"/>
      <c r="X773" s="57"/>
      <c r="Y773" s="49" t="str">
        <f t="shared" si="267"/>
        <v/>
      </c>
      <c r="Z773" s="49" t="str">
        <f t="shared" si="268"/>
        <v/>
      </c>
      <c r="AA773" s="47"/>
      <c r="AC773" s="35"/>
      <c r="AD773">
        <f t="shared" ca="1" si="269"/>
        <v>0</v>
      </c>
      <c r="AE773">
        <f t="shared" ca="1" si="270"/>
        <v>0</v>
      </c>
      <c r="AF773">
        <f t="shared" ca="1" si="271"/>
        <v>1</v>
      </c>
      <c r="AG773">
        <f t="shared" ca="1" si="272"/>
        <v>0</v>
      </c>
      <c r="AH773">
        <f t="shared" ca="1" si="283"/>
        <v>2</v>
      </c>
      <c r="AI773">
        <f t="shared" ca="1" si="284"/>
        <v>185</v>
      </c>
      <c r="AJ773">
        <f t="shared" ca="1" si="285"/>
        <v>36</v>
      </c>
      <c r="AK773" t="str">
        <f t="shared" ca="1" si="286"/>
        <v>&gt;1000</v>
      </c>
      <c r="AL773">
        <f t="shared" ca="1" si="287"/>
        <v>44</v>
      </c>
    </row>
    <row r="774" spans="1:38" x14ac:dyDescent="0.3">
      <c r="A774" s="13">
        <f ca="1">IF(B774="","",COUNT($B$32:B774))</f>
        <v>558</v>
      </c>
      <c r="B774" s="47">
        <f t="shared" ca="1" si="273"/>
        <v>3</v>
      </c>
      <c r="C774" s="24" t="str">
        <f t="shared" ca="1" si="274"/>
        <v>W</v>
      </c>
      <c r="D774" s="47">
        <f t="shared" ca="1" si="275"/>
        <v>3784</v>
      </c>
      <c r="E774" s="47">
        <f t="shared" ca="1" si="276"/>
        <v>0</v>
      </c>
      <c r="F774" s="13">
        <f t="shared" ca="1" si="277"/>
        <v>40</v>
      </c>
      <c r="G774" s="13">
        <f t="shared" ca="1" si="264"/>
        <v>3824</v>
      </c>
      <c r="H774" s="40" t="str">
        <f t="shared" ca="1" si="265"/>
        <v>Mythic I</v>
      </c>
      <c r="I774" s="47">
        <f t="shared" ca="1" si="278"/>
        <v>273</v>
      </c>
      <c r="J774" s="47">
        <f t="shared" ca="1" si="279"/>
        <v>285</v>
      </c>
      <c r="K774" s="25">
        <f t="shared" ca="1" si="266"/>
        <v>0.489247311827957</v>
      </c>
      <c r="L774" s="44">
        <f t="shared" ca="1" si="280"/>
        <v>22368</v>
      </c>
      <c r="M774" s="23"/>
      <c r="N774" s="47" t="str">
        <f t="shared" si="281"/>
        <v/>
      </c>
      <c r="O774" s="58"/>
      <c r="P774" s="27" t="str">
        <f t="shared" ca="1" si="282"/>
        <v/>
      </c>
      <c r="R774" s="47"/>
      <c r="S774" s="47"/>
      <c r="T774" s="47"/>
      <c r="U774" s="47"/>
      <c r="V774" s="47"/>
      <c r="W774" s="47"/>
      <c r="X774" s="57"/>
      <c r="Y774" s="49" t="str">
        <f t="shared" si="267"/>
        <v/>
      </c>
      <c r="Z774" s="49" t="str">
        <f t="shared" si="268"/>
        <v/>
      </c>
      <c r="AA774" s="47"/>
      <c r="AC774" s="35"/>
      <c r="AD774">
        <f t="shared" ca="1" si="269"/>
        <v>0</v>
      </c>
      <c r="AE774">
        <f t="shared" ca="1" si="270"/>
        <v>0</v>
      </c>
      <c r="AF774">
        <f t="shared" ca="1" si="271"/>
        <v>1</v>
      </c>
      <c r="AG774">
        <f t="shared" ca="1" si="272"/>
        <v>0</v>
      </c>
      <c r="AH774">
        <f t="shared" ca="1" si="283"/>
        <v>3</v>
      </c>
      <c r="AI774">
        <f t="shared" ca="1" si="284"/>
        <v>185</v>
      </c>
      <c r="AJ774">
        <f t="shared" ca="1" si="285"/>
        <v>36</v>
      </c>
      <c r="AK774" t="str">
        <f t="shared" ca="1" si="286"/>
        <v>&gt;1000</v>
      </c>
      <c r="AL774">
        <f t="shared" ca="1" si="287"/>
        <v>44</v>
      </c>
    </row>
    <row r="775" spans="1:38" x14ac:dyDescent="0.3">
      <c r="A775" s="13" t="str">
        <f ca="1">IF(B775="","",COUNT($B$32:B775))</f>
        <v/>
      </c>
      <c r="B775" s="47" t="str">
        <f t="shared" ca="1" si="273"/>
        <v/>
      </c>
      <c r="C775" s="24" t="str">
        <f t="shared" ca="1" si="274"/>
        <v>G</v>
      </c>
      <c r="D775" s="47">
        <f t="shared" ca="1" si="275"/>
        <v>3824</v>
      </c>
      <c r="E775" s="47">
        <f t="shared" ca="1" si="276"/>
        <v>1</v>
      </c>
      <c r="F775" s="13">
        <f t="shared" ca="1" si="277"/>
        <v>0</v>
      </c>
      <c r="G775" s="13">
        <f t="shared" ca="1" si="264"/>
        <v>3824</v>
      </c>
      <c r="H775" s="40" t="str">
        <f t="shared" ca="1" si="265"/>
        <v>Mythic I</v>
      </c>
      <c r="I775" s="47">
        <f t="shared" ca="1" si="278"/>
        <v>273</v>
      </c>
      <c r="J775" s="47">
        <f t="shared" ca="1" si="279"/>
        <v>285</v>
      </c>
      <c r="K775" s="25">
        <f t="shared" ca="1" si="266"/>
        <v>0.489247311827957</v>
      </c>
      <c r="L775" s="44">
        <f t="shared" ca="1" si="280"/>
        <v>22368</v>
      </c>
      <c r="M775" s="23"/>
      <c r="N775" s="47" t="str">
        <f t="shared" si="281"/>
        <v/>
      </c>
      <c r="O775" s="58"/>
      <c r="P775" s="27">
        <f t="shared" ca="1" si="282"/>
        <v>44922</v>
      </c>
      <c r="R775" s="47"/>
      <c r="S775" s="47"/>
      <c r="T775" s="47"/>
      <c r="U775" s="47"/>
      <c r="V775" s="47"/>
      <c r="W775" s="47"/>
      <c r="X775" s="57"/>
      <c r="Y775" s="49" t="str">
        <f t="shared" si="267"/>
        <v/>
      </c>
      <c r="Z775" s="49" t="str">
        <f t="shared" si="268"/>
        <v/>
      </c>
      <c r="AA775" s="47"/>
      <c r="AC775" s="35"/>
      <c r="AD775">
        <f t="shared" ca="1" si="269"/>
        <v>0</v>
      </c>
      <c r="AE775">
        <f t="shared" ca="1" si="270"/>
        <v>1</v>
      </c>
      <c r="AF775">
        <f t="shared" ca="1" si="271"/>
        <v>1</v>
      </c>
      <c r="AG775">
        <f t="shared" ca="1" si="272"/>
        <v>0</v>
      </c>
      <c r="AH775">
        <f t="shared" ca="1" si="283"/>
        <v>0</v>
      </c>
      <c r="AI775">
        <f t="shared" ca="1" si="284"/>
        <v>186</v>
      </c>
      <c r="AJ775">
        <f t="shared" ca="1" si="285"/>
        <v>36</v>
      </c>
      <c r="AK775" t="str">
        <f t="shared" ca="1" si="286"/>
        <v>&gt;1000</v>
      </c>
      <c r="AL775">
        <f t="shared" ca="1" si="287"/>
        <v>44</v>
      </c>
    </row>
    <row r="776" spans="1:38" x14ac:dyDescent="0.3">
      <c r="A776" s="13">
        <f ca="1">IF(B776="","",COUNT($B$32:B776))</f>
        <v>559</v>
      </c>
      <c r="B776" s="47">
        <f t="shared" ca="1" si="273"/>
        <v>1</v>
      </c>
      <c r="C776" s="24" t="str">
        <f t="shared" ca="1" si="274"/>
        <v>L</v>
      </c>
      <c r="D776" s="47">
        <f t="shared" ca="1" si="275"/>
        <v>3824</v>
      </c>
      <c r="E776" s="47">
        <f t="shared" ca="1" si="276"/>
        <v>1</v>
      </c>
      <c r="F776" s="13">
        <f t="shared" ca="1" si="277"/>
        <v>-68</v>
      </c>
      <c r="G776" s="13">
        <f t="shared" ca="1" si="264"/>
        <v>3756</v>
      </c>
      <c r="H776" s="40" t="str">
        <f t="shared" ca="1" si="265"/>
        <v>Mythic I</v>
      </c>
      <c r="I776" s="47">
        <f t="shared" ca="1" si="278"/>
        <v>273</v>
      </c>
      <c r="J776" s="47">
        <f t="shared" ca="1" si="279"/>
        <v>286</v>
      </c>
      <c r="K776" s="25">
        <f t="shared" ca="1" si="266"/>
        <v>0.48837209302325579</v>
      </c>
      <c r="L776" s="44">
        <f t="shared" ca="1" si="280"/>
        <v>22368</v>
      </c>
      <c r="M776" s="23"/>
      <c r="N776" s="47" t="str">
        <f t="shared" si="281"/>
        <v/>
      </c>
      <c r="O776" s="58"/>
      <c r="P776" s="27" t="str">
        <f t="shared" ca="1" si="282"/>
        <v/>
      </c>
      <c r="R776" s="47"/>
      <c r="S776" s="47"/>
      <c r="T776" s="47"/>
      <c r="U776" s="47"/>
      <c r="V776" s="47"/>
      <c r="W776" s="47"/>
      <c r="X776" s="57"/>
      <c r="Y776" s="49" t="str">
        <f t="shared" si="267"/>
        <v/>
      </c>
      <c r="Z776" s="49" t="str">
        <f t="shared" si="268"/>
        <v/>
      </c>
      <c r="AA776" s="47"/>
      <c r="AC776" s="35"/>
      <c r="AD776">
        <f t="shared" ca="1" si="269"/>
        <v>0</v>
      </c>
      <c r="AE776">
        <f t="shared" ca="1" si="270"/>
        <v>0</v>
      </c>
      <c r="AF776">
        <f t="shared" ca="1" si="271"/>
        <v>1</v>
      </c>
      <c r="AG776">
        <f t="shared" ca="1" si="272"/>
        <v>0</v>
      </c>
      <c r="AH776">
        <f t="shared" ca="1" si="283"/>
        <v>1</v>
      </c>
      <c r="AI776">
        <f t="shared" ca="1" si="284"/>
        <v>186</v>
      </c>
      <c r="AJ776">
        <f t="shared" ca="1" si="285"/>
        <v>36</v>
      </c>
      <c r="AK776" t="str">
        <f t="shared" ca="1" si="286"/>
        <v>&gt;1000</v>
      </c>
      <c r="AL776">
        <f t="shared" ca="1" si="287"/>
        <v>44</v>
      </c>
    </row>
    <row r="777" spans="1:38" x14ac:dyDescent="0.3">
      <c r="A777" s="13">
        <f ca="1">IF(B777="","",COUNT($B$32:B777))</f>
        <v>560</v>
      </c>
      <c r="B777" s="47">
        <f t="shared" ca="1" si="273"/>
        <v>2</v>
      </c>
      <c r="C777" s="24" t="str">
        <f t="shared" ca="1" si="274"/>
        <v>W</v>
      </c>
      <c r="D777" s="47">
        <f t="shared" ca="1" si="275"/>
        <v>3756</v>
      </c>
      <c r="E777" s="47">
        <f t="shared" ca="1" si="276"/>
        <v>0</v>
      </c>
      <c r="F777" s="13">
        <f t="shared" ca="1" si="277"/>
        <v>40</v>
      </c>
      <c r="G777" s="13">
        <f t="shared" ca="1" si="264"/>
        <v>3796</v>
      </c>
      <c r="H777" s="40" t="str">
        <f t="shared" ca="1" si="265"/>
        <v>Mythic I</v>
      </c>
      <c r="I777" s="47">
        <f t="shared" ca="1" si="278"/>
        <v>274</v>
      </c>
      <c r="J777" s="47">
        <f t="shared" ca="1" si="279"/>
        <v>286</v>
      </c>
      <c r="K777" s="25">
        <f t="shared" ca="1" si="266"/>
        <v>0.48928571428571427</v>
      </c>
      <c r="L777" s="44">
        <f t="shared" ca="1" si="280"/>
        <v>22408</v>
      </c>
      <c r="M777" s="23"/>
      <c r="N777" s="47" t="str">
        <f t="shared" si="281"/>
        <v/>
      </c>
      <c r="O777" s="58"/>
      <c r="P777" s="27" t="str">
        <f t="shared" ca="1" si="282"/>
        <v/>
      </c>
      <c r="R777" s="47"/>
      <c r="S777" s="47"/>
      <c r="T777" s="47"/>
      <c r="U777" s="47"/>
      <c r="V777" s="47"/>
      <c r="W777" s="47"/>
      <c r="X777" s="57"/>
      <c r="Y777" s="49" t="str">
        <f t="shared" si="267"/>
        <v/>
      </c>
      <c r="Z777" s="49" t="str">
        <f t="shared" si="268"/>
        <v/>
      </c>
      <c r="AA777" s="47"/>
      <c r="AC777" s="35"/>
      <c r="AD777">
        <f t="shared" ca="1" si="269"/>
        <v>0</v>
      </c>
      <c r="AE777">
        <f t="shared" ca="1" si="270"/>
        <v>0</v>
      </c>
      <c r="AF777">
        <f t="shared" ca="1" si="271"/>
        <v>1</v>
      </c>
      <c r="AG777">
        <f t="shared" ca="1" si="272"/>
        <v>0</v>
      </c>
      <c r="AH777">
        <f t="shared" ca="1" si="283"/>
        <v>2</v>
      </c>
      <c r="AI777">
        <f t="shared" ca="1" si="284"/>
        <v>186</v>
      </c>
      <c r="AJ777">
        <f t="shared" ca="1" si="285"/>
        <v>36</v>
      </c>
      <c r="AK777" t="str">
        <f t="shared" ca="1" si="286"/>
        <v>&gt;1000</v>
      </c>
      <c r="AL777">
        <f t="shared" ca="1" si="287"/>
        <v>44</v>
      </c>
    </row>
    <row r="778" spans="1:38" x14ac:dyDescent="0.3">
      <c r="A778" s="13">
        <f ca="1">IF(B778="","",COUNT($B$32:B778))</f>
        <v>561</v>
      </c>
      <c r="B778" s="47">
        <f t="shared" ca="1" si="273"/>
        <v>3</v>
      </c>
      <c r="C778" s="24" t="str">
        <f t="shared" ca="1" si="274"/>
        <v>L</v>
      </c>
      <c r="D778" s="47">
        <f t="shared" ca="1" si="275"/>
        <v>3796</v>
      </c>
      <c r="E778" s="47">
        <f t="shared" ca="1" si="276"/>
        <v>1</v>
      </c>
      <c r="F778" s="13">
        <f t="shared" ca="1" si="277"/>
        <v>-68</v>
      </c>
      <c r="G778" s="13">
        <f t="shared" ca="1" si="264"/>
        <v>3728</v>
      </c>
      <c r="H778" s="40" t="str">
        <f t="shared" ca="1" si="265"/>
        <v>Mythic I</v>
      </c>
      <c r="I778" s="47">
        <f t="shared" ca="1" si="278"/>
        <v>274</v>
      </c>
      <c r="J778" s="47">
        <f t="shared" ca="1" si="279"/>
        <v>287</v>
      </c>
      <c r="K778" s="25">
        <f t="shared" ca="1" si="266"/>
        <v>0.48841354723707664</v>
      </c>
      <c r="L778" s="44">
        <f t="shared" ca="1" si="280"/>
        <v>22408</v>
      </c>
      <c r="M778" s="23"/>
      <c r="N778" s="47" t="str">
        <f t="shared" si="281"/>
        <v/>
      </c>
      <c r="O778" s="58"/>
      <c r="P778" s="27" t="str">
        <f t="shared" ca="1" si="282"/>
        <v/>
      </c>
      <c r="R778" s="47"/>
      <c r="S778" s="47"/>
      <c r="T778" s="47"/>
      <c r="U778" s="47"/>
      <c r="V778" s="47"/>
      <c r="W778" s="47"/>
      <c r="X778" s="57"/>
      <c r="Y778" s="49" t="str">
        <f t="shared" si="267"/>
        <v/>
      </c>
      <c r="Z778" s="49" t="str">
        <f t="shared" si="268"/>
        <v/>
      </c>
      <c r="AA778" s="47"/>
      <c r="AC778" s="35"/>
      <c r="AD778">
        <f t="shared" ca="1" si="269"/>
        <v>0</v>
      </c>
      <c r="AE778">
        <f t="shared" ca="1" si="270"/>
        <v>0</v>
      </c>
      <c r="AF778">
        <f t="shared" ca="1" si="271"/>
        <v>1</v>
      </c>
      <c r="AG778">
        <f t="shared" ca="1" si="272"/>
        <v>0</v>
      </c>
      <c r="AH778">
        <f t="shared" ca="1" si="283"/>
        <v>3</v>
      </c>
      <c r="AI778">
        <f t="shared" ca="1" si="284"/>
        <v>186</v>
      </c>
      <c r="AJ778">
        <f t="shared" ca="1" si="285"/>
        <v>36</v>
      </c>
      <c r="AK778" t="str">
        <f t="shared" ca="1" si="286"/>
        <v>&gt;1000</v>
      </c>
      <c r="AL778">
        <f t="shared" ca="1" si="287"/>
        <v>44</v>
      </c>
    </row>
    <row r="779" spans="1:38" x14ac:dyDescent="0.3">
      <c r="A779" s="13" t="str">
        <f ca="1">IF(B779="","",COUNT($B$32:B779))</f>
        <v/>
      </c>
      <c r="B779" s="47" t="str">
        <f t="shared" ca="1" si="273"/>
        <v/>
      </c>
      <c r="C779" s="24" t="str">
        <f t="shared" ca="1" si="274"/>
        <v>G</v>
      </c>
      <c r="D779" s="47">
        <f t="shared" ca="1" si="275"/>
        <v>3728</v>
      </c>
      <c r="E779" s="47">
        <f t="shared" ca="1" si="276"/>
        <v>0</v>
      </c>
      <c r="F779" s="13">
        <f t="shared" ca="1" si="277"/>
        <v>0</v>
      </c>
      <c r="G779" s="13">
        <f t="shared" ca="1" si="264"/>
        <v>3728</v>
      </c>
      <c r="H779" s="40" t="str">
        <f t="shared" ca="1" si="265"/>
        <v>Mythic I</v>
      </c>
      <c r="I779" s="47">
        <f t="shared" ca="1" si="278"/>
        <v>274</v>
      </c>
      <c r="J779" s="47">
        <f t="shared" ca="1" si="279"/>
        <v>287</v>
      </c>
      <c r="K779" s="25">
        <f t="shared" ca="1" si="266"/>
        <v>0.48841354723707664</v>
      </c>
      <c r="L779" s="44">
        <f t="shared" ca="1" si="280"/>
        <v>22408</v>
      </c>
      <c r="M779" s="23"/>
      <c r="N779" s="47" t="str">
        <f t="shared" si="281"/>
        <v/>
      </c>
      <c r="O779" s="58"/>
      <c r="P779" s="27">
        <f t="shared" ca="1" si="282"/>
        <v>44929</v>
      </c>
      <c r="R779" s="47"/>
      <c r="S779" s="47"/>
      <c r="T779" s="47"/>
      <c r="U779" s="47"/>
      <c r="V779" s="47"/>
      <c r="W779" s="47"/>
      <c r="X779" s="57"/>
      <c r="Y779" s="49" t="str">
        <f t="shared" si="267"/>
        <v/>
      </c>
      <c r="Z779" s="49" t="str">
        <f t="shared" si="268"/>
        <v/>
      </c>
      <c r="AA779" s="47"/>
      <c r="AC779" s="35"/>
      <c r="AD779">
        <f t="shared" ca="1" si="269"/>
        <v>0</v>
      </c>
      <c r="AE779">
        <f t="shared" ca="1" si="270"/>
        <v>1</v>
      </c>
      <c r="AF779">
        <f t="shared" ca="1" si="271"/>
        <v>1</v>
      </c>
      <c r="AG779">
        <f t="shared" ca="1" si="272"/>
        <v>0</v>
      </c>
      <c r="AH779">
        <f t="shared" ca="1" si="283"/>
        <v>0</v>
      </c>
      <c r="AI779">
        <f t="shared" ca="1" si="284"/>
        <v>187</v>
      </c>
      <c r="AJ779">
        <f t="shared" ca="1" si="285"/>
        <v>36</v>
      </c>
      <c r="AK779" t="str">
        <f t="shared" ca="1" si="286"/>
        <v>&gt;1000</v>
      </c>
      <c r="AL779">
        <f t="shared" ca="1" si="287"/>
        <v>44</v>
      </c>
    </row>
    <row r="780" spans="1:38" x14ac:dyDescent="0.3">
      <c r="A780" s="13">
        <f ca="1">IF(B780="","",COUNT($B$32:B780))</f>
        <v>562</v>
      </c>
      <c r="B780" s="47">
        <f t="shared" ca="1" si="273"/>
        <v>1</v>
      </c>
      <c r="C780" s="24" t="str">
        <f t="shared" ca="1" si="274"/>
        <v>W</v>
      </c>
      <c r="D780" s="47">
        <f t="shared" ca="1" si="275"/>
        <v>3728</v>
      </c>
      <c r="E780" s="47">
        <f t="shared" ca="1" si="276"/>
        <v>0</v>
      </c>
      <c r="F780" s="13">
        <f t="shared" ca="1" si="277"/>
        <v>40</v>
      </c>
      <c r="G780" s="13">
        <f t="shared" ca="1" si="264"/>
        <v>3768</v>
      </c>
      <c r="H780" s="40" t="str">
        <f t="shared" ca="1" si="265"/>
        <v>Mythic I</v>
      </c>
      <c r="I780" s="47">
        <f t="shared" ca="1" si="278"/>
        <v>275</v>
      </c>
      <c r="J780" s="47">
        <f t="shared" ca="1" si="279"/>
        <v>287</v>
      </c>
      <c r="K780" s="25">
        <f t="shared" ca="1" si="266"/>
        <v>0.48932384341637009</v>
      </c>
      <c r="L780" s="44">
        <f t="shared" ca="1" si="280"/>
        <v>22448</v>
      </c>
      <c r="M780" s="23"/>
      <c r="N780" s="47" t="str">
        <f t="shared" si="281"/>
        <v/>
      </c>
      <c r="O780" s="58"/>
      <c r="P780" s="27" t="str">
        <f t="shared" ca="1" si="282"/>
        <v/>
      </c>
      <c r="R780" s="47"/>
      <c r="S780" s="47"/>
      <c r="T780" s="47"/>
      <c r="U780" s="47"/>
      <c r="V780" s="47"/>
      <c r="W780" s="47"/>
      <c r="X780" s="57"/>
      <c r="Y780" s="49" t="str">
        <f t="shared" si="267"/>
        <v/>
      </c>
      <c r="Z780" s="49" t="str">
        <f t="shared" si="268"/>
        <v/>
      </c>
      <c r="AA780" s="47"/>
      <c r="AC780" s="35"/>
      <c r="AD780">
        <f t="shared" ca="1" si="269"/>
        <v>0</v>
      </c>
      <c r="AE780">
        <f t="shared" ca="1" si="270"/>
        <v>0</v>
      </c>
      <c r="AF780">
        <f t="shared" ca="1" si="271"/>
        <v>1</v>
      </c>
      <c r="AG780">
        <f t="shared" ca="1" si="272"/>
        <v>0</v>
      </c>
      <c r="AH780">
        <f t="shared" ca="1" si="283"/>
        <v>1</v>
      </c>
      <c r="AI780">
        <f t="shared" ca="1" si="284"/>
        <v>187</v>
      </c>
      <c r="AJ780">
        <f t="shared" ca="1" si="285"/>
        <v>36</v>
      </c>
      <c r="AK780" t="str">
        <f t="shared" ca="1" si="286"/>
        <v>&gt;1000</v>
      </c>
      <c r="AL780">
        <f t="shared" ca="1" si="287"/>
        <v>44</v>
      </c>
    </row>
    <row r="781" spans="1:38" x14ac:dyDescent="0.3">
      <c r="A781" s="13">
        <f ca="1">IF(B781="","",COUNT($B$32:B781))</f>
        <v>563</v>
      </c>
      <c r="B781" s="47">
        <f t="shared" ca="1" si="273"/>
        <v>2</v>
      </c>
      <c r="C781" s="24" t="str">
        <f t="shared" ca="1" si="274"/>
        <v>L</v>
      </c>
      <c r="D781" s="47">
        <f t="shared" ca="1" si="275"/>
        <v>3768</v>
      </c>
      <c r="E781" s="47">
        <f t="shared" ca="1" si="276"/>
        <v>1</v>
      </c>
      <c r="F781" s="13">
        <f t="shared" ca="1" si="277"/>
        <v>-68</v>
      </c>
      <c r="G781" s="13">
        <f t="shared" ca="1" si="264"/>
        <v>3700</v>
      </c>
      <c r="H781" s="40" t="str">
        <f t="shared" ca="1" si="265"/>
        <v>Mythic I</v>
      </c>
      <c r="I781" s="47">
        <f t="shared" ca="1" si="278"/>
        <v>275</v>
      </c>
      <c r="J781" s="47">
        <f t="shared" ca="1" si="279"/>
        <v>288</v>
      </c>
      <c r="K781" s="25">
        <f t="shared" ca="1" si="266"/>
        <v>0.48845470692717585</v>
      </c>
      <c r="L781" s="44">
        <f t="shared" ca="1" si="280"/>
        <v>22448</v>
      </c>
      <c r="M781" s="23"/>
      <c r="N781" s="47" t="str">
        <f t="shared" si="281"/>
        <v/>
      </c>
      <c r="O781" s="58"/>
      <c r="P781" s="27" t="str">
        <f t="shared" ca="1" si="282"/>
        <v/>
      </c>
      <c r="R781" s="47"/>
      <c r="S781" s="47"/>
      <c r="T781" s="47"/>
      <c r="U781" s="47"/>
      <c r="V781" s="47"/>
      <c r="W781" s="47"/>
      <c r="X781" s="57"/>
      <c r="Y781" s="49" t="str">
        <f t="shared" si="267"/>
        <v/>
      </c>
      <c r="Z781" s="49" t="str">
        <f t="shared" si="268"/>
        <v/>
      </c>
      <c r="AA781" s="47"/>
      <c r="AC781" s="35"/>
      <c r="AD781">
        <f t="shared" ca="1" si="269"/>
        <v>0</v>
      </c>
      <c r="AE781">
        <f t="shared" ca="1" si="270"/>
        <v>0</v>
      </c>
      <c r="AF781">
        <f t="shared" ca="1" si="271"/>
        <v>1</v>
      </c>
      <c r="AG781">
        <f t="shared" ca="1" si="272"/>
        <v>0</v>
      </c>
      <c r="AH781">
        <f t="shared" ca="1" si="283"/>
        <v>2</v>
      </c>
      <c r="AI781">
        <f t="shared" ca="1" si="284"/>
        <v>187</v>
      </c>
      <c r="AJ781">
        <f t="shared" ca="1" si="285"/>
        <v>36</v>
      </c>
      <c r="AK781" t="str">
        <f t="shared" ca="1" si="286"/>
        <v>&gt;1000</v>
      </c>
      <c r="AL781">
        <f t="shared" ca="1" si="287"/>
        <v>44</v>
      </c>
    </row>
    <row r="782" spans="1:38" x14ac:dyDescent="0.3">
      <c r="A782" s="13">
        <f ca="1">IF(B782="","",COUNT($B$32:B782))</f>
        <v>564</v>
      </c>
      <c r="B782" s="47">
        <f t="shared" ca="1" si="273"/>
        <v>3</v>
      </c>
      <c r="C782" s="24" t="str">
        <f t="shared" ca="1" si="274"/>
        <v>L</v>
      </c>
      <c r="D782" s="47">
        <f t="shared" ca="1" si="275"/>
        <v>3700</v>
      </c>
      <c r="E782" s="47">
        <f t="shared" ca="1" si="276"/>
        <v>0</v>
      </c>
      <c r="F782" s="13">
        <f t="shared" ca="1" si="277"/>
        <v>-68</v>
      </c>
      <c r="G782" s="13">
        <f t="shared" ca="1" si="264"/>
        <v>3632</v>
      </c>
      <c r="H782" s="40" t="str">
        <f t="shared" ca="1" si="265"/>
        <v>Mythic I</v>
      </c>
      <c r="I782" s="47">
        <f t="shared" ca="1" si="278"/>
        <v>275</v>
      </c>
      <c r="J782" s="47">
        <f t="shared" ca="1" si="279"/>
        <v>289</v>
      </c>
      <c r="K782" s="25">
        <f t="shared" ca="1" si="266"/>
        <v>0.48758865248226951</v>
      </c>
      <c r="L782" s="44">
        <f t="shared" ca="1" si="280"/>
        <v>22448</v>
      </c>
      <c r="M782" s="23"/>
      <c r="N782" s="47" t="str">
        <f t="shared" si="281"/>
        <v/>
      </c>
      <c r="O782" s="58"/>
      <c r="P782" s="27" t="str">
        <f t="shared" ca="1" si="282"/>
        <v/>
      </c>
      <c r="R782" s="47"/>
      <c r="S782" s="47"/>
      <c r="T782" s="47"/>
      <c r="U782" s="47"/>
      <c r="V782" s="47"/>
      <c r="W782" s="47"/>
      <c r="X782" s="57"/>
      <c r="Y782" s="49" t="str">
        <f t="shared" si="267"/>
        <v/>
      </c>
      <c r="Z782" s="49" t="str">
        <f t="shared" si="268"/>
        <v/>
      </c>
      <c r="AA782" s="47"/>
      <c r="AC782" s="35"/>
      <c r="AD782">
        <f t="shared" ca="1" si="269"/>
        <v>0</v>
      </c>
      <c r="AE782">
        <f t="shared" ca="1" si="270"/>
        <v>0</v>
      </c>
      <c r="AF782">
        <f t="shared" ca="1" si="271"/>
        <v>1</v>
      </c>
      <c r="AG782">
        <f t="shared" ca="1" si="272"/>
        <v>0</v>
      </c>
      <c r="AH782">
        <f t="shared" ca="1" si="283"/>
        <v>3</v>
      </c>
      <c r="AI782">
        <f t="shared" ca="1" si="284"/>
        <v>187</v>
      </c>
      <c r="AJ782">
        <f t="shared" ca="1" si="285"/>
        <v>36</v>
      </c>
      <c r="AK782" t="str">
        <f t="shared" ca="1" si="286"/>
        <v>&gt;1000</v>
      </c>
      <c r="AL782">
        <f t="shared" ca="1" si="287"/>
        <v>44</v>
      </c>
    </row>
    <row r="783" spans="1:38" x14ac:dyDescent="0.3">
      <c r="A783" s="13" t="str">
        <f ca="1">IF(B783="","",COUNT($B$32:B783))</f>
        <v/>
      </c>
      <c r="B783" s="47" t="str">
        <f t="shared" ca="1" si="273"/>
        <v/>
      </c>
      <c r="C783" s="24" t="str">
        <f t="shared" ca="1" si="274"/>
        <v>G</v>
      </c>
      <c r="D783" s="47">
        <f t="shared" ca="1" si="275"/>
        <v>3632</v>
      </c>
      <c r="E783" s="47">
        <f t="shared" ca="1" si="276"/>
        <v>0</v>
      </c>
      <c r="F783" s="13">
        <f t="shared" ca="1" si="277"/>
        <v>0</v>
      </c>
      <c r="G783" s="13">
        <f t="shared" ca="1" si="264"/>
        <v>3632</v>
      </c>
      <c r="H783" s="40" t="str">
        <f t="shared" ca="1" si="265"/>
        <v>Mythic I</v>
      </c>
      <c r="I783" s="47">
        <f t="shared" ca="1" si="278"/>
        <v>275</v>
      </c>
      <c r="J783" s="47">
        <f t="shared" ca="1" si="279"/>
        <v>289</v>
      </c>
      <c r="K783" s="25">
        <f t="shared" ca="1" si="266"/>
        <v>0.48758865248226951</v>
      </c>
      <c r="L783" s="44">
        <f t="shared" ca="1" si="280"/>
        <v>22448</v>
      </c>
      <c r="M783" s="23"/>
      <c r="N783" s="47" t="str">
        <f t="shared" si="281"/>
        <v/>
      </c>
      <c r="O783" s="58"/>
      <c r="P783" s="27">
        <f t="shared" ca="1" si="282"/>
        <v>44936</v>
      </c>
      <c r="R783" s="47"/>
      <c r="S783" s="47"/>
      <c r="T783" s="47"/>
      <c r="U783" s="47"/>
      <c r="V783" s="47"/>
      <c r="W783" s="47"/>
      <c r="X783" s="57"/>
      <c r="Y783" s="49" t="str">
        <f t="shared" si="267"/>
        <v/>
      </c>
      <c r="Z783" s="49" t="str">
        <f t="shared" si="268"/>
        <v/>
      </c>
      <c r="AA783" s="47"/>
      <c r="AC783" s="35"/>
      <c r="AD783">
        <f t="shared" ca="1" si="269"/>
        <v>0</v>
      </c>
      <c r="AE783">
        <f t="shared" ca="1" si="270"/>
        <v>1</v>
      </c>
      <c r="AF783">
        <f t="shared" ca="1" si="271"/>
        <v>1</v>
      </c>
      <c r="AG783">
        <f t="shared" ca="1" si="272"/>
        <v>0</v>
      </c>
      <c r="AH783">
        <f t="shared" ca="1" si="283"/>
        <v>0</v>
      </c>
      <c r="AI783">
        <f t="shared" ca="1" si="284"/>
        <v>188</v>
      </c>
      <c r="AJ783">
        <f t="shared" ca="1" si="285"/>
        <v>36</v>
      </c>
      <c r="AK783" t="str">
        <f t="shared" ca="1" si="286"/>
        <v>&gt;1000</v>
      </c>
      <c r="AL783">
        <f t="shared" ca="1" si="287"/>
        <v>44</v>
      </c>
    </row>
    <row r="784" spans="1:38" x14ac:dyDescent="0.3">
      <c r="A784" s="13">
        <f ca="1">IF(B784="","",COUNT($B$32:B784))</f>
        <v>565</v>
      </c>
      <c r="B784" s="47">
        <f t="shared" ca="1" si="273"/>
        <v>1</v>
      </c>
      <c r="C784" s="24" t="str">
        <f t="shared" ca="1" si="274"/>
        <v>L</v>
      </c>
      <c r="D784" s="47">
        <f t="shared" ca="1" si="275"/>
        <v>3632</v>
      </c>
      <c r="E784" s="47">
        <f t="shared" ca="1" si="276"/>
        <v>0</v>
      </c>
      <c r="F784" s="13">
        <f t="shared" ca="1" si="277"/>
        <v>-68</v>
      </c>
      <c r="G784" s="13">
        <f t="shared" ca="1" si="264"/>
        <v>3564</v>
      </c>
      <c r="H784" s="40" t="str">
        <f t="shared" ca="1" si="265"/>
        <v>Mythic I</v>
      </c>
      <c r="I784" s="47">
        <f t="shared" ca="1" si="278"/>
        <v>275</v>
      </c>
      <c r="J784" s="47">
        <f t="shared" ca="1" si="279"/>
        <v>290</v>
      </c>
      <c r="K784" s="25">
        <f t="shared" ca="1" si="266"/>
        <v>0.48672566371681414</v>
      </c>
      <c r="L784" s="44">
        <f t="shared" ca="1" si="280"/>
        <v>22448</v>
      </c>
      <c r="M784" s="23"/>
      <c r="N784" s="47" t="str">
        <f t="shared" si="281"/>
        <v/>
      </c>
      <c r="O784" s="58"/>
      <c r="P784" s="27" t="str">
        <f t="shared" ca="1" si="282"/>
        <v/>
      </c>
      <c r="R784" s="47"/>
      <c r="S784" s="47"/>
      <c r="T784" s="47"/>
      <c r="U784" s="47"/>
      <c r="V784" s="47"/>
      <c r="W784" s="47"/>
      <c r="X784" s="57"/>
      <c r="Y784" s="49" t="str">
        <f t="shared" si="267"/>
        <v/>
      </c>
      <c r="Z784" s="49" t="str">
        <f t="shared" si="268"/>
        <v/>
      </c>
      <c r="AA784" s="47"/>
      <c r="AC784" s="35"/>
      <c r="AD784">
        <f t="shared" ca="1" si="269"/>
        <v>0</v>
      </c>
      <c r="AE784">
        <f t="shared" ca="1" si="270"/>
        <v>0</v>
      </c>
      <c r="AF784">
        <f t="shared" ca="1" si="271"/>
        <v>1</v>
      </c>
      <c r="AG784">
        <f t="shared" ca="1" si="272"/>
        <v>0</v>
      </c>
      <c r="AH784">
        <f t="shared" ca="1" si="283"/>
        <v>1</v>
      </c>
      <c r="AI784">
        <f t="shared" ca="1" si="284"/>
        <v>188</v>
      </c>
      <c r="AJ784">
        <f t="shared" ca="1" si="285"/>
        <v>36</v>
      </c>
      <c r="AK784" t="str">
        <f t="shared" ca="1" si="286"/>
        <v>&gt;1000</v>
      </c>
      <c r="AL784">
        <f t="shared" ca="1" si="287"/>
        <v>44</v>
      </c>
    </row>
    <row r="785" spans="1:38" x14ac:dyDescent="0.3">
      <c r="A785" s="13">
        <f ca="1">IF(B785="","",COUNT($B$32:B785))</f>
        <v>566</v>
      </c>
      <c r="B785" s="47">
        <f t="shared" ca="1" si="273"/>
        <v>2</v>
      </c>
      <c r="C785" s="24" t="str">
        <f t="shared" ca="1" si="274"/>
        <v>L</v>
      </c>
      <c r="D785" s="47">
        <f t="shared" ca="1" si="275"/>
        <v>3564</v>
      </c>
      <c r="E785" s="47">
        <f t="shared" ca="1" si="276"/>
        <v>0</v>
      </c>
      <c r="F785" s="13">
        <f t="shared" ca="1" si="277"/>
        <v>-68</v>
      </c>
      <c r="G785" s="13">
        <f t="shared" ca="1" si="264"/>
        <v>3496</v>
      </c>
      <c r="H785" s="40" t="str">
        <f t="shared" ca="1" si="265"/>
        <v>Fabled III</v>
      </c>
      <c r="I785" s="47">
        <f t="shared" ca="1" si="278"/>
        <v>275</v>
      </c>
      <c r="J785" s="47">
        <f t="shared" ca="1" si="279"/>
        <v>291</v>
      </c>
      <c r="K785" s="25">
        <f t="shared" ca="1" si="266"/>
        <v>0.48586572438162545</v>
      </c>
      <c r="L785" s="44">
        <f t="shared" ca="1" si="280"/>
        <v>22448</v>
      </c>
      <c r="M785" s="23"/>
      <c r="N785" s="47" t="str">
        <f t="shared" si="281"/>
        <v/>
      </c>
      <c r="O785" s="58"/>
      <c r="P785" s="27" t="str">
        <f t="shared" ca="1" si="282"/>
        <v/>
      </c>
      <c r="R785" s="47"/>
      <c r="S785" s="47"/>
      <c r="T785" s="47"/>
      <c r="U785" s="47"/>
      <c r="V785" s="47"/>
      <c r="W785" s="47"/>
      <c r="X785" s="57"/>
      <c r="Y785" s="49" t="str">
        <f t="shared" si="267"/>
        <v/>
      </c>
      <c r="Z785" s="49" t="str">
        <f t="shared" si="268"/>
        <v/>
      </c>
      <c r="AA785" s="47"/>
      <c r="AC785" s="35"/>
      <c r="AD785">
        <f t="shared" ca="1" si="269"/>
        <v>0</v>
      </c>
      <c r="AE785">
        <f t="shared" ca="1" si="270"/>
        <v>0</v>
      </c>
      <c r="AF785">
        <f t="shared" ca="1" si="271"/>
        <v>1</v>
      </c>
      <c r="AG785">
        <f t="shared" ca="1" si="272"/>
        <v>0</v>
      </c>
      <c r="AH785">
        <f t="shared" ca="1" si="283"/>
        <v>2</v>
      </c>
      <c r="AI785">
        <f t="shared" ca="1" si="284"/>
        <v>188</v>
      </c>
      <c r="AJ785">
        <f t="shared" ca="1" si="285"/>
        <v>36</v>
      </c>
      <c r="AK785" t="str">
        <f t="shared" ca="1" si="286"/>
        <v>&gt;1000</v>
      </c>
      <c r="AL785">
        <f t="shared" ca="1" si="287"/>
        <v>44</v>
      </c>
    </row>
    <row r="786" spans="1:38" x14ac:dyDescent="0.3">
      <c r="A786" s="13">
        <f ca="1">IF(B786="","",COUNT($B$32:B786))</f>
        <v>567</v>
      </c>
      <c r="B786" s="47">
        <f t="shared" ca="1" si="273"/>
        <v>3</v>
      </c>
      <c r="C786" s="24" t="str">
        <f t="shared" ca="1" si="274"/>
        <v>L</v>
      </c>
      <c r="D786" s="47">
        <f t="shared" ca="1" si="275"/>
        <v>3496</v>
      </c>
      <c r="E786" s="47">
        <f t="shared" ca="1" si="276"/>
        <v>0</v>
      </c>
      <c r="F786" s="13">
        <f t="shared" ca="1" si="277"/>
        <v>-60</v>
      </c>
      <c r="G786" s="13">
        <f t="shared" ca="1" si="264"/>
        <v>3436</v>
      </c>
      <c r="H786" s="40" t="str">
        <f t="shared" ca="1" si="265"/>
        <v>Fabled III</v>
      </c>
      <c r="I786" s="47">
        <f t="shared" ca="1" si="278"/>
        <v>275</v>
      </c>
      <c r="J786" s="47">
        <f t="shared" ca="1" si="279"/>
        <v>292</v>
      </c>
      <c r="K786" s="25">
        <f t="shared" ca="1" si="266"/>
        <v>0.48500881834215165</v>
      </c>
      <c r="L786" s="44">
        <f t="shared" ca="1" si="280"/>
        <v>22448</v>
      </c>
      <c r="M786" s="23"/>
      <c r="N786" s="47" t="str">
        <f t="shared" si="281"/>
        <v/>
      </c>
      <c r="O786" s="58"/>
      <c r="P786" s="27" t="str">
        <f t="shared" ca="1" si="282"/>
        <v/>
      </c>
      <c r="R786" s="47"/>
      <c r="S786" s="47"/>
      <c r="T786" s="47"/>
      <c r="U786" s="47"/>
      <c r="V786" s="47"/>
      <c r="W786" s="47"/>
      <c r="X786" s="57"/>
      <c r="Y786" s="49" t="str">
        <f t="shared" si="267"/>
        <v/>
      </c>
      <c r="Z786" s="49" t="str">
        <f t="shared" si="268"/>
        <v/>
      </c>
      <c r="AA786" s="47"/>
      <c r="AC786" s="35"/>
      <c r="AD786">
        <f t="shared" ca="1" si="269"/>
        <v>0</v>
      </c>
      <c r="AE786">
        <f t="shared" ca="1" si="270"/>
        <v>0</v>
      </c>
      <c r="AF786">
        <f t="shared" ca="1" si="271"/>
        <v>1</v>
      </c>
      <c r="AG786">
        <f t="shared" ca="1" si="272"/>
        <v>0</v>
      </c>
      <c r="AH786">
        <f t="shared" ca="1" si="283"/>
        <v>3</v>
      </c>
      <c r="AI786">
        <f t="shared" ca="1" si="284"/>
        <v>188</v>
      </c>
      <c r="AJ786">
        <f t="shared" ca="1" si="285"/>
        <v>36</v>
      </c>
      <c r="AK786" t="str">
        <f t="shared" ca="1" si="286"/>
        <v>&gt;1000</v>
      </c>
      <c r="AL786">
        <f t="shared" ca="1" si="287"/>
        <v>44</v>
      </c>
    </row>
    <row r="787" spans="1:38" x14ac:dyDescent="0.3">
      <c r="A787" s="13" t="str">
        <f ca="1">IF(B787="","",COUNT($B$32:B787))</f>
        <v/>
      </c>
      <c r="B787" s="47" t="str">
        <f t="shared" ca="1" si="273"/>
        <v/>
      </c>
      <c r="C787" s="24" t="str">
        <f t="shared" ca="1" si="274"/>
        <v>G</v>
      </c>
      <c r="D787" s="47">
        <f t="shared" ca="1" si="275"/>
        <v>3436</v>
      </c>
      <c r="E787" s="47">
        <f t="shared" ca="1" si="276"/>
        <v>0</v>
      </c>
      <c r="F787" s="13">
        <f t="shared" ca="1" si="277"/>
        <v>80</v>
      </c>
      <c r="G787" s="13">
        <f t="shared" ca="1" si="264"/>
        <v>3516</v>
      </c>
      <c r="H787" s="40" t="str">
        <f t="shared" ca="1" si="265"/>
        <v>Mythic I</v>
      </c>
      <c r="I787" s="47">
        <f t="shared" ca="1" si="278"/>
        <v>275</v>
      </c>
      <c r="J787" s="47">
        <f t="shared" ca="1" si="279"/>
        <v>292</v>
      </c>
      <c r="K787" s="25">
        <f t="shared" ca="1" si="266"/>
        <v>0.48500881834215165</v>
      </c>
      <c r="L787" s="44">
        <f t="shared" ca="1" si="280"/>
        <v>22528</v>
      </c>
      <c r="M787" s="23"/>
      <c r="N787" s="47" t="str">
        <f t="shared" si="281"/>
        <v/>
      </c>
      <c r="O787" s="58"/>
      <c r="P787" s="27">
        <f t="shared" ca="1" si="282"/>
        <v>44943</v>
      </c>
      <c r="R787" s="47"/>
      <c r="S787" s="47"/>
      <c r="T787" s="47"/>
      <c r="U787" s="47"/>
      <c r="V787" s="47"/>
      <c r="W787" s="47"/>
      <c r="X787" s="57"/>
      <c r="Y787" s="49" t="str">
        <f t="shared" si="267"/>
        <v/>
      </c>
      <c r="Z787" s="49" t="str">
        <f t="shared" si="268"/>
        <v/>
      </c>
      <c r="AA787" s="47"/>
      <c r="AC787" s="35"/>
      <c r="AD787">
        <f t="shared" ca="1" si="269"/>
        <v>0</v>
      </c>
      <c r="AE787">
        <f t="shared" ca="1" si="270"/>
        <v>1</v>
      </c>
      <c r="AF787">
        <f t="shared" ca="1" si="271"/>
        <v>1</v>
      </c>
      <c r="AG787">
        <f t="shared" ca="1" si="272"/>
        <v>0</v>
      </c>
      <c r="AH787">
        <f t="shared" ca="1" si="283"/>
        <v>0</v>
      </c>
      <c r="AI787">
        <f t="shared" ca="1" si="284"/>
        <v>189</v>
      </c>
      <c r="AJ787">
        <f t="shared" ca="1" si="285"/>
        <v>36</v>
      </c>
      <c r="AK787" t="str">
        <f t="shared" ca="1" si="286"/>
        <v>&gt;1000</v>
      </c>
      <c r="AL787">
        <f t="shared" ca="1" si="287"/>
        <v>44</v>
      </c>
    </row>
    <row r="788" spans="1:38" x14ac:dyDescent="0.3">
      <c r="A788" s="13">
        <f ca="1">IF(B788="","",COUNT($B$32:B788))</f>
        <v>568</v>
      </c>
      <c r="B788" s="47">
        <f t="shared" ca="1" si="273"/>
        <v>1</v>
      </c>
      <c r="C788" s="24" t="str">
        <f t="shared" ca="1" si="274"/>
        <v>L</v>
      </c>
      <c r="D788" s="47">
        <f t="shared" ca="1" si="275"/>
        <v>3516</v>
      </c>
      <c r="E788" s="47">
        <f t="shared" ca="1" si="276"/>
        <v>0</v>
      </c>
      <c r="F788" s="13">
        <f t="shared" ca="1" si="277"/>
        <v>-68</v>
      </c>
      <c r="G788" s="13">
        <f t="shared" ca="1" si="264"/>
        <v>3448</v>
      </c>
      <c r="H788" s="40" t="str">
        <f t="shared" ca="1" si="265"/>
        <v>Fabled III</v>
      </c>
      <c r="I788" s="47">
        <f t="shared" ca="1" si="278"/>
        <v>275</v>
      </c>
      <c r="J788" s="47">
        <f t="shared" ca="1" si="279"/>
        <v>293</v>
      </c>
      <c r="K788" s="25">
        <f t="shared" ca="1" si="266"/>
        <v>0.48415492957746481</v>
      </c>
      <c r="L788" s="44">
        <f t="shared" ca="1" si="280"/>
        <v>22528</v>
      </c>
      <c r="M788" s="23"/>
      <c r="N788" s="47" t="str">
        <f t="shared" si="281"/>
        <v/>
      </c>
      <c r="O788" s="58"/>
      <c r="P788" s="27" t="str">
        <f t="shared" ca="1" si="282"/>
        <v/>
      </c>
      <c r="R788" s="47"/>
      <c r="S788" s="47"/>
      <c r="T788" s="47"/>
      <c r="U788" s="47"/>
      <c r="V788" s="47"/>
      <c r="W788" s="47"/>
      <c r="X788" s="57"/>
      <c r="Y788" s="49" t="str">
        <f t="shared" si="267"/>
        <v/>
      </c>
      <c r="Z788" s="49" t="str">
        <f t="shared" si="268"/>
        <v/>
      </c>
      <c r="AA788" s="47"/>
      <c r="AC788" s="35"/>
      <c r="AD788">
        <f t="shared" ca="1" si="269"/>
        <v>0</v>
      </c>
      <c r="AE788">
        <f t="shared" ca="1" si="270"/>
        <v>0</v>
      </c>
      <c r="AF788">
        <f t="shared" ca="1" si="271"/>
        <v>1</v>
      </c>
      <c r="AG788">
        <f t="shared" ca="1" si="272"/>
        <v>0</v>
      </c>
      <c r="AH788">
        <f t="shared" ca="1" si="283"/>
        <v>1</v>
      </c>
      <c r="AI788">
        <f t="shared" ca="1" si="284"/>
        <v>189</v>
      </c>
      <c r="AJ788">
        <f t="shared" ca="1" si="285"/>
        <v>36</v>
      </c>
      <c r="AK788" t="str">
        <f t="shared" ca="1" si="286"/>
        <v>&gt;1000</v>
      </c>
      <c r="AL788">
        <f t="shared" ca="1" si="287"/>
        <v>44</v>
      </c>
    </row>
    <row r="789" spans="1:38" x14ac:dyDescent="0.3">
      <c r="A789" s="13">
        <f ca="1">IF(B789="","",COUNT($B$32:B789))</f>
        <v>569</v>
      </c>
      <c r="B789" s="47">
        <f t="shared" ca="1" si="273"/>
        <v>2</v>
      </c>
      <c r="C789" s="24" t="str">
        <f t="shared" ca="1" si="274"/>
        <v>L</v>
      </c>
      <c r="D789" s="47">
        <f t="shared" ca="1" si="275"/>
        <v>3448</v>
      </c>
      <c r="E789" s="47">
        <f t="shared" ca="1" si="276"/>
        <v>0</v>
      </c>
      <c r="F789" s="13">
        <f t="shared" ca="1" si="277"/>
        <v>-60</v>
      </c>
      <c r="G789" s="13">
        <f t="shared" ca="1" si="264"/>
        <v>3388</v>
      </c>
      <c r="H789" s="40" t="str">
        <f t="shared" ca="1" si="265"/>
        <v>Fabled III</v>
      </c>
      <c r="I789" s="47">
        <f t="shared" ca="1" si="278"/>
        <v>275</v>
      </c>
      <c r="J789" s="47">
        <f t="shared" ca="1" si="279"/>
        <v>294</v>
      </c>
      <c r="K789" s="25">
        <f t="shared" ca="1" si="266"/>
        <v>0.48330404217926187</v>
      </c>
      <c r="L789" s="44">
        <f t="shared" ca="1" si="280"/>
        <v>22528</v>
      </c>
      <c r="M789" s="23"/>
      <c r="N789" s="47" t="str">
        <f t="shared" si="281"/>
        <v/>
      </c>
      <c r="O789" s="58"/>
      <c r="P789" s="27" t="str">
        <f t="shared" ca="1" si="282"/>
        <v/>
      </c>
      <c r="R789" s="47"/>
      <c r="S789" s="47"/>
      <c r="T789" s="47"/>
      <c r="U789" s="47"/>
      <c r="V789" s="47"/>
      <c r="W789" s="47"/>
      <c r="X789" s="57"/>
      <c r="Y789" s="49" t="str">
        <f t="shared" si="267"/>
        <v/>
      </c>
      <c r="Z789" s="49" t="str">
        <f t="shared" si="268"/>
        <v/>
      </c>
      <c r="AA789" s="47"/>
      <c r="AC789" s="35"/>
      <c r="AD789">
        <f t="shared" ca="1" si="269"/>
        <v>0</v>
      </c>
      <c r="AE789">
        <f t="shared" ca="1" si="270"/>
        <v>0</v>
      </c>
      <c r="AF789">
        <f t="shared" ca="1" si="271"/>
        <v>1</v>
      </c>
      <c r="AG789">
        <f t="shared" ca="1" si="272"/>
        <v>0</v>
      </c>
      <c r="AH789">
        <f t="shared" ca="1" si="283"/>
        <v>2</v>
      </c>
      <c r="AI789">
        <f t="shared" ca="1" si="284"/>
        <v>189</v>
      </c>
      <c r="AJ789">
        <f t="shared" ca="1" si="285"/>
        <v>36</v>
      </c>
      <c r="AK789" t="str">
        <f t="shared" ca="1" si="286"/>
        <v>&gt;1000</v>
      </c>
      <c r="AL789">
        <f t="shared" ca="1" si="287"/>
        <v>44</v>
      </c>
    </row>
    <row r="790" spans="1:38" x14ac:dyDescent="0.3">
      <c r="A790" s="13">
        <f ca="1">IF(B790="","",COUNT($B$32:B790))</f>
        <v>570</v>
      </c>
      <c r="B790" s="47">
        <f t="shared" ca="1" si="273"/>
        <v>3</v>
      </c>
      <c r="C790" s="24" t="str">
        <f t="shared" ca="1" si="274"/>
        <v>L</v>
      </c>
      <c r="D790" s="47">
        <f t="shared" ca="1" si="275"/>
        <v>3388</v>
      </c>
      <c r="E790" s="47">
        <f t="shared" ca="1" si="276"/>
        <v>0</v>
      </c>
      <c r="F790" s="13">
        <f t="shared" ca="1" si="277"/>
        <v>-60</v>
      </c>
      <c r="G790" s="13">
        <f t="shared" ca="1" si="264"/>
        <v>3328</v>
      </c>
      <c r="H790" s="40" t="str">
        <f t="shared" ca="1" si="265"/>
        <v>Fabled III</v>
      </c>
      <c r="I790" s="47">
        <f t="shared" ca="1" si="278"/>
        <v>275</v>
      </c>
      <c r="J790" s="47">
        <f t="shared" ca="1" si="279"/>
        <v>295</v>
      </c>
      <c r="K790" s="25">
        <f t="shared" ca="1" si="266"/>
        <v>0.48245614035087719</v>
      </c>
      <c r="L790" s="44">
        <f t="shared" ca="1" si="280"/>
        <v>22528</v>
      </c>
      <c r="M790" s="23"/>
      <c r="N790" s="47" t="str">
        <f t="shared" si="281"/>
        <v/>
      </c>
      <c r="O790" s="58"/>
      <c r="P790" s="27" t="str">
        <f t="shared" ca="1" si="282"/>
        <v/>
      </c>
      <c r="R790" s="47"/>
      <c r="S790" s="47"/>
      <c r="T790" s="47"/>
      <c r="U790" s="47"/>
      <c r="V790" s="47"/>
      <c r="W790" s="47"/>
      <c r="X790" s="57"/>
      <c r="Y790" s="49" t="str">
        <f t="shared" si="267"/>
        <v/>
      </c>
      <c r="Z790" s="49" t="str">
        <f t="shared" si="268"/>
        <v/>
      </c>
      <c r="AA790" s="47"/>
      <c r="AC790" s="35"/>
      <c r="AD790">
        <f t="shared" ca="1" si="269"/>
        <v>0</v>
      </c>
      <c r="AE790">
        <f t="shared" ca="1" si="270"/>
        <v>0</v>
      </c>
      <c r="AF790">
        <f t="shared" ca="1" si="271"/>
        <v>1</v>
      </c>
      <c r="AG790">
        <f t="shared" ca="1" si="272"/>
        <v>0</v>
      </c>
      <c r="AH790">
        <f t="shared" ca="1" si="283"/>
        <v>3</v>
      </c>
      <c r="AI790">
        <f t="shared" ca="1" si="284"/>
        <v>189</v>
      </c>
      <c r="AJ790">
        <f t="shared" ca="1" si="285"/>
        <v>36</v>
      </c>
      <c r="AK790" t="str">
        <f t="shared" ca="1" si="286"/>
        <v>&gt;1000</v>
      </c>
      <c r="AL790">
        <f t="shared" ca="1" si="287"/>
        <v>44</v>
      </c>
    </row>
    <row r="791" spans="1:38" x14ac:dyDescent="0.3">
      <c r="A791" s="13" t="str">
        <f ca="1">IF(B791="","",COUNT($B$32:B791))</f>
        <v/>
      </c>
      <c r="B791" s="47" t="str">
        <f t="shared" ca="1" si="273"/>
        <v/>
      </c>
      <c r="C791" s="24" t="str">
        <f t="shared" ca="1" si="274"/>
        <v>G</v>
      </c>
      <c r="D791" s="47">
        <f t="shared" ca="1" si="275"/>
        <v>3328</v>
      </c>
      <c r="E791" s="47">
        <f t="shared" ca="1" si="276"/>
        <v>0</v>
      </c>
      <c r="F791" s="13">
        <f t="shared" ca="1" si="277"/>
        <v>80</v>
      </c>
      <c r="G791" s="13">
        <f t="shared" ca="1" si="264"/>
        <v>3408</v>
      </c>
      <c r="H791" s="40" t="str">
        <f t="shared" ca="1" si="265"/>
        <v>Fabled III</v>
      </c>
      <c r="I791" s="47">
        <f t="shared" ca="1" si="278"/>
        <v>275</v>
      </c>
      <c r="J791" s="47">
        <f t="shared" ca="1" si="279"/>
        <v>295</v>
      </c>
      <c r="K791" s="25">
        <f t="shared" ca="1" si="266"/>
        <v>0.48245614035087719</v>
      </c>
      <c r="L791" s="44">
        <f t="shared" ca="1" si="280"/>
        <v>22608</v>
      </c>
      <c r="M791" s="23"/>
      <c r="N791" s="47" t="str">
        <f t="shared" si="281"/>
        <v/>
      </c>
      <c r="O791" s="58"/>
      <c r="P791" s="27">
        <f t="shared" ca="1" si="282"/>
        <v>44950</v>
      </c>
      <c r="R791" s="47"/>
      <c r="S791" s="47"/>
      <c r="T791" s="47"/>
      <c r="U791" s="47"/>
      <c r="V791" s="47"/>
      <c r="W791" s="47"/>
      <c r="X791" s="57"/>
      <c r="Y791" s="49" t="str">
        <f t="shared" si="267"/>
        <v/>
      </c>
      <c r="Z791" s="49" t="str">
        <f t="shared" si="268"/>
        <v/>
      </c>
      <c r="AA791" s="47"/>
      <c r="AC791" s="35"/>
      <c r="AD791">
        <f t="shared" ca="1" si="269"/>
        <v>0</v>
      </c>
      <c r="AE791">
        <f t="shared" ca="1" si="270"/>
        <v>1</v>
      </c>
      <c r="AF791">
        <f t="shared" ca="1" si="271"/>
        <v>1</v>
      </c>
      <c r="AG791">
        <f t="shared" ca="1" si="272"/>
        <v>0</v>
      </c>
      <c r="AH791">
        <f t="shared" ca="1" si="283"/>
        <v>0</v>
      </c>
      <c r="AI791">
        <f t="shared" ca="1" si="284"/>
        <v>190</v>
      </c>
      <c r="AJ791">
        <f t="shared" ca="1" si="285"/>
        <v>36</v>
      </c>
      <c r="AK791" t="str">
        <f t="shared" ca="1" si="286"/>
        <v>&gt;1000</v>
      </c>
      <c r="AL791">
        <f t="shared" ca="1" si="287"/>
        <v>44</v>
      </c>
    </row>
    <row r="792" spans="1:38" x14ac:dyDescent="0.3">
      <c r="A792" s="13">
        <f ca="1">IF(B792="","",COUNT($B$32:B792))</f>
        <v>571</v>
      </c>
      <c r="B792" s="47">
        <f t="shared" ca="1" si="273"/>
        <v>1</v>
      </c>
      <c r="C792" s="24" t="str">
        <f t="shared" ca="1" si="274"/>
        <v>L</v>
      </c>
      <c r="D792" s="47">
        <f t="shared" ca="1" si="275"/>
        <v>3408</v>
      </c>
      <c r="E792" s="47">
        <f t="shared" ca="1" si="276"/>
        <v>0</v>
      </c>
      <c r="F792" s="13">
        <f t="shared" ca="1" si="277"/>
        <v>-60</v>
      </c>
      <c r="G792" s="13">
        <f t="shared" ca="1" si="264"/>
        <v>3348</v>
      </c>
      <c r="H792" s="40" t="str">
        <f t="shared" ca="1" si="265"/>
        <v>Fabled III</v>
      </c>
      <c r="I792" s="47">
        <f t="shared" ca="1" si="278"/>
        <v>275</v>
      </c>
      <c r="J792" s="47">
        <f t="shared" ca="1" si="279"/>
        <v>296</v>
      </c>
      <c r="K792" s="25">
        <f t="shared" ca="1" si="266"/>
        <v>0.48161120840630472</v>
      </c>
      <c r="L792" s="44">
        <f t="shared" ca="1" si="280"/>
        <v>22608</v>
      </c>
      <c r="M792" s="23"/>
      <c r="N792" s="47" t="str">
        <f t="shared" si="281"/>
        <v/>
      </c>
      <c r="O792" s="58"/>
      <c r="P792" s="27" t="str">
        <f t="shared" ca="1" si="282"/>
        <v/>
      </c>
      <c r="R792" s="47"/>
      <c r="S792" s="47"/>
      <c r="T792" s="47"/>
      <c r="U792" s="47"/>
      <c r="V792" s="47"/>
      <c r="W792" s="47"/>
      <c r="X792" s="57"/>
      <c r="Y792" s="49" t="str">
        <f t="shared" si="267"/>
        <v/>
      </c>
      <c r="Z792" s="49" t="str">
        <f t="shared" si="268"/>
        <v/>
      </c>
      <c r="AA792" s="47"/>
      <c r="AC792" s="35"/>
      <c r="AD792">
        <f t="shared" ca="1" si="269"/>
        <v>0</v>
      </c>
      <c r="AE792">
        <f t="shared" ca="1" si="270"/>
        <v>0</v>
      </c>
      <c r="AF792">
        <f t="shared" ca="1" si="271"/>
        <v>1</v>
      </c>
      <c r="AG792">
        <f t="shared" ca="1" si="272"/>
        <v>0</v>
      </c>
      <c r="AH792">
        <f t="shared" ca="1" si="283"/>
        <v>1</v>
      </c>
      <c r="AI792">
        <f t="shared" ca="1" si="284"/>
        <v>190</v>
      </c>
      <c r="AJ792">
        <f t="shared" ca="1" si="285"/>
        <v>36</v>
      </c>
      <c r="AK792" t="str">
        <f t="shared" ca="1" si="286"/>
        <v>&gt;1000</v>
      </c>
      <c r="AL792">
        <f t="shared" ca="1" si="287"/>
        <v>44</v>
      </c>
    </row>
    <row r="793" spans="1:38" x14ac:dyDescent="0.3">
      <c r="A793" s="13">
        <f ca="1">IF(B793="","",COUNT($B$32:B793))</f>
        <v>572</v>
      </c>
      <c r="B793" s="47">
        <f t="shared" ca="1" si="273"/>
        <v>2</v>
      </c>
      <c r="C793" s="24" t="str">
        <f t="shared" ca="1" si="274"/>
        <v>W</v>
      </c>
      <c r="D793" s="47">
        <f t="shared" ca="1" si="275"/>
        <v>3348</v>
      </c>
      <c r="E793" s="47">
        <f t="shared" ca="1" si="276"/>
        <v>0</v>
      </c>
      <c r="F793" s="13">
        <f t="shared" ca="1" si="277"/>
        <v>40</v>
      </c>
      <c r="G793" s="13">
        <f t="shared" ca="1" si="264"/>
        <v>3388</v>
      </c>
      <c r="H793" s="40" t="str">
        <f t="shared" ca="1" si="265"/>
        <v>Fabled III</v>
      </c>
      <c r="I793" s="47">
        <f t="shared" ca="1" si="278"/>
        <v>276</v>
      </c>
      <c r="J793" s="47">
        <f t="shared" ca="1" si="279"/>
        <v>296</v>
      </c>
      <c r="K793" s="25">
        <f t="shared" ca="1" si="266"/>
        <v>0.4825174825174825</v>
      </c>
      <c r="L793" s="44">
        <f t="shared" ca="1" si="280"/>
        <v>22648</v>
      </c>
      <c r="M793" s="23"/>
      <c r="N793" s="47" t="str">
        <f t="shared" si="281"/>
        <v/>
      </c>
      <c r="O793" s="58"/>
      <c r="P793" s="27" t="str">
        <f t="shared" ca="1" si="282"/>
        <v/>
      </c>
      <c r="R793" s="47"/>
      <c r="S793" s="47"/>
      <c r="T793" s="47"/>
      <c r="U793" s="47"/>
      <c r="V793" s="47"/>
      <c r="W793" s="47"/>
      <c r="X793" s="57"/>
      <c r="Y793" s="49" t="str">
        <f t="shared" si="267"/>
        <v/>
      </c>
      <c r="Z793" s="49" t="str">
        <f t="shared" si="268"/>
        <v/>
      </c>
      <c r="AA793" s="47"/>
      <c r="AC793" s="35"/>
      <c r="AD793">
        <f t="shared" ca="1" si="269"/>
        <v>0</v>
      </c>
      <c r="AE793">
        <f t="shared" ca="1" si="270"/>
        <v>0</v>
      </c>
      <c r="AF793">
        <f t="shared" ca="1" si="271"/>
        <v>1</v>
      </c>
      <c r="AG793">
        <f t="shared" ca="1" si="272"/>
        <v>0</v>
      </c>
      <c r="AH793">
        <f t="shared" ca="1" si="283"/>
        <v>2</v>
      </c>
      <c r="AI793">
        <f t="shared" ca="1" si="284"/>
        <v>190</v>
      </c>
      <c r="AJ793">
        <f t="shared" ca="1" si="285"/>
        <v>36</v>
      </c>
      <c r="AK793" t="str">
        <f t="shared" ca="1" si="286"/>
        <v>&gt;1000</v>
      </c>
      <c r="AL793">
        <f t="shared" ca="1" si="287"/>
        <v>44</v>
      </c>
    </row>
    <row r="794" spans="1:38" x14ac:dyDescent="0.3">
      <c r="A794" s="13">
        <f ca="1">IF(B794="","",COUNT($B$32:B794))</f>
        <v>573</v>
      </c>
      <c r="B794" s="47">
        <f t="shared" ca="1" si="273"/>
        <v>3</v>
      </c>
      <c r="C794" s="24" t="str">
        <f t="shared" ca="1" si="274"/>
        <v>W</v>
      </c>
      <c r="D794" s="47">
        <f t="shared" ca="1" si="275"/>
        <v>3388</v>
      </c>
      <c r="E794" s="47">
        <f t="shared" ca="1" si="276"/>
        <v>1</v>
      </c>
      <c r="F794" s="13">
        <f t="shared" ca="1" si="277"/>
        <v>60</v>
      </c>
      <c r="G794" s="13">
        <f t="shared" ca="1" si="264"/>
        <v>3448</v>
      </c>
      <c r="H794" s="40" t="str">
        <f t="shared" ca="1" si="265"/>
        <v>Fabled III</v>
      </c>
      <c r="I794" s="47">
        <f t="shared" ca="1" si="278"/>
        <v>277</v>
      </c>
      <c r="J794" s="47">
        <f t="shared" ca="1" si="279"/>
        <v>296</v>
      </c>
      <c r="K794" s="25">
        <f t="shared" ca="1" si="266"/>
        <v>0.48342059336823734</v>
      </c>
      <c r="L794" s="44">
        <f t="shared" ca="1" si="280"/>
        <v>22708</v>
      </c>
      <c r="M794" s="23"/>
      <c r="N794" s="47" t="str">
        <f t="shared" si="281"/>
        <v/>
      </c>
      <c r="O794" s="58"/>
      <c r="P794" s="27" t="str">
        <f t="shared" ca="1" si="282"/>
        <v/>
      </c>
      <c r="R794" s="47"/>
      <c r="S794" s="47"/>
      <c r="T794" s="47"/>
      <c r="U794" s="47"/>
      <c r="V794" s="47"/>
      <c r="W794" s="47"/>
      <c r="X794" s="57"/>
      <c r="Y794" s="49" t="str">
        <f t="shared" si="267"/>
        <v/>
      </c>
      <c r="Z794" s="49" t="str">
        <f t="shared" si="268"/>
        <v/>
      </c>
      <c r="AA794" s="47"/>
      <c r="AC794" s="35"/>
      <c r="AD794">
        <f t="shared" ca="1" si="269"/>
        <v>0</v>
      </c>
      <c r="AE794">
        <f t="shared" ca="1" si="270"/>
        <v>0</v>
      </c>
      <c r="AF794">
        <f t="shared" ca="1" si="271"/>
        <v>1</v>
      </c>
      <c r="AG794">
        <f t="shared" ca="1" si="272"/>
        <v>0</v>
      </c>
      <c r="AH794">
        <f t="shared" ca="1" si="283"/>
        <v>3</v>
      </c>
      <c r="AI794">
        <f t="shared" ca="1" si="284"/>
        <v>190</v>
      </c>
      <c r="AJ794">
        <f t="shared" ca="1" si="285"/>
        <v>36</v>
      </c>
      <c r="AK794" t="str">
        <f t="shared" ca="1" si="286"/>
        <v>&gt;1000</v>
      </c>
      <c r="AL794">
        <f t="shared" ca="1" si="287"/>
        <v>44</v>
      </c>
    </row>
    <row r="795" spans="1:38" x14ac:dyDescent="0.3">
      <c r="A795" s="13" t="str">
        <f ca="1">IF(B795="","",COUNT($B$32:B795))</f>
        <v/>
      </c>
      <c r="B795" s="47" t="str">
        <f t="shared" ca="1" si="273"/>
        <v/>
      </c>
      <c r="C795" s="24" t="str">
        <f t="shared" ca="1" si="274"/>
        <v>G</v>
      </c>
      <c r="D795" s="47">
        <f t="shared" ca="1" si="275"/>
        <v>3448</v>
      </c>
      <c r="E795" s="47">
        <f t="shared" ca="1" si="276"/>
        <v>2</v>
      </c>
      <c r="F795" s="13">
        <f t="shared" ca="1" si="277"/>
        <v>80</v>
      </c>
      <c r="G795" s="13">
        <f t="shared" ca="1" si="264"/>
        <v>3528</v>
      </c>
      <c r="H795" s="40" t="str">
        <f t="shared" ca="1" si="265"/>
        <v>Mythic I</v>
      </c>
      <c r="I795" s="47">
        <f t="shared" ca="1" si="278"/>
        <v>277</v>
      </c>
      <c r="J795" s="47">
        <f t="shared" ca="1" si="279"/>
        <v>296</v>
      </c>
      <c r="K795" s="25">
        <f t="shared" ca="1" si="266"/>
        <v>0.48342059336823734</v>
      </c>
      <c r="L795" s="44">
        <f t="shared" ca="1" si="280"/>
        <v>22788</v>
      </c>
      <c r="M795" s="23"/>
      <c r="N795" s="47" t="str">
        <f t="shared" si="281"/>
        <v/>
      </c>
      <c r="O795" s="58"/>
      <c r="P795" s="27">
        <f t="shared" ca="1" si="282"/>
        <v>44957</v>
      </c>
      <c r="R795" s="47"/>
      <c r="S795" s="47"/>
      <c r="T795" s="47"/>
      <c r="U795" s="47"/>
      <c r="V795" s="47"/>
      <c r="W795" s="47"/>
      <c r="X795" s="57"/>
      <c r="Y795" s="49" t="str">
        <f t="shared" si="267"/>
        <v/>
      </c>
      <c r="Z795" s="49" t="str">
        <f t="shared" si="268"/>
        <v/>
      </c>
      <c r="AA795" s="47"/>
      <c r="AC795" s="35"/>
      <c r="AD795">
        <f t="shared" ca="1" si="269"/>
        <v>0</v>
      </c>
      <c r="AE795">
        <f t="shared" ca="1" si="270"/>
        <v>1</v>
      </c>
      <c r="AF795">
        <f t="shared" ca="1" si="271"/>
        <v>1</v>
      </c>
      <c r="AG795">
        <f t="shared" ca="1" si="272"/>
        <v>0</v>
      </c>
      <c r="AH795">
        <f t="shared" ca="1" si="283"/>
        <v>0</v>
      </c>
      <c r="AI795">
        <f t="shared" ca="1" si="284"/>
        <v>191</v>
      </c>
      <c r="AJ795">
        <f t="shared" ca="1" si="285"/>
        <v>36</v>
      </c>
      <c r="AK795" t="str">
        <f t="shared" ca="1" si="286"/>
        <v>&gt;1000</v>
      </c>
      <c r="AL795">
        <f t="shared" ca="1" si="287"/>
        <v>44</v>
      </c>
    </row>
    <row r="796" spans="1:38" x14ac:dyDescent="0.3">
      <c r="A796" s="13">
        <f ca="1">IF(B796="","",COUNT($B$32:B796))</f>
        <v>574</v>
      </c>
      <c r="B796" s="47">
        <f t="shared" ca="1" si="273"/>
        <v>1</v>
      </c>
      <c r="C796" s="24" t="str">
        <f t="shared" ca="1" si="274"/>
        <v>L</v>
      </c>
      <c r="D796" s="47">
        <f t="shared" ca="1" si="275"/>
        <v>3528</v>
      </c>
      <c r="E796" s="47">
        <f t="shared" ca="1" si="276"/>
        <v>2</v>
      </c>
      <c r="F796" s="13">
        <f t="shared" ca="1" si="277"/>
        <v>-68</v>
      </c>
      <c r="G796" s="13">
        <f t="shared" ca="1" si="264"/>
        <v>3460</v>
      </c>
      <c r="H796" s="40" t="str">
        <f t="shared" ca="1" si="265"/>
        <v>Fabled III</v>
      </c>
      <c r="I796" s="47">
        <f t="shared" ca="1" si="278"/>
        <v>277</v>
      </c>
      <c r="J796" s="47">
        <f t="shared" ca="1" si="279"/>
        <v>297</v>
      </c>
      <c r="K796" s="25">
        <f t="shared" ca="1" si="266"/>
        <v>0.48257839721254353</v>
      </c>
      <c r="L796" s="44">
        <f t="shared" ca="1" si="280"/>
        <v>22788</v>
      </c>
      <c r="M796" s="23"/>
      <c r="N796" s="47" t="str">
        <f t="shared" si="281"/>
        <v/>
      </c>
      <c r="O796" s="58"/>
      <c r="P796" s="27" t="str">
        <f t="shared" ca="1" si="282"/>
        <v/>
      </c>
      <c r="R796" s="47"/>
      <c r="S796" s="47"/>
      <c r="T796" s="47"/>
      <c r="U796" s="47"/>
      <c r="V796" s="47"/>
      <c r="W796" s="47"/>
      <c r="X796" s="57"/>
      <c r="Y796" s="49" t="str">
        <f t="shared" si="267"/>
        <v/>
      </c>
      <c r="Z796" s="49" t="str">
        <f t="shared" si="268"/>
        <v/>
      </c>
      <c r="AA796" s="47"/>
      <c r="AC796" s="35"/>
      <c r="AD796">
        <f t="shared" ca="1" si="269"/>
        <v>0</v>
      </c>
      <c r="AE796">
        <f t="shared" ca="1" si="270"/>
        <v>0</v>
      </c>
      <c r="AF796">
        <f t="shared" ca="1" si="271"/>
        <v>1</v>
      </c>
      <c r="AG796">
        <f t="shared" ca="1" si="272"/>
        <v>0</v>
      </c>
      <c r="AH796">
        <f t="shared" ca="1" si="283"/>
        <v>1</v>
      </c>
      <c r="AI796">
        <f t="shared" ca="1" si="284"/>
        <v>191</v>
      </c>
      <c r="AJ796">
        <f t="shared" ca="1" si="285"/>
        <v>36</v>
      </c>
      <c r="AK796" t="str">
        <f t="shared" ca="1" si="286"/>
        <v>&gt;1000</v>
      </c>
      <c r="AL796">
        <f t="shared" ca="1" si="287"/>
        <v>44</v>
      </c>
    </row>
    <row r="797" spans="1:38" x14ac:dyDescent="0.3">
      <c r="A797" s="13">
        <f ca="1">IF(B797="","",COUNT($B$32:B797))</f>
        <v>575</v>
      </c>
      <c r="B797" s="47">
        <f t="shared" ca="1" si="273"/>
        <v>2</v>
      </c>
      <c r="C797" s="24" t="str">
        <f t="shared" ca="1" si="274"/>
        <v>L</v>
      </c>
      <c r="D797" s="47">
        <f t="shared" ca="1" si="275"/>
        <v>3460</v>
      </c>
      <c r="E797" s="47">
        <f t="shared" ca="1" si="276"/>
        <v>0</v>
      </c>
      <c r="F797" s="13">
        <f t="shared" ca="1" si="277"/>
        <v>-60</v>
      </c>
      <c r="G797" s="13">
        <f t="shared" ca="1" si="264"/>
        <v>3400</v>
      </c>
      <c r="H797" s="40" t="str">
        <f t="shared" ca="1" si="265"/>
        <v>Fabled III</v>
      </c>
      <c r="I797" s="47">
        <f t="shared" ca="1" si="278"/>
        <v>277</v>
      </c>
      <c r="J797" s="47">
        <f t="shared" ca="1" si="279"/>
        <v>298</v>
      </c>
      <c r="K797" s="25">
        <f t="shared" ca="1" si="266"/>
        <v>0.48173913043478261</v>
      </c>
      <c r="L797" s="44">
        <f t="shared" ca="1" si="280"/>
        <v>22788</v>
      </c>
      <c r="M797" s="23"/>
      <c r="N797" s="47" t="str">
        <f t="shared" si="281"/>
        <v/>
      </c>
      <c r="O797" s="58"/>
      <c r="P797" s="27" t="str">
        <f t="shared" ca="1" si="282"/>
        <v/>
      </c>
      <c r="R797" s="47"/>
      <c r="S797" s="47"/>
      <c r="T797" s="47"/>
      <c r="U797" s="47"/>
      <c r="V797" s="47"/>
      <c r="W797" s="47"/>
      <c r="X797" s="57"/>
      <c r="Y797" s="49" t="str">
        <f t="shared" si="267"/>
        <v/>
      </c>
      <c r="Z797" s="49" t="str">
        <f t="shared" si="268"/>
        <v/>
      </c>
      <c r="AA797" s="47"/>
      <c r="AC797" s="35"/>
      <c r="AD797">
        <f t="shared" ca="1" si="269"/>
        <v>0</v>
      </c>
      <c r="AE797">
        <f t="shared" ca="1" si="270"/>
        <v>0</v>
      </c>
      <c r="AF797">
        <f t="shared" ca="1" si="271"/>
        <v>1</v>
      </c>
      <c r="AG797">
        <f t="shared" ca="1" si="272"/>
        <v>0</v>
      </c>
      <c r="AH797">
        <f t="shared" ca="1" si="283"/>
        <v>2</v>
      </c>
      <c r="AI797">
        <f t="shared" ca="1" si="284"/>
        <v>191</v>
      </c>
      <c r="AJ797">
        <f t="shared" ca="1" si="285"/>
        <v>36</v>
      </c>
      <c r="AK797" t="str">
        <f t="shared" ca="1" si="286"/>
        <v>&gt;1000</v>
      </c>
      <c r="AL797">
        <f t="shared" ca="1" si="287"/>
        <v>44</v>
      </c>
    </row>
    <row r="798" spans="1:38" x14ac:dyDescent="0.3">
      <c r="A798" s="13">
        <f ca="1">IF(B798="","",COUNT($B$32:B798))</f>
        <v>576</v>
      </c>
      <c r="B798" s="47">
        <f t="shared" ca="1" si="273"/>
        <v>3</v>
      </c>
      <c r="C798" s="24" t="str">
        <f t="shared" ca="1" si="274"/>
        <v>W</v>
      </c>
      <c r="D798" s="47">
        <f t="shared" ca="1" si="275"/>
        <v>3400</v>
      </c>
      <c r="E798" s="47">
        <f t="shared" ca="1" si="276"/>
        <v>0</v>
      </c>
      <c r="F798" s="13">
        <f t="shared" ca="1" si="277"/>
        <v>40</v>
      </c>
      <c r="G798" s="13">
        <f t="shared" ca="1" si="264"/>
        <v>3440</v>
      </c>
      <c r="H798" s="40" t="str">
        <f t="shared" ca="1" si="265"/>
        <v>Fabled III</v>
      </c>
      <c r="I798" s="47">
        <f t="shared" ca="1" si="278"/>
        <v>278</v>
      </c>
      <c r="J798" s="47">
        <f t="shared" ca="1" si="279"/>
        <v>298</v>
      </c>
      <c r="K798" s="25">
        <f t="shared" ca="1" si="266"/>
        <v>0.4826388888888889</v>
      </c>
      <c r="L798" s="44">
        <f t="shared" ca="1" si="280"/>
        <v>22828</v>
      </c>
      <c r="M798" s="23"/>
      <c r="N798" s="47" t="str">
        <f t="shared" si="281"/>
        <v/>
      </c>
      <c r="O798" s="58"/>
      <c r="P798" s="27" t="str">
        <f t="shared" ca="1" si="282"/>
        <v/>
      </c>
      <c r="R798" s="47"/>
      <c r="S798" s="47"/>
      <c r="T798" s="47"/>
      <c r="U798" s="47"/>
      <c r="V798" s="47"/>
      <c r="W798" s="47"/>
      <c r="X798" s="57"/>
      <c r="Y798" s="49" t="str">
        <f t="shared" si="267"/>
        <v/>
      </c>
      <c r="Z798" s="49" t="str">
        <f t="shared" si="268"/>
        <v/>
      </c>
      <c r="AA798" s="47"/>
      <c r="AC798" s="35"/>
      <c r="AD798">
        <f t="shared" ca="1" si="269"/>
        <v>0</v>
      </c>
      <c r="AE798">
        <f t="shared" ca="1" si="270"/>
        <v>0</v>
      </c>
      <c r="AF798">
        <f t="shared" ca="1" si="271"/>
        <v>1</v>
      </c>
      <c r="AG798">
        <f t="shared" ca="1" si="272"/>
        <v>0</v>
      </c>
      <c r="AH798">
        <f t="shared" ca="1" si="283"/>
        <v>3</v>
      </c>
      <c r="AI798">
        <f t="shared" ca="1" si="284"/>
        <v>191</v>
      </c>
      <c r="AJ798">
        <f t="shared" ca="1" si="285"/>
        <v>36</v>
      </c>
      <c r="AK798" t="str">
        <f t="shared" ca="1" si="286"/>
        <v>&gt;1000</v>
      </c>
      <c r="AL798">
        <f t="shared" ca="1" si="287"/>
        <v>44</v>
      </c>
    </row>
    <row r="799" spans="1:38" x14ac:dyDescent="0.3">
      <c r="A799" s="13" t="str">
        <f ca="1">IF(B799="","",COUNT($B$32:B799))</f>
        <v/>
      </c>
      <c r="B799" s="47" t="str">
        <f t="shared" ca="1" si="273"/>
        <v/>
      </c>
      <c r="C799" s="24" t="str">
        <f t="shared" ca="1" si="274"/>
        <v>G</v>
      </c>
      <c r="D799" s="47">
        <f t="shared" ca="1" si="275"/>
        <v>3440</v>
      </c>
      <c r="E799" s="47">
        <f t="shared" ca="1" si="276"/>
        <v>1</v>
      </c>
      <c r="F799" s="13">
        <f t="shared" ca="1" si="277"/>
        <v>80</v>
      </c>
      <c r="G799" s="13">
        <f t="shared" ca="1" si="264"/>
        <v>3520</v>
      </c>
      <c r="H799" s="40" t="str">
        <f t="shared" ca="1" si="265"/>
        <v>Mythic I</v>
      </c>
      <c r="I799" s="47">
        <f t="shared" ca="1" si="278"/>
        <v>278</v>
      </c>
      <c r="J799" s="47">
        <f t="shared" ca="1" si="279"/>
        <v>298</v>
      </c>
      <c r="K799" s="25">
        <f t="shared" ca="1" si="266"/>
        <v>0.4826388888888889</v>
      </c>
      <c r="L799" s="44">
        <f t="shared" ca="1" si="280"/>
        <v>22908</v>
      </c>
      <c r="M799" s="23"/>
      <c r="N799" s="47" t="str">
        <f t="shared" si="281"/>
        <v/>
      </c>
      <c r="O799" s="58"/>
      <c r="P799" s="27">
        <f t="shared" ca="1" si="282"/>
        <v>44964</v>
      </c>
      <c r="R799" s="47"/>
      <c r="S799" s="47"/>
      <c r="T799" s="47"/>
      <c r="U799" s="47"/>
      <c r="V799" s="47"/>
      <c r="W799" s="47"/>
      <c r="X799" s="57"/>
      <c r="Y799" s="49" t="str">
        <f t="shared" si="267"/>
        <v/>
      </c>
      <c r="Z799" s="49" t="str">
        <f t="shared" si="268"/>
        <v/>
      </c>
      <c r="AA799" s="47"/>
      <c r="AC799" s="35"/>
      <c r="AD799">
        <f t="shared" ca="1" si="269"/>
        <v>0</v>
      </c>
      <c r="AE799">
        <f t="shared" ca="1" si="270"/>
        <v>1</v>
      </c>
      <c r="AF799">
        <f t="shared" ca="1" si="271"/>
        <v>1</v>
      </c>
      <c r="AG799">
        <f t="shared" ca="1" si="272"/>
        <v>0</v>
      </c>
      <c r="AH799">
        <f t="shared" ca="1" si="283"/>
        <v>0</v>
      </c>
      <c r="AI799">
        <f t="shared" ca="1" si="284"/>
        <v>192</v>
      </c>
      <c r="AJ799">
        <f t="shared" ca="1" si="285"/>
        <v>36</v>
      </c>
      <c r="AK799" t="str">
        <f t="shared" ca="1" si="286"/>
        <v>&gt;1000</v>
      </c>
      <c r="AL799">
        <f t="shared" ca="1" si="287"/>
        <v>44</v>
      </c>
    </row>
    <row r="800" spans="1:38" x14ac:dyDescent="0.3">
      <c r="A800" s="13">
        <f ca="1">IF(B800="","",COUNT($B$32:B800))</f>
        <v>577</v>
      </c>
      <c r="B800" s="47">
        <f t="shared" ca="1" si="273"/>
        <v>1</v>
      </c>
      <c r="C800" s="24" t="str">
        <f t="shared" ca="1" si="274"/>
        <v>L</v>
      </c>
      <c r="D800" s="47">
        <f t="shared" ca="1" si="275"/>
        <v>3520</v>
      </c>
      <c r="E800" s="47">
        <f t="shared" ca="1" si="276"/>
        <v>1</v>
      </c>
      <c r="F800" s="13">
        <f t="shared" ca="1" si="277"/>
        <v>-68</v>
      </c>
      <c r="G800" s="13">
        <f t="shared" ref="G800:G863" ca="1" si="288">_xlfn.IFS(F800+D800&lt;0,0,F800+D800&gt;5500,5500,TRUE,F800+D800)</f>
        <v>3452</v>
      </c>
      <c r="H800" s="40" t="str">
        <f t="shared" ref="H800:H863" ca="1" si="289">LOOKUP(G800,$D$2:$D$17,$A$2:$A$17)</f>
        <v>Fabled III</v>
      </c>
      <c r="I800" s="47">
        <f t="shared" ca="1" si="278"/>
        <v>278</v>
      </c>
      <c r="J800" s="47">
        <f t="shared" ca="1" si="279"/>
        <v>299</v>
      </c>
      <c r="K800" s="25">
        <f t="shared" ref="K800:K863" ca="1" si="290">I800/(J800+I800)</f>
        <v>0.48180242634315423</v>
      </c>
      <c r="L800" s="44">
        <f t="shared" ca="1" si="280"/>
        <v>22908</v>
      </c>
      <c r="M800" s="23"/>
      <c r="N800" s="47" t="str">
        <f t="shared" si="281"/>
        <v/>
      </c>
      <c r="O800" s="58"/>
      <c r="P800" s="27" t="str">
        <f t="shared" ca="1" si="282"/>
        <v/>
      </c>
      <c r="R800" s="47"/>
      <c r="S800" s="47"/>
      <c r="T800" s="47"/>
      <c r="U800" s="47"/>
      <c r="V800" s="47"/>
      <c r="W800" s="47"/>
      <c r="X800" s="57"/>
      <c r="Y800" s="49" t="str">
        <f t="shared" ref="Y800:Y863" si="291">_xlfn.IFS(R800 = "","",V800&gt;0,T800/V800,TRUE,T800/1)</f>
        <v/>
      </c>
      <c r="Z800" s="49" t="str">
        <f t="shared" ref="Z800:Z863" si="292">_xlfn.IFS(R800 = "","",V800&gt;0,(T800+U800)/V800,TRUE,(T800+U800)/1)</f>
        <v/>
      </c>
      <c r="AA800" s="47"/>
      <c r="AC800" s="35"/>
      <c r="AD800">
        <f t="shared" ref="AD800:AD863" ca="1" si="293">IF(G800&gt;=2100,0,IF(C800="G",1,0))</f>
        <v>0</v>
      </c>
      <c r="AE800">
        <f t="shared" ref="AE800:AE863" ca="1" si="294">IF(G800&gt;=5500,0,IF(C800="G",1,0))</f>
        <v>0</v>
      </c>
      <c r="AF800">
        <f t="shared" ref="AF800:AF863" ca="1" si="295">IF(G800&gt;=2100,1,0)</f>
        <v>1</v>
      </c>
      <c r="AG800">
        <f t="shared" ref="AG800:AG863" ca="1" si="296">IF(G800&gt;=5500,1,0)</f>
        <v>0</v>
      </c>
      <c r="AH800">
        <f t="shared" ca="1" si="283"/>
        <v>1</v>
      </c>
      <c r="AI800">
        <f t="shared" ca="1" si="284"/>
        <v>192</v>
      </c>
      <c r="AJ800">
        <f t="shared" ca="1" si="285"/>
        <v>36</v>
      </c>
      <c r="AK800" t="str">
        <f t="shared" ca="1" si="286"/>
        <v>&gt;1000</v>
      </c>
      <c r="AL800">
        <f t="shared" ca="1" si="287"/>
        <v>44</v>
      </c>
    </row>
    <row r="801" spans="1:38" x14ac:dyDescent="0.3">
      <c r="A801" s="13">
        <f ca="1">IF(B801="","",COUNT($B$32:B801))</f>
        <v>578</v>
      </c>
      <c r="B801" s="47">
        <f t="shared" ref="B801:B864" ca="1" si="297">IF(C801&lt;&gt;"G",SUM(B800,1),"")</f>
        <v>2</v>
      </c>
      <c r="C801" s="24" t="str">
        <f t="shared" ref="C801:C864" ca="1" si="298">IF(O801="",IF(AH800&gt;=$E$22,"G",IF(RAND()&lt;$F$22,"W","L")),O801)</f>
        <v>W</v>
      </c>
      <c r="D801" s="47">
        <f t="shared" ref="D801:D864" ca="1" si="299">IF(M801="",IF(G800&lt;5500,G800,5500),M801)</f>
        <v>3452</v>
      </c>
      <c r="E801" s="47">
        <f t="shared" ref="E801:E864" ca="1" si="300">_xlfn.IFS(C800="W",E800+1,C800="L",0,C800="G",E800)</f>
        <v>0</v>
      </c>
      <c r="F801" s="13">
        <f t="shared" ref="F801:F864" ca="1" si="301">_xlfn.IFS(C801="W",_xlfn.IFS(E801=0,LOOKUP(D801,$D$2:$D$17,$F$2:$F$17),E801=1,LOOKUP(D801,$D$2:$D$17,$G$2:$G$17),E801=2,LOOKUP(D801,$D$2:$D$17,$H$2:$H$17),E801=3,LOOKUP(D801,$D$2:$D$17,$I$2:$I$17),E801&gt;=4,LOOKUP(D801,$D$2:$D$17,$J$2:$J$17)),C801="L",LOOKUP(D801,$D$2:$D$17,$E$2:$E$17),C801="G",IF(OR(B800&lt;3,B800=""),0,LOOKUP(D801,$D$2:$D$17,$K$2:$K$17)))</f>
        <v>40</v>
      </c>
      <c r="G801" s="13">
        <f t="shared" ca="1" si="288"/>
        <v>3492</v>
      </c>
      <c r="H801" s="40" t="str">
        <f t="shared" ca="1" si="289"/>
        <v>Fabled III</v>
      </c>
      <c r="I801" s="47">
        <f t="shared" ref="I801:I864" ca="1" si="302">IF(C801="W",1+I800,I800)</f>
        <v>279</v>
      </c>
      <c r="J801" s="47">
        <f t="shared" ref="J801:J864" ca="1" si="303">IF(C801="L",1+J800,J800)</f>
        <v>299</v>
      </c>
      <c r="K801" s="25">
        <f t="shared" ca="1" si="290"/>
        <v>0.48269896193771628</v>
      </c>
      <c r="L801" s="44">
        <f t="shared" ref="L801:L864" ca="1" si="304">IF(F801&gt;0,F801+L800,L800)</f>
        <v>22948</v>
      </c>
      <c r="M801" s="23"/>
      <c r="N801" s="47" t="str">
        <f t="shared" ref="N801:N864" si="305">IF(M801="","",M801-G800)</f>
        <v/>
      </c>
      <c r="O801" s="58"/>
      <c r="P801" s="27" t="str">
        <f t="shared" ref="P801:P864" ca="1" si="306">IF(AI801&gt;AI800,$G$22+(7*AI801),"")</f>
        <v/>
      </c>
      <c r="R801" s="47"/>
      <c r="S801" s="47"/>
      <c r="T801" s="47"/>
      <c r="U801" s="47"/>
      <c r="V801" s="47"/>
      <c r="W801" s="47"/>
      <c r="X801" s="57"/>
      <c r="Y801" s="49" t="str">
        <f t="shared" si="291"/>
        <v/>
      </c>
      <c r="Z801" s="49" t="str">
        <f t="shared" si="292"/>
        <v/>
      </c>
      <c r="AA801" s="47"/>
      <c r="AC801" s="35"/>
      <c r="AD801">
        <f t="shared" ca="1" si="293"/>
        <v>0</v>
      </c>
      <c r="AE801">
        <f t="shared" ca="1" si="294"/>
        <v>0</v>
      </c>
      <c r="AF801">
        <f t="shared" ca="1" si="295"/>
        <v>1</v>
      </c>
      <c r="AG801">
        <f t="shared" ca="1" si="296"/>
        <v>0</v>
      </c>
      <c r="AH801">
        <f t="shared" ref="AH801:AH864" ca="1" si="307">IF(C801="G",0,AH800+1)</f>
        <v>2</v>
      </c>
      <c r="AI801">
        <f t="shared" ref="AI801:AI864" ca="1" si="308">IF(C801="G",AI800+1,AI800)</f>
        <v>192</v>
      </c>
      <c r="AJ801">
        <f t="shared" ref="AJ801:AJ864" ca="1" si="309">IF(AJ800="&gt;1000",IF(AF801&gt;0,IF(A801&lt;&gt;"",A801,A800),"&gt;1000"),AJ800)</f>
        <v>36</v>
      </c>
      <c r="AK801" t="str">
        <f t="shared" ref="AK801:AK864" ca="1" si="310">IF(AK800="&gt;1000",IF(AG801&gt;0,IF(A801&lt;&gt;"",A801,A800),"&gt;1000"),AK800)</f>
        <v>&gt;1000</v>
      </c>
      <c r="AL801">
        <f t="shared" ref="AL801:AL864" ca="1" si="311">IF(AL800="&gt;1000",IF(L801&gt;=3500,IF(A801&lt;&gt;"",A801,A800),"&gt;1000"),AL800)</f>
        <v>44</v>
      </c>
    </row>
    <row r="802" spans="1:38" x14ac:dyDescent="0.3">
      <c r="A802" s="13">
        <f ca="1">IF(B802="","",COUNT($B$32:B802))</f>
        <v>579</v>
      </c>
      <c r="B802" s="47">
        <f t="shared" ca="1" si="297"/>
        <v>3</v>
      </c>
      <c r="C802" s="24" t="str">
        <f t="shared" ca="1" si="298"/>
        <v>L</v>
      </c>
      <c r="D802" s="47">
        <f t="shared" ca="1" si="299"/>
        <v>3492</v>
      </c>
      <c r="E802" s="47">
        <f t="shared" ca="1" si="300"/>
        <v>1</v>
      </c>
      <c r="F802" s="13">
        <f t="shared" ca="1" si="301"/>
        <v>-60</v>
      </c>
      <c r="G802" s="13">
        <f t="shared" ca="1" si="288"/>
        <v>3432</v>
      </c>
      <c r="H802" s="40" t="str">
        <f t="shared" ca="1" si="289"/>
        <v>Fabled III</v>
      </c>
      <c r="I802" s="47">
        <f t="shared" ca="1" si="302"/>
        <v>279</v>
      </c>
      <c r="J802" s="47">
        <f t="shared" ca="1" si="303"/>
        <v>300</v>
      </c>
      <c r="K802" s="25">
        <f t="shared" ca="1" si="290"/>
        <v>0.48186528497409326</v>
      </c>
      <c r="L802" s="44">
        <f t="shared" ca="1" si="304"/>
        <v>22948</v>
      </c>
      <c r="M802" s="23"/>
      <c r="N802" s="47" t="str">
        <f t="shared" si="305"/>
        <v/>
      </c>
      <c r="O802" s="58"/>
      <c r="P802" s="27" t="str">
        <f t="shared" ca="1" si="306"/>
        <v/>
      </c>
      <c r="R802" s="47"/>
      <c r="S802" s="47"/>
      <c r="T802" s="47"/>
      <c r="U802" s="47"/>
      <c r="V802" s="47"/>
      <c r="W802" s="47"/>
      <c r="X802" s="57"/>
      <c r="Y802" s="49" t="str">
        <f t="shared" si="291"/>
        <v/>
      </c>
      <c r="Z802" s="49" t="str">
        <f t="shared" si="292"/>
        <v/>
      </c>
      <c r="AA802" s="47"/>
      <c r="AC802" s="35"/>
      <c r="AD802">
        <f t="shared" ca="1" si="293"/>
        <v>0</v>
      </c>
      <c r="AE802">
        <f t="shared" ca="1" si="294"/>
        <v>0</v>
      </c>
      <c r="AF802">
        <f t="shared" ca="1" si="295"/>
        <v>1</v>
      </c>
      <c r="AG802">
        <f t="shared" ca="1" si="296"/>
        <v>0</v>
      </c>
      <c r="AH802">
        <f t="shared" ca="1" si="307"/>
        <v>3</v>
      </c>
      <c r="AI802">
        <f t="shared" ca="1" si="308"/>
        <v>192</v>
      </c>
      <c r="AJ802">
        <f t="shared" ca="1" si="309"/>
        <v>36</v>
      </c>
      <c r="AK802" t="str">
        <f t="shared" ca="1" si="310"/>
        <v>&gt;1000</v>
      </c>
      <c r="AL802">
        <f t="shared" ca="1" si="311"/>
        <v>44</v>
      </c>
    </row>
    <row r="803" spans="1:38" x14ac:dyDescent="0.3">
      <c r="A803" s="13" t="str">
        <f ca="1">IF(B803="","",COUNT($B$32:B803))</f>
        <v/>
      </c>
      <c r="B803" s="47" t="str">
        <f t="shared" ca="1" si="297"/>
        <v/>
      </c>
      <c r="C803" s="24" t="str">
        <f t="shared" ca="1" si="298"/>
        <v>G</v>
      </c>
      <c r="D803" s="47">
        <f t="shared" ca="1" si="299"/>
        <v>3432</v>
      </c>
      <c r="E803" s="47">
        <f t="shared" ca="1" si="300"/>
        <v>0</v>
      </c>
      <c r="F803" s="13">
        <f t="shared" ca="1" si="301"/>
        <v>80</v>
      </c>
      <c r="G803" s="13">
        <f t="shared" ca="1" si="288"/>
        <v>3512</v>
      </c>
      <c r="H803" s="40" t="str">
        <f t="shared" ca="1" si="289"/>
        <v>Mythic I</v>
      </c>
      <c r="I803" s="47">
        <f t="shared" ca="1" si="302"/>
        <v>279</v>
      </c>
      <c r="J803" s="47">
        <f t="shared" ca="1" si="303"/>
        <v>300</v>
      </c>
      <c r="K803" s="25">
        <f t="shared" ca="1" si="290"/>
        <v>0.48186528497409326</v>
      </c>
      <c r="L803" s="44">
        <f t="shared" ca="1" si="304"/>
        <v>23028</v>
      </c>
      <c r="M803" s="23"/>
      <c r="N803" s="47" t="str">
        <f t="shared" si="305"/>
        <v/>
      </c>
      <c r="O803" s="58"/>
      <c r="P803" s="27">
        <f t="shared" ca="1" si="306"/>
        <v>44971</v>
      </c>
      <c r="R803" s="47"/>
      <c r="S803" s="47"/>
      <c r="T803" s="47"/>
      <c r="U803" s="47"/>
      <c r="V803" s="47"/>
      <c r="W803" s="47"/>
      <c r="X803" s="57"/>
      <c r="Y803" s="49" t="str">
        <f t="shared" si="291"/>
        <v/>
      </c>
      <c r="Z803" s="49" t="str">
        <f t="shared" si="292"/>
        <v/>
      </c>
      <c r="AA803" s="47"/>
      <c r="AC803" s="35"/>
      <c r="AD803">
        <f t="shared" ca="1" si="293"/>
        <v>0</v>
      </c>
      <c r="AE803">
        <f t="shared" ca="1" si="294"/>
        <v>1</v>
      </c>
      <c r="AF803">
        <f t="shared" ca="1" si="295"/>
        <v>1</v>
      </c>
      <c r="AG803">
        <f t="shared" ca="1" si="296"/>
        <v>0</v>
      </c>
      <c r="AH803">
        <f t="shared" ca="1" si="307"/>
        <v>0</v>
      </c>
      <c r="AI803">
        <f t="shared" ca="1" si="308"/>
        <v>193</v>
      </c>
      <c r="AJ803">
        <f t="shared" ca="1" si="309"/>
        <v>36</v>
      </c>
      <c r="AK803" t="str">
        <f t="shared" ca="1" si="310"/>
        <v>&gt;1000</v>
      </c>
      <c r="AL803">
        <f t="shared" ca="1" si="311"/>
        <v>44</v>
      </c>
    </row>
    <row r="804" spans="1:38" x14ac:dyDescent="0.3">
      <c r="A804" s="13">
        <f ca="1">IF(B804="","",COUNT($B$32:B804))</f>
        <v>580</v>
      </c>
      <c r="B804" s="47">
        <f t="shared" ca="1" si="297"/>
        <v>1</v>
      </c>
      <c r="C804" s="24" t="str">
        <f t="shared" ca="1" si="298"/>
        <v>L</v>
      </c>
      <c r="D804" s="47">
        <f t="shared" ca="1" si="299"/>
        <v>3512</v>
      </c>
      <c r="E804" s="47">
        <f t="shared" ca="1" si="300"/>
        <v>0</v>
      </c>
      <c r="F804" s="13">
        <f t="shared" ca="1" si="301"/>
        <v>-68</v>
      </c>
      <c r="G804" s="13">
        <f t="shared" ca="1" si="288"/>
        <v>3444</v>
      </c>
      <c r="H804" s="40" t="str">
        <f t="shared" ca="1" si="289"/>
        <v>Fabled III</v>
      </c>
      <c r="I804" s="47">
        <f t="shared" ca="1" si="302"/>
        <v>279</v>
      </c>
      <c r="J804" s="47">
        <f t="shared" ca="1" si="303"/>
        <v>301</v>
      </c>
      <c r="K804" s="25">
        <f t="shared" ca="1" si="290"/>
        <v>0.48103448275862071</v>
      </c>
      <c r="L804" s="44">
        <f t="shared" ca="1" si="304"/>
        <v>23028</v>
      </c>
      <c r="M804" s="23"/>
      <c r="N804" s="47" t="str">
        <f t="shared" si="305"/>
        <v/>
      </c>
      <c r="O804" s="58"/>
      <c r="P804" s="27" t="str">
        <f t="shared" ca="1" si="306"/>
        <v/>
      </c>
      <c r="R804" s="47"/>
      <c r="S804" s="47"/>
      <c r="T804" s="47"/>
      <c r="U804" s="47"/>
      <c r="V804" s="47"/>
      <c r="W804" s="47"/>
      <c r="X804" s="57"/>
      <c r="Y804" s="49" t="str">
        <f t="shared" si="291"/>
        <v/>
      </c>
      <c r="Z804" s="49" t="str">
        <f t="shared" si="292"/>
        <v/>
      </c>
      <c r="AA804" s="47"/>
      <c r="AC804" s="35"/>
      <c r="AD804">
        <f t="shared" ca="1" si="293"/>
        <v>0</v>
      </c>
      <c r="AE804">
        <f t="shared" ca="1" si="294"/>
        <v>0</v>
      </c>
      <c r="AF804">
        <f t="shared" ca="1" si="295"/>
        <v>1</v>
      </c>
      <c r="AG804">
        <f t="shared" ca="1" si="296"/>
        <v>0</v>
      </c>
      <c r="AH804">
        <f t="shared" ca="1" si="307"/>
        <v>1</v>
      </c>
      <c r="AI804">
        <f t="shared" ca="1" si="308"/>
        <v>193</v>
      </c>
      <c r="AJ804">
        <f t="shared" ca="1" si="309"/>
        <v>36</v>
      </c>
      <c r="AK804" t="str">
        <f t="shared" ca="1" si="310"/>
        <v>&gt;1000</v>
      </c>
      <c r="AL804">
        <f t="shared" ca="1" si="311"/>
        <v>44</v>
      </c>
    </row>
    <row r="805" spans="1:38" x14ac:dyDescent="0.3">
      <c r="A805" s="13">
        <f ca="1">IF(B805="","",COUNT($B$32:B805))</f>
        <v>581</v>
      </c>
      <c r="B805" s="47">
        <f t="shared" ca="1" si="297"/>
        <v>2</v>
      </c>
      <c r="C805" s="24" t="str">
        <f t="shared" ca="1" si="298"/>
        <v>W</v>
      </c>
      <c r="D805" s="47">
        <f t="shared" ca="1" si="299"/>
        <v>3444</v>
      </c>
      <c r="E805" s="47">
        <f t="shared" ca="1" si="300"/>
        <v>0</v>
      </c>
      <c r="F805" s="13">
        <f t="shared" ca="1" si="301"/>
        <v>40</v>
      </c>
      <c r="G805" s="13">
        <f t="shared" ca="1" si="288"/>
        <v>3484</v>
      </c>
      <c r="H805" s="40" t="str">
        <f t="shared" ca="1" si="289"/>
        <v>Fabled III</v>
      </c>
      <c r="I805" s="47">
        <f t="shared" ca="1" si="302"/>
        <v>280</v>
      </c>
      <c r="J805" s="47">
        <f t="shared" ca="1" si="303"/>
        <v>301</v>
      </c>
      <c r="K805" s="25">
        <f t="shared" ca="1" si="290"/>
        <v>0.48192771084337349</v>
      </c>
      <c r="L805" s="44">
        <f t="shared" ca="1" si="304"/>
        <v>23068</v>
      </c>
      <c r="M805" s="23"/>
      <c r="N805" s="47" t="str">
        <f t="shared" si="305"/>
        <v/>
      </c>
      <c r="O805" s="58"/>
      <c r="P805" s="27" t="str">
        <f t="shared" ca="1" si="306"/>
        <v/>
      </c>
      <c r="R805" s="47"/>
      <c r="S805" s="47"/>
      <c r="T805" s="47"/>
      <c r="U805" s="47"/>
      <c r="V805" s="47"/>
      <c r="W805" s="47"/>
      <c r="X805" s="57"/>
      <c r="Y805" s="49" t="str">
        <f t="shared" si="291"/>
        <v/>
      </c>
      <c r="Z805" s="49" t="str">
        <f t="shared" si="292"/>
        <v/>
      </c>
      <c r="AA805" s="47"/>
      <c r="AC805" s="35"/>
      <c r="AD805">
        <f t="shared" ca="1" si="293"/>
        <v>0</v>
      </c>
      <c r="AE805">
        <f t="shared" ca="1" si="294"/>
        <v>0</v>
      </c>
      <c r="AF805">
        <f t="shared" ca="1" si="295"/>
        <v>1</v>
      </c>
      <c r="AG805">
        <f t="shared" ca="1" si="296"/>
        <v>0</v>
      </c>
      <c r="AH805">
        <f t="shared" ca="1" si="307"/>
        <v>2</v>
      </c>
      <c r="AI805">
        <f t="shared" ca="1" si="308"/>
        <v>193</v>
      </c>
      <c r="AJ805">
        <f t="shared" ca="1" si="309"/>
        <v>36</v>
      </c>
      <c r="AK805" t="str">
        <f t="shared" ca="1" si="310"/>
        <v>&gt;1000</v>
      </c>
      <c r="AL805">
        <f t="shared" ca="1" si="311"/>
        <v>44</v>
      </c>
    </row>
    <row r="806" spans="1:38" x14ac:dyDescent="0.3">
      <c r="A806" s="13">
        <f ca="1">IF(B806="","",COUNT($B$32:B806))</f>
        <v>582</v>
      </c>
      <c r="B806" s="47">
        <f t="shared" ca="1" si="297"/>
        <v>3</v>
      </c>
      <c r="C806" s="24" t="str">
        <f t="shared" ca="1" si="298"/>
        <v>L</v>
      </c>
      <c r="D806" s="47">
        <f t="shared" ca="1" si="299"/>
        <v>3484</v>
      </c>
      <c r="E806" s="47">
        <f t="shared" ca="1" si="300"/>
        <v>1</v>
      </c>
      <c r="F806" s="13">
        <f t="shared" ca="1" si="301"/>
        <v>-60</v>
      </c>
      <c r="G806" s="13">
        <f t="shared" ca="1" si="288"/>
        <v>3424</v>
      </c>
      <c r="H806" s="40" t="str">
        <f t="shared" ca="1" si="289"/>
        <v>Fabled III</v>
      </c>
      <c r="I806" s="47">
        <f t="shared" ca="1" si="302"/>
        <v>280</v>
      </c>
      <c r="J806" s="47">
        <f t="shared" ca="1" si="303"/>
        <v>302</v>
      </c>
      <c r="K806" s="25">
        <f t="shared" ca="1" si="290"/>
        <v>0.48109965635738833</v>
      </c>
      <c r="L806" s="44">
        <f t="shared" ca="1" si="304"/>
        <v>23068</v>
      </c>
      <c r="M806" s="23"/>
      <c r="N806" s="47" t="str">
        <f t="shared" si="305"/>
        <v/>
      </c>
      <c r="O806" s="58"/>
      <c r="P806" s="27" t="str">
        <f t="shared" ca="1" si="306"/>
        <v/>
      </c>
      <c r="R806" s="47"/>
      <c r="S806" s="47"/>
      <c r="T806" s="47"/>
      <c r="U806" s="47"/>
      <c r="V806" s="47"/>
      <c r="W806" s="47"/>
      <c r="X806" s="57"/>
      <c r="Y806" s="49" t="str">
        <f t="shared" si="291"/>
        <v/>
      </c>
      <c r="Z806" s="49" t="str">
        <f t="shared" si="292"/>
        <v/>
      </c>
      <c r="AA806" s="47"/>
      <c r="AC806" s="35"/>
      <c r="AD806">
        <f t="shared" ca="1" si="293"/>
        <v>0</v>
      </c>
      <c r="AE806">
        <f t="shared" ca="1" si="294"/>
        <v>0</v>
      </c>
      <c r="AF806">
        <f t="shared" ca="1" si="295"/>
        <v>1</v>
      </c>
      <c r="AG806">
        <f t="shared" ca="1" si="296"/>
        <v>0</v>
      </c>
      <c r="AH806">
        <f t="shared" ca="1" si="307"/>
        <v>3</v>
      </c>
      <c r="AI806">
        <f t="shared" ca="1" si="308"/>
        <v>193</v>
      </c>
      <c r="AJ806">
        <f t="shared" ca="1" si="309"/>
        <v>36</v>
      </c>
      <c r="AK806" t="str">
        <f t="shared" ca="1" si="310"/>
        <v>&gt;1000</v>
      </c>
      <c r="AL806">
        <f t="shared" ca="1" si="311"/>
        <v>44</v>
      </c>
    </row>
    <row r="807" spans="1:38" x14ac:dyDescent="0.3">
      <c r="A807" s="13" t="str">
        <f ca="1">IF(B807="","",COUNT($B$32:B807))</f>
        <v/>
      </c>
      <c r="B807" s="47" t="str">
        <f t="shared" ca="1" si="297"/>
        <v/>
      </c>
      <c r="C807" s="24" t="str">
        <f t="shared" ca="1" si="298"/>
        <v>G</v>
      </c>
      <c r="D807" s="47">
        <f t="shared" ca="1" si="299"/>
        <v>3424</v>
      </c>
      <c r="E807" s="47">
        <f t="shared" ca="1" si="300"/>
        <v>0</v>
      </c>
      <c r="F807" s="13">
        <f t="shared" ca="1" si="301"/>
        <v>80</v>
      </c>
      <c r="G807" s="13">
        <f t="shared" ca="1" si="288"/>
        <v>3504</v>
      </c>
      <c r="H807" s="40" t="str">
        <f t="shared" ca="1" si="289"/>
        <v>Mythic I</v>
      </c>
      <c r="I807" s="47">
        <f t="shared" ca="1" si="302"/>
        <v>280</v>
      </c>
      <c r="J807" s="47">
        <f t="shared" ca="1" si="303"/>
        <v>302</v>
      </c>
      <c r="K807" s="25">
        <f t="shared" ca="1" si="290"/>
        <v>0.48109965635738833</v>
      </c>
      <c r="L807" s="44">
        <f t="shared" ca="1" si="304"/>
        <v>23148</v>
      </c>
      <c r="M807" s="23"/>
      <c r="N807" s="47" t="str">
        <f t="shared" si="305"/>
        <v/>
      </c>
      <c r="O807" s="58"/>
      <c r="P807" s="27">
        <f t="shared" ca="1" si="306"/>
        <v>44978</v>
      </c>
      <c r="R807" s="47"/>
      <c r="S807" s="47"/>
      <c r="T807" s="47"/>
      <c r="U807" s="47"/>
      <c r="V807" s="47"/>
      <c r="W807" s="47"/>
      <c r="X807" s="57"/>
      <c r="Y807" s="49" t="str">
        <f t="shared" si="291"/>
        <v/>
      </c>
      <c r="Z807" s="49" t="str">
        <f t="shared" si="292"/>
        <v/>
      </c>
      <c r="AA807" s="47"/>
      <c r="AC807" s="35"/>
      <c r="AD807">
        <f t="shared" ca="1" si="293"/>
        <v>0</v>
      </c>
      <c r="AE807">
        <f t="shared" ca="1" si="294"/>
        <v>1</v>
      </c>
      <c r="AF807">
        <f t="shared" ca="1" si="295"/>
        <v>1</v>
      </c>
      <c r="AG807">
        <f t="shared" ca="1" si="296"/>
        <v>0</v>
      </c>
      <c r="AH807">
        <f t="shared" ca="1" si="307"/>
        <v>0</v>
      </c>
      <c r="AI807">
        <f t="shared" ca="1" si="308"/>
        <v>194</v>
      </c>
      <c r="AJ807">
        <f t="shared" ca="1" si="309"/>
        <v>36</v>
      </c>
      <c r="AK807" t="str">
        <f t="shared" ca="1" si="310"/>
        <v>&gt;1000</v>
      </c>
      <c r="AL807">
        <f t="shared" ca="1" si="311"/>
        <v>44</v>
      </c>
    </row>
    <row r="808" spans="1:38" x14ac:dyDescent="0.3">
      <c r="A808" s="13">
        <f ca="1">IF(B808="","",COUNT($B$32:B808))</f>
        <v>583</v>
      </c>
      <c r="B808" s="47">
        <f t="shared" ca="1" si="297"/>
        <v>1</v>
      </c>
      <c r="C808" s="24" t="str">
        <f t="shared" ca="1" si="298"/>
        <v>W</v>
      </c>
      <c r="D808" s="47">
        <f t="shared" ca="1" si="299"/>
        <v>3504</v>
      </c>
      <c r="E808" s="47">
        <f t="shared" ca="1" si="300"/>
        <v>0</v>
      </c>
      <c r="F808" s="13">
        <f t="shared" ca="1" si="301"/>
        <v>40</v>
      </c>
      <c r="G808" s="13">
        <f t="shared" ca="1" si="288"/>
        <v>3544</v>
      </c>
      <c r="H808" s="40" t="str">
        <f t="shared" ca="1" si="289"/>
        <v>Mythic I</v>
      </c>
      <c r="I808" s="47">
        <f t="shared" ca="1" si="302"/>
        <v>281</v>
      </c>
      <c r="J808" s="47">
        <f t="shared" ca="1" si="303"/>
        <v>302</v>
      </c>
      <c r="K808" s="25">
        <f t="shared" ca="1" si="290"/>
        <v>0.48198970840480276</v>
      </c>
      <c r="L808" s="44">
        <f t="shared" ca="1" si="304"/>
        <v>23188</v>
      </c>
      <c r="M808" s="23"/>
      <c r="N808" s="47" t="str">
        <f t="shared" si="305"/>
        <v/>
      </c>
      <c r="O808" s="58"/>
      <c r="P808" s="27" t="str">
        <f t="shared" ca="1" si="306"/>
        <v/>
      </c>
      <c r="R808" s="47"/>
      <c r="S808" s="47"/>
      <c r="T808" s="47"/>
      <c r="U808" s="47"/>
      <c r="V808" s="47"/>
      <c r="W808" s="47"/>
      <c r="X808" s="57"/>
      <c r="Y808" s="49" t="str">
        <f t="shared" si="291"/>
        <v/>
      </c>
      <c r="Z808" s="49" t="str">
        <f t="shared" si="292"/>
        <v/>
      </c>
      <c r="AA808" s="47"/>
      <c r="AC808" s="35"/>
      <c r="AD808">
        <f t="shared" ca="1" si="293"/>
        <v>0</v>
      </c>
      <c r="AE808">
        <f t="shared" ca="1" si="294"/>
        <v>0</v>
      </c>
      <c r="AF808">
        <f t="shared" ca="1" si="295"/>
        <v>1</v>
      </c>
      <c r="AG808">
        <f t="shared" ca="1" si="296"/>
        <v>0</v>
      </c>
      <c r="AH808">
        <f t="shared" ca="1" si="307"/>
        <v>1</v>
      </c>
      <c r="AI808">
        <f t="shared" ca="1" si="308"/>
        <v>194</v>
      </c>
      <c r="AJ808">
        <f t="shared" ca="1" si="309"/>
        <v>36</v>
      </c>
      <c r="AK808" t="str">
        <f t="shared" ca="1" si="310"/>
        <v>&gt;1000</v>
      </c>
      <c r="AL808">
        <f t="shared" ca="1" si="311"/>
        <v>44</v>
      </c>
    </row>
    <row r="809" spans="1:38" x14ac:dyDescent="0.3">
      <c r="A809" s="13">
        <f ca="1">IF(B809="","",COUNT($B$32:B809))</f>
        <v>584</v>
      </c>
      <c r="B809" s="47">
        <f t="shared" ca="1" si="297"/>
        <v>2</v>
      </c>
      <c r="C809" s="24" t="str">
        <f t="shared" ca="1" si="298"/>
        <v>W</v>
      </c>
      <c r="D809" s="47">
        <f t="shared" ca="1" si="299"/>
        <v>3544</v>
      </c>
      <c r="E809" s="47">
        <f t="shared" ca="1" si="300"/>
        <v>1</v>
      </c>
      <c r="F809" s="13">
        <f t="shared" ca="1" si="301"/>
        <v>60</v>
      </c>
      <c r="G809" s="13">
        <f t="shared" ca="1" si="288"/>
        <v>3604</v>
      </c>
      <c r="H809" s="40" t="str">
        <f t="shared" ca="1" si="289"/>
        <v>Mythic I</v>
      </c>
      <c r="I809" s="47">
        <f t="shared" ca="1" si="302"/>
        <v>282</v>
      </c>
      <c r="J809" s="47">
        <f t="shared" ca="1" si="303"/>
        <v>302</v>
      </c>
      <c r="K809" s="25">
        <f t="shared" ca="1" si="290"/>
        <v>0.48287671232876711</v>
      </c>
      <c r="L809" s="44">
        <f t="shared" ca="1" si="304"/>
        <v>23248</v>
      </c>
      <c r="M809" s="23"/>
      <c r="N809" s="47" t="str">
        <f t="shared" si="305"/>
        <v/>
      </c>
      <c r="O809" s="58"/>
      <c r="P809" s="27" t="str">
        <f t="shared" ca="1" si="306"/>
        <v/>
      </c>
      <c r="R809" s="47"/>
      <c r="S809" s="47"/>
      <c r="T809" s="47"/>
      <c r="U809" s="47"/>
      <c r="V809" s="47"/>
      <c r="W809" s="47"/>
      <c r="X809" s="57"/>
      <c r="Y809" s="49" t="str">
        <f t="shared" si="291"/>
        <v/>
      </c>
      <c r="Z809" s="49" t="str">
        <f t="shared" si="292"/>
        <v/>
      </c>
      <c r="AA809" s="47"/>
      <c r="AC809" s="35"/>
      <c r="AD809">
        <f t="shared" ca="1" si="293"/>
        <v>0</v>
      </c>
      <c r="AE809">
        <f t="shared" ca="1" si="294"/>
        <v>0</v>
      </c>
      <c r="AF809">
        <f t="shared" ca="1" si="295"/>
        <v>1</v>
      </c>
      <c r="AG809">
        <f t="shared" ca="1" si="296"/>
        <v>0</v>
      </c>
      <c r="AH809">
        <f t="shared" ca="1" si="307"/>
        <v>2</v>
      </c>
      <c r="AI809">
        <f t="shared" ca="1" si="308"/>
        <v>194</v>
      </c>
      <c r="AJ809">
        <f t="shared" ca="1" si="309"/>
        <v>36</v>
      </c>
      <c r="AK809" t="str">
        <f t="shared" ca="1" si="310"/>
        <v>&gt;1000</v>
      </c>
      <c r="AL809">
        <f t="shared" ca="1" si="311"/>
        <v>44</v>
      </c>
    </row>
    <row r="810" spans="1:38" x14ac:dyDescent="0.3">
      <c r="A810" s="13">
        <f ca="1">IF(B810="","",COUNT($B$32:B810))</f>
        <v>585</v>
      </c>
      <c r="B810" s="47">
        <f t="shared" ca="1" si="297"/>
        <v>3</v>
      </c>
      <c r="C810" s="24" t="str">
        <f t="shared" ca="1" si="298"/>
        <v>W</v>
      </c>
      <c r="D810" s="47">
        <f t="shared" ca="1" si="299"/>
        <v>3604</v>
      </c>
      <c r="E810" s="47">
        <f t="shared" ca="1" si="300"/>
        <v>2</v>
      </c>
      <c r="F810" s="13">
        <f t="shared" ca="1" si="301"/>
        <v>80</v>
      </c>
      <c r="G810" s="13">
        <f t="shared" ca="1" si="288"/>
        <v>3684</v>
      </c>
      <c r="H810" s="40" t="str">
        <f t="shared" ca="1" si="289"/>
        <v>Mythic I</v>
      </c>
      <c r="I810" s="47">
        <f t="shared" ca="1" si="302"/>
        <v>283</v>
      </c>
      <c r="J810" s="47">
        <f t="shared" ca="1" si="303"/>
        <v>302</v>
      </c>
      <c r="K810" s="25">
        <f t="shared" ca="1" si="290"/>
        <v>0.48376068376068376</v>
      </c>
      <c r="L810" s="44">
        <f t="shared" ca="1" si="304"/>
        <v>23328</v>
      </c>
      <c r="M810" s="23"/>
      <c r="N810" s="47" t="str">
        <f t="shared" si="305"/>
        <v/>
      </c>
      <c r="O810" s="58"/>
      <c r="P810" s="27" t="str">
        <f t="shared" ca="1" si="306"/>
        <v/>
      </c>
      <c r="R810" s="47"/>
      <c r="S810" s="47"/>
      <c r="T810" s="47"/>
      <c r="U810" s="47"/>
      <c r="V810" s="47"/>
      <c r="W810" s="47"/>
      <c r="X810" s="57"/>
      <c r="Y810" s="49" t="str">
        <f t="shared" si="291"/>
        <v/>
      </c>
      <c r="Z810" s="49" t="str">
        <f t="shared" si="292"/>
        <v/>
      </c>
      <c r="AA810" s="47"/>
      <c r="AC810" s="35"/>
      <c r="AD810">
        <f t="shared" ca="1" si="293"/>
        <v>0</v>
      </c>
      <c r="AE810">
        <f t="shared" ca="1" si="294"/>
        <v>0</v>
      </c>
      <c r="AF810">
        <f t="shared" ca="1" si="295"/>
        <v>1</v>
      </c>
      <c r="AG810">
        <f t="shared" ca="1" si="296"/>
        <v>0</v>
      </c>
      <c r="AH810">
        <f t="shared" ca="1" si="307"/>
        <v>3</v>
      </c>
      <c r="AI810">
        <f t="shared" ca="1" si="308"/>
        <v>194</v>
      </c>
      <c r="AJ810">
        <f t="shared" ca="1" si="309"/>
        <v>36</v>
      </c>
      <c r="AK810" t="str">
        <f t="shared" ca="1" si="310"/>
        <v>&gt;1000</v>
      </c>
      <c r="AL810">
        <f t="shared" ca="1" si="311"/>
        <v>44</v>
      </c>
    </row>
    <row r="811" spans="1:38" x14ac:dyDescent="0.3">
      <c r="A811" s="13" t="str">
        <f ca="1">IF(B811="","",COUNT($B$32:B811))</f>
        <v/>
      </c>
      <c r="B811" s="47" t="str">
        <f t="shared" ca="1" si="297"/>
        <v/>
      </c>
      <c r="C811" s="24" t="str">
        <f t="shared" ca="1" si="298"/>
        <v>G</v>
      </c>
      <c r="D811" s="47">
        <f t="shared" ca="1" si="299"/>
        <v>3684</v>
      </c>
      <c r="E811" s="47">
        <f t="shared" ca="1" si="300"/>
        <v>3</v>
      </c>
      <c r="F811" s="13">
        <f t="shared" ca="1" si="301"/>
        <v>0</v>
      </c>
      <c r="G811" s="13">
        <f t="shared" ca="1" si="288"/>
        <v>3684</v>
      </c>
      <c r="H811" s="40" t="str">
        <f t="shared" ca="1" si="289"/>
        <v>Mythic I</v>
      </c>
      <c r="I811" s="47">
        <f t="shared" ca="1" si="302"/>
        <v>283</v>
      </c>
      <c r="J811" s="47">
        <f t="shared" ca="1" si="303"/>
        <v>302</v>
      </c>
      <c r="K811" s="25">
        <f t="shared" ca="1" si="290"/>
        <v>0.48376068376068376</v>
      </c>
      <c r="L811" s="44">
        <f t="shared" ca="1" si="304"/>
        <v>23328</v>
      </c>
      <c r="M811" s="23"/>
      <c r="N811" s="47" t="str">
        <f t="shared" si="305"/>
        <v/>
      </c>
      <c r="O811" s="58"/>
      <c r="P811" s="27">
        <f t="shared" ca="1" si="306"/>
        <v>44985</v>
      </c>
      <c r="R811" s="47"/>
      <c r="S811" s="47"/>
      <c r="T811" s="47"/>
      <c r="U811" s="47"/>
      <c r="V811" s="47"/>
      <c r="W811" s="47"/>
      <c r="X811" s="57"/>
      <c r="Y811" s="49" t="str">
        <f t="shared" si="291"/>
        <v/>
      </c>
      <c r="Z811" s="49" t="str">
        <f t="shared" si="292"/>
        <v/>
      </c>
      <c r="AA811" s="47"/>
      <c r="AC811" s="35"/>
      <c r="AD811">
        <f t="shared" ca="1" si="293"/>
        <v>0</v>
      </c>
      <c r="AE811">
        <f t="shared" ca="1" si="294"/>
        <v>1</v>
      </c>
      <c r="AF811">
        <f t="shared" ca="1" si="295"/>
        <v>1</v>
      </c>
      <c r="AG811">
        <f t="shared" ca="1" si="296"/>
        <v>0</v>
      </c>
      <c r="AH811">
        <f t="shared" ca="1" si="307"/>
        <v>0</v>
      </c>
      <c r="AI811">
        <f t="shared" ca="1" si="308"/>
        <v>195</v>
      </c>
      <c r="AJ811">
        <f t="shared" ca="1" si="309"/>
        <v>36</v>
      </c>
      <c r="AK811" t="str">
        <f t="shared" ca="1" si="310"/>
        <v>&gt;1000</v>
      </c>
      <c r="AL811">
        <f t="shared" ca="1" si="311"/>
        <v>44</v>
      </c>
    </row>
    <row r="812" spans="1:38" x14ac:dyDescent="0.3">
      <c r="A812" s="13">
        <f ca="1">IF(B812="","",COUNT($B$32:B812))</f>
        <v>586</v>
      </c>
      <c r="B812" s="47">
        <f t="shared" ca="1" si="297"/>
        <v>1</v>
      </c>
      <c r="C812" s="24" t="str">
        <f t="shared" ca="1" si="298"/>
        <v>L</v>
      </c>
      <c r="D812" s="47">
        <f t="shared" ca="1" si="299"/>
        <v>3684</v>
      </c>
      <c r="E812" s="47">
        <f t="shared" ca="1" si="300"/>
        <v>3</v>
      </c>
      <c r="F812" s="13">
        <f t="shared" ca="1" si="301"/>
        <v>-68</v>
      </c>
      <c r="G812" s="13">
        <f t="shared" ca="1" si="288"/>
        <v>3616</v>
      </c>
      <c r="H812" s="40" t="str">
        <f t="shared" ca="1" si="289"/>
        <v>Mythic I</v>
      </c>
      <c r="I812" s="47">
        <f t="shared" ca="1" si="302"/>
        <v>283</v>
      </c>
      <c r="J812" s="47">
        <f t="shared" ca="1" si="303"/>
        <v>303</v>
      </c>
      <c r="K812" s="25">
        <f t="shared" ca="1" si="290"/>
        <v>0.48293515358361777</v>
      </c>
      <c r="L812" s="44">
        <f t="shared" ca="1" si="304"/>
        <v>23328</v>
      </c>
      <c r="M812" s="23"/>
      <c r="N812" s="47" t="str">
        <f t="shared" si="305"/>
        <v/>
      </c>
      <c r="O812" s="58"/>
      <c r="P812" s="27" t="str">
        <f t="shared" ca="1" si="306"/>
        <v/>
      </c>
      <c r="R812" s="47"/>
      <c r="S812" s="47"/>
      <c r="T812" s="47"/>
      <c r="U812" s="47"/>
      <c r="V812" s="47"/>
      <c r="W812" s="47"/>
      <c r="X812" s="57"/>
      <c r="Y812" s="49" t="str">
        <f t="shared" si="291"/>
        <v/>
      </c>
      <c r="Z812" s="49" t="str">
        <f t="shared" si="292"/>
        <v/>
      </c>
      <c r="AA812" s="47"/>
      <c r="AC812" s="35"/>
      <c r="AD812">
        <f t="shared" ca="1" si="293"/>
        <v>0</v>
      </c>
      <c r="AE812">
        <f t="shared" ca="1" si="294"/>
        <v>0</v>
      </c>
      <c r="AF812">
        <f t="shared" ca="1" si="295"/>
        <v>1</v>
      </c>
      <c r="AG812">
        <f t="shared" ca="1" si="296"/>
        <v>0</v>
      </c>
      <c r="AH812">
        <f t="shared" ca="1" si="307"/>
        <v>1</v>
      </c>
      <c r="AI812">
        <f t="shared" ca="1" si="308"/>
        <v>195</v>
      </c>
      <c r="AJ812">
        <f t="shared" ca="1" si="309"/>
        <v>36</v>
      </c>
      <c r="AK812" t="str">
        <f t="shared" ca="1" si="310"/>
        <v>&gt;1000</v>
      </c>
      <c r="AL812">
        <f t="shared" ca="1" si="311"/>
        <v>44</v>
      </c>
    </row>
    <row r="813" spans="1:38" x14ac:dyDescent="0.3">
      <c r="A813" s="13">
        <f ca="1">IF(B813="","",COUNT($B$32:B813))</f>
        <v>587</v>
      </c>
      <c r="B813" s="47">
        <f t="shared" ca="1" si="297"/>
        <v>2</v>
      </c>
      <c r="C813" s="24" t="str">
        <f t="shared" ca="1" si="298"/>
        <v>L</v>
      </c>
      <c r="D813" s="47">
        <f t="shared" ca="1" si="299"/>
        <v>3616</v>
      </c>
      <c r="E813" s="47">
        <f t="shared" ca="1" si="300"/>
        <v>0</v>
      </c>
      <c r="F813" s="13">
        <f t="shared" ca="1" si="301"/>
        <v>-68</v>
      </c>
      <c r="G813" s="13">
        <f t="shared" ca="1" si="288"/>
        <v>3548</v>
      </c>
      <c r="H813" s="40" t="str">
        <f t="shared" ca="1" si="289"/>
        <v>Mythic I</v>
      </c>
      <c r="I813" s="47">
        <f t="shared" ca="1" si="302"/>
        <v>283</v>
      </c>
      <c r="J813" s="47">
        <f t="shared" ca="1" si="303"/>
        <v>304</v>
      </c>
      <c r="K813" s="25">
        <f t="shared" ca="1" si="290"/>
        <v>0.48211243611584326</v>
      </c>
      <c r="L813" s="44">
        <f t="shared" ca="1" si="304"/>
        <v>23328</v>
      </c>
      <c r="M813" s="23"/>
      <c r="N813" s="47" t="str">
        <f t="shared" si="305"/>
        <v/>
      </c>
      <c r="O813" s="58"/>
      <c r="P813" s="27" t="str">
        <f t="shared" ca="1" si="306"/>
        <v/>
      </c>
      <c r="R813" s="47"/>
      <c r="S813" s="47"/>
      <c r="T813" s="47"/>
      <c r="U813" s="47"/>
      <c r="V813" s="47"/>
      <c r="W813" s="47"/>
      <c r="X813" s="57"/>
      <c r="Y813" s="49" t="str">
        <f t="shared" si="291"/>
        <v/>
      </c>
      <c r="Z813" s="49" t="str">
        <f t="shared" si="292"/>
        <v/>
      </c>
      <c r="AA813" s="47"/>
      <c r="AC813" s="35"/>
      <c r="AD813">
        <f t="shared" ca="1" si="293"/>
        <v>0</v>
      </c>
      <c r="AE813">
        <f t="shared" ca="1" si="294"/>
        <v>0</v>
      </c>
      <c r="AF813">
        <f t="shared" ca="1" si="295"/>
        <v>1</v>
      </c>
      <c r="AG813">
        <f t="shared" ca="1" si="296"/>
        <v>0</v>
      </c>
      <c r="AH813">
        <f t="shared" ca="1" si="307"/>
        <v>2</v>
      </c>
      <c r="AI813">
        <f t="shared" ca="1" si="308"/>
        <v>195</v>
      </c>
      <c r="AJ813">
        <f t="shared" ca="1" si="309"/>
        <v>36</v>
      </c>
      <c r="AK813" t="str">
        <f t="shared" ca="1" si="310"/>
        <v>&gt;1000</v>
      </c>
      <c r="AL813">
        <f t="shared" ca="1" si="311"/>
        <v>44</v>
      </c>
    </row>
    <row r="814" spans="1:38" x14ac:dyDescent="0.3">
      <c r="A814" s="13">
        <f ca="1">IF(B814="","",COUNT($B$32:B814))</f>
        <v>588</v>
      </c>
      <c r="B814" s="47">
        <f t="shared" ca="1" si="297"/>
        <v>3</v>
      </c>
      <c r="C814" s="24" t="str">
        <f t="shared" ca="1" si="298"/>
        <v>L</v>
      </c>
      <c r="D814" s="47">
        <f t="shared" ca="1" si="299"/>
        <v>3548</v>
      </c>
      <c r="E814" s="47">
        <f t="shared" ca="1" si="300"/>
        <v>0</v>
      </c>
      <c r="F814" s="13">
        <f t="shared" ca="1" si="301"/>
        <v>-68</v>
      </c>
      <c r="G814" s="13">
        <f t="shared" ca="1" si="288"/>
        <v>3480</v>
      </c>
      <c r="H814" s="40" t="str">
        <f t="shared" ca="1" si="289"/>
        <v>Fabled III</v>
      </c>
      <c r="I814" s="47">
        <f t="shared" ca="1" si="302"/>
        <v>283</v>
      </c>
      <c r="J814" s="47">
        <f t="shared" ca="1" si="303"/>
        <v>305</v>
      </c>
      <c r="K814" s="25">
        <f t="shared" ca="1" si="290"/>
        <v>0.4812925170068027</v>
      </c>
      <c r="L814" s="44">
        <f t="shared" ca="1" si="304"/>
        <v>23328</v>
      </c>
      <c r="M814" s="23"/>
      <c r="N814" s="47" t="str">
        <f t="shared" si="305"/>
        <v/>
      </c>
      <c r="O814" s="58"/>
      <c r="P814" s="27" t="str">
        <f t="shared" ca="1" si="306"/>
        <v/>
      </c>
      <c r="R814" s="47"/>
      <c r="S814" s="47"/>
      <c r="T814" s="47"/>
      <c r="U814" s="47"/>
      <c r="V814" s="47"/>
      <c r="W814" s="47"/>
      <c r="X814" s="57"/>
      <c r="Y814" s="49" t="str">
        <f t="shared" si="291"/>
        <v/>
      </c>
      <c r="Z814" s="49" t="str">
        <f t="shared" si="292"/>
        <v/>
      </c>
      <c r="AA814" s="47"/>
      <c r="AC814" s="35"/>
      <c r="AD814">
        <f t="shared" ca="1" si="293"/>
        <v>0</v>
      </c>
      <c r="AE814">
        <f t="shared" ca="1" si="294"/>
        <v>0</v>
      </c>
      <c r="AF814">
        <f t="shared" ca="1" si="295"/>
        <v>1</v>
      </c>
      <c r="AG814">
        <f t="shared" ca="1" si="296"/>
        <v>0</v>
      </c>
      <c r="AH814">
        <f t="shared" ca="1" si="307"/>
        <v>3</v>
      </c>
      <c r="AI814">
        <f t="shared" ca="1" si="308"/>
        <v>195</v>
      </c>
      <c r="AJ814">
        <f t="shared" ca="1" si="309"/>
        <v>36</v>
      </c>
      <c r="AK814" t="str">
        <f t="shared" ca="1" si="310"/>
        <v>&gt;1000</v>
      </c>
      <c r="AL814">
        <f t="shared" ca="1" si="311"/>
        <v>44</v>
      </c>
    </row>
    <row r="815" spans="1:38" x14ac:dyDescent="0.3">
      <c r="A815" s="13" t="str">
        <f ca="1">IF(B815="","",COUNT($B$32:B815))</f>
        <v/>
      </c>
      <c r="B815" s="47" t="str">
        <f t="shared" ca="1" si="297"/>
        <v/>
      </c>
      <c r="C815" s="24" t="str">
        <f t="shared" ca="1" si="298"/>
        <v>G</v>
      </c>
      <c r="D815" s="47">
        <f t="shared" ca="1" si="299"/>
        <v>3480</v>
      </c>
      <c r="E815" s="47">
        <f t="shared" ca="1" si="300"/>
        <v>0</v>
      </c>
      <c r="F815" s="13">
        <f t="shared" ca="1" si="301"/>
        <v>80</v>
      </c>
      <c r="G815" s="13">
        <f t="shared" ca="1" si="288"/>
        <v>3560</v>
      </c>
      <c r="H815" s="40" t="str">
        <f t="shared" ca="1" si="289"/>
        <v>Mythic I</v>
      </c>
      <c r="I815" s="47">
        <f t="shared" ca="1" si="302"/>
        <v>283</v>
      </c>
      <c r="J815" s="47">
        <f t="shared" ca="1" si="303"/>
        <v>305</v>
      </c>
      <c r="K815" s="25">
        <f t="shared" ca="1" si="290"/>
        <v>0.4812925170068027</v>
      </c>
      <c r="L815" s="44">
        <f t="shared" ca="1" si="304"/>
        <v>23408</v>
      </c>
      <c r="M815" s="23"/>
      <c r="N815" s="47" t="str">
        <f t="shared" si="305"/>
        <v/>
      </c>
      <c r="O815" s="58"/>
      <c r="P815" s="27">
        <f t="shared" ca="1" si="306"/>
        <v>44992</v>
      </c>
      <c r="R815" s="47"/>
      <c r="S815" s="47"/>
      <c r="T815" s="47"/>
      <c r="U815" s="47"/>
      <c r="V815" s="47"/>
      <c r="W815" s="47"/>
      <c r="X815" s="57"/>
      <c r="Y815" s="49" t="str">
        <f t="shared" si="291"/>
        <v/>
      </c>
      <c r="Z815" s="49" t="str">
        <f t="shared" si="292"/>
        <v/>
      </c>
      <c r="AA815" s="47"/>
      <c r="AC815" s="35"/>
      <c r="AD815">
        <f t="shared" ca="1" si="293"/>
        <v>0</v>
      </c>
      <c r="AE815">
        <f t="shared" ca="1" si="294"/>
        <v>1</v>
      </c>
      <c r="AF815">
        <f t="shared" ca="1" si="295"/>
        <v>1</v>
      </c>
      <c r="AG815">
        <f t="shared" ca="1" si="296"/>
        <v>0</v>
      </c>
      <c r="AH815">
        <f t="shared" ca="1" si="307"/>
        <v>0</v>
      </c>
      <c r="AI815">
        <f t="shared" ca="1" si="308"/>
        <v>196</v>
      </c>
      <c r="AJ815">
        <f t="shared" ca="1" si="309"/>
        <v>36</v>
      </c>
      <c r="AK815" t="str">
        <f t="shared" ca="1" si="310"/>
        <v>&gt;1000</v>
      </c>
      <c r="AL815">
        <f t="shared" ca="1" si="311"/>
        <v>44</v>
      </c>
    </row>
    <row r="816" spans="1:38" x14ac:dyDescent="0.3">
      <c r="A816" s="13">
        <f ca="1">IF(B816="","",COUNT($B$32:B816))</f>
        <v>589</v>
      </c>
      <c r="B816" s="47">
        <f t="shared" ca="1" si="297"/>
        <v>1</v>
      </c>
      <c r="C816" s="24" t="str">
        <f t="shared" ca="1" si="298"/>
        <v>W</v>
      </c>
      <c r="D816" s="47">
        <f t="shared" ca="1" si="299"/>
        <v>3560</v>
      </c>
      <c r="E816" s="47">
        <f t="shared" ca="1" si="300"/>
        <v>0</v>
      </c>
      <c r="F816" s="13">
        <f t="shared" ca="1" si="301"/>
        <v>40</v>
      </c>
      <c r="G816" s="13">
        <f t="shared" ca="1" si="288"/>
        <v>3600</v>
      </c>
      <c r="H816" s="40" t="str">
        <f t="shared" ca="1" si="289"/>
        <v>Mythic I</v>
      </c>
      <c r="I816" s="47">
        <f t="shared" ca="1" si="302"/>
        <v>284</v>
      </c>
      <c r="J816" s="47">
        <f t="shared" ca="1" si="303"/>
        <v>305</v>
      </c>
      <c r="K816" s="25">
        <f t="shared" ca="1" si="290"/>
        <v>0.48217317487266553</v>
      </c>
      <c r="L816" s="44">
        <f t="shared" ca="1" si="304"/>
        <v>23448</v>
      </c>
      <c r="M816" s="23"/>
      <c r="N816" s="47" t="str">
        <f t="shared" si="305"/>
        <v/>
      </c>
      <c r="O816" s="58"/>
      <c r="P816" s="27" t="str">
        <f t="shared" ca="1" si="306"/>
        <v/>
      </c>
      <c r="R816" s="47"/>
      <c r="S816" s="47"/>
      <c r="T816" s="47"/>
      <c r="U816" s="47"/>
      <c r="V816" s="47"/>
      <c r="W816" s="47"/>
      <c r="X816" s="57"/>
      <c r="Y816" s="49" t="str">
        <f t="shared" si="291"/>
        <v/>
      </c>
      <c r="Z816" s="49" t="str">
        <f t="shared" si="292"/>
        <v/>
      </c>
      <c r="AA816" s="47"/>
      <c r="AC816" s="35"/>
      <c r="AD816">
        <f t="shared" ca="1" si="293"/>
        <v>0</v>
      </c>
      <c r="AE816">
        <f t="shared" ca="1" si="294"/>
        <v>0</v>
      </c>
      <c r="AF816">
        <f t="shared" ca="1" si="295"/>
        <v>1</v>
      </c>
      <c r="AG816">
        <f t="shared" ca="1" si="296"/>
        <v>0</v>
      </c>
      <c r="AH816">
        <f t="shared" ca="1" si="307"/>
        <v>1</v>
      </c>
      <c r="AI816">
        <f t="shared" ca="1" si="308"/>
        <v>196</v>
      </c>
      <c r="AJ816">
        <f t="shared" ca="1" si="309"/>
        <v>36</v>
      </c>
      <c r="AK816" t="str">
        <f t="shared" ca="1" si="310"/>
        <v>&gt;1000</v>
      </c>
      <c r="AL816">
        <f t="shared" ca="1" si="311"/>
        <v>44</v>
      </c>
    </row>
    <row r="817" spans="1:38" x14ac:dyDescent="0.3">
      <c r="A817" s="13">
        <f ca="1">IF(B817="","",COUNT($B$32:B817))</f>
        <v>590</v>
      </c>
      <c r="B817" s="47">
        <f t="shared" ca="1" si="297"/>
        <v>2</v>
      </c>
      <c r="C817" s="24" t="str">
        <f t="shared" ca="1" si="298"/>
        <v>W</v>
      </c>
      <c r="D817" s="47">
        <f t="shared" ca="1" si="299"/>
        <v>3600</v>
      </c>
      <c r="E817" s="47">
        <f t="shared" ca="1" si="300"/>
        <v>1</v>
      </c>
      <c r="F817" s="13">
        <f t="shared" ca="1" si="301"/>
        <v>60</v>
      </c>
      <c r="G817" s="13">
        <f t="shared" ca="1" si="288"/>
        <v>3660</v>
      </c>
      <c r="H817" s="40" t="str">
        <f t="shared" ca="1" si="289"/>
        <v>Mythic I</v>
      </c>
      <c r="I817" s="47">
        <f t="shared" ca="1" si="302"/>
        <v>285</v>
      </c>
      <c r="J817" s="47">
        <f t="shared" ca="1" si="303"/>
        <v>305</v>
      </c>
      <c r="K817" s="25">
        <f t="shared" ca="1" si="290"/>
        <v>0.48305084745762711</v>
      </c>
      <c r="L817" s="44">
        <f t="shared" ca="1" si="304"/>
        <v>23508</v>
      </c>
      <c r="M817" s="23"/>
      <c r="N817" s="47" t="str">
        <f t="shared" si="305"/>
        <v/>
      </c>
      <c r="O817" s="58"/>
      <c r="P817" s="27" t="str">
        <f t="shared" ca="1" si="306"/>
        <v/>
      </c>
      <c r="R817" s="47"/>
      <c r="S817" s="47"/>
      <c r="T817" s="47"/>
      <c r="U817" s="47"/>
      <c r="V817" s="47"/>
      <c r="W817" s="47"/>
      <c r="X817" s="57"/>
      <c r="Y817" s="49" t="str">
        <f t="shared" si="291"/>
        <v/>
      </c>
      <c r="Z817" s="49" t="str">
        <f t="shared" si="292"/>
        <v/>
      </c>
      <c r="AA817" s="47"/>
      <c r="AC817" s="35"/>
      <c r="AD817">
        <f t="shared" ca="1" si="293"/>
        <v>0</v>
      </c>
      <c r="AE817">
        <f t="shared" ca="1" si="294"/>
        <v>0</v>
      </c>
      <c r="AF817">
        <f t="shared" ca="1" si="295"/>
        <v>1</v>
      </c>
      <c r="AG817">
        <f t="shared" ca="1" si="296"/>
        <v>0</v>
      </c>
      <c r="AH817">
        <f t="shared" ca="1" si="307"/>
        <v>2</v>
      </c>
      <c r="AI817">
        <f t="shared" ca="1" si="308"/>
        <v>196</v>
      </c>
      <c r="AJ817">
        <f t="shared" ca="1" si="309"/>
        <v>36</v>
      </c>
      <c r="AK817" t="str">
        <f t="shared" ca="1" si="310"/>
        <v>&gt;1000</v>
      </c>
      <c r="AL817">
        <f t="shared" ca="1" si="311"/>
        <v>44</v>
      </c>
    </row>
    <row r="818" spans="1:38" x14ac:dyDescent="0.3">
      <c r="A818" s="13">
        <f ca="1">IF(B818="","",COUNT($B$32:B818))</f>
        <v>591</v>
      </c>
      <c r="B818" s="47">
        <f t="shared" ca="1" si="297"/>
        <v>3</v>
      </c>
      <c r="C818" s="24" t="str">
        <f t="shared" ca="1" si="298"/>
        <v>L</v>
      </c>
      <c r="D818" s="47">
        <f t="shared" ca="1" si="299"/>
        <v>3660</v>
      </c>
      <c r="E818" s="47">
        <f t="shared" ca="1" si="300"/>
        <v>2</v>
      </c>
      <c r="F818" s="13">
        <f t="shared" ca="1" si="301"/>
        <v>-68</v>
      </c>
      <c r="G818" s="13">
        <f t="shared" ca="1" si="288"/>
        <v>3592</v>
      </c>
      <c r="H818" s="40" t="str">
        <f t="shared" ca="1" si="289"/>
        <v>Mythic I</v>
      </c>
      <c r="I818" s="47">
        <f t="shared" ca="1" si="302"/>
        <v>285</v>
      </c>
      <c r="J818" s="47">
        <f t="shared" ca="1" si="303"/>
        <v>306</v>
      </c>
      <c r="K818" s="25">
        <f t="shared" ca="1" si="290"/>
        <v>0.48223350253807107</v>
      </c>
      <c r="L818" s="44">
        <f t="shared" ca="1" si="304"/>
        <v>23508</v>
      </c>
      <c r="M818" s="23"/>
      <c r="N818" s="47" t="str">
        <f t="shared" si="305"/>
        <v/>
      </c>
      <c r="O818" s="58"/>
      <c r="P818" s="27" t="str">
        <f t="shared" ca="1" si="306"/>
        <v/>
      </c>
      <c r="R818" s="47"/>
      <c r="S818" s="47"/>
      <c r="T818" s="47"/>
      <c r="U818" s="47"/>
      <c r="V818" s="47"/>
      <c r="W818" s="47"/>
      <c r="X818" s="57"/>
      <c r="Y818" s="49" t="str">
        <f t="shared" si="291"/>
        <v/>
      </c>
      <c r="Z818" s="49" t="str">
        <f t="shared" si="292"/>
        <v/>
      </c>
      <c r="AA818" s="47"/>
      <c r="AC818" s="35"/>
      <c r="AD818">
        <f t="shared" ca="1" si="293"/>
        <v>0</v>
      </c>
      <c r="AE818">
        <f t="shared" ca="1" si="294"/>
        <v>0</v>
      </c>
      <c r="AF818">
        <f t="shared" ca="1" si="295"/>
        <v>1</v>
      </c>
      <c r="AG818">
        <f t="shared" ca="1" si="296"/>
        <v>0</v>
      </c>
      <c r="AH818">
        <f t="shared" ca="1" si="307"/>
        <v>3</v>
      </c>
      <c r="AI818">
        <f t="shared" ca="1" si="308"/>
        <v>196</v>
      </c>
      <c r="AJ818">
        <f t="shared" ca="1" si="309"/>
        <v>36</v>
      </c>
      <c r="AK818" t="str">
        <f t="shared" ca="1" si="310"/>
        <v>&gt;1000</v>
      </c>
      <c r="AL818">
        <f t="shared" ca="1" si="311"/>
        <v>44</v>
      </c>
    </row>
    <row r="819" spans="1:38" x14ac:dyDescent="0.3">
      <c r="A819" s="13" t="str">
        <f ca="1">IF(B819="","",COUNT($B$32:B819))</f>
        <v/>
      </c>
      <c r="B819" s="47" t="str">
        <f t="shared" ca="1" si="297"/>
        <v/>
      </c>
      <c r="C819" s="24" t="str">
        <f t="shared" ca="1" si="298"/>
        <v>G</v>
      </c>
      <c r="D819" s="47">
        <f t="shared" ca="1" si="299"/>
        <v>3592</v>
      </c>
      <c r="E819" s="47">
        <f t="shared" ca="1" si="300"/>
        <v>0</v>
      </c>
      <c r="F819" s="13">
        <f t="shared" ca="1" si="301"/>
        <v>0</v>
      </c>
      <c r="G819" s="13">
        <f t="shared" ca="1" si="288"/>
        <v>3592</v>
      </c>
      <c r="H819" s="40" t="str">
        <f t="shared" ca="1" si="289"/>
        <v>Mythic I</v>
      </c>
      <c r="I819" s="47">
        <f t="shared" ca="1" si="302"/>
        <v>285</v>
      </c>
      <c r="J819" s="47">
        <f t="shared" ca="1" si="303"/>
        <v>306</v>
      </c>
      <c r="K819" s="25">
        <f t="shared" ca="1" si="290"/>
        <v>0.48223350253807107</v>
      </c>
      <c r="L819" s="44">
        <f t="shared" ca="1" si="304"/>
        <v>23508</v>
      </c>
      <c r="M819" s="23"/>
      <c r="N819" s="47" t="str">
        <f t="shared" si="305"/>
        <v/>
      </c>
      <c r="O819" s="58"/>
      <c r="P819" s="27">
        <f t="shared" ca="1" si="306"/>
        <v>44999</v>
      </c>
      <c r="R819" s="47"/>
      <c r="S819" s="47"/>
      <c r="T819" s="47"/>
      <c r="U819" s="47"/>
      <c r="V819" s="47"/>
      <c r="W819" s="47"/>
      <c r="X819" s="57"/>
      <c r="Y819" s="49" t="str">
        <f t="shared" si="291"/>
        <v/>
      </c>
      <c r="Z819" s="49" t="str">
        <f t="shared" si="292"/>
        <v/>
      </c>
      <c r="AA819" s="47"/>
      <c r="AC819" s="35"/>
      <c r="AD819">
        <f t="shared" ca="1" si="293"/>
        <v>0</v>
      </c>
      <c r="AE819">
        <f t="shared" ca="1" si="294"/>
        <v>1</v>
      </c>
      <c r="AF819">
        <f t="shared" ca="1" si="295"/>
        <v>1</v>
      </c>
      <c r="AG819">
        <f t="shared" ca="1" si="296"/>
        <v>0</v>
      </c>
      <c r="AH819">
        <f t="shared" ca="1" si="307"/>
        <v>0</v>
      </c>
      <c r="AI819">
        <f t="shared" ca="1" si="308"/>
        <v>197</v>
      </c>
      <c r="AJ819">
        <f t="shared" ca="1" si="309"/>
        <v>36</v>
      </c>
      <c r="AK819" t="str">
        <f t="shared" ca="1" si="310"/>
        <v>&gt;1000</v>
      </c>
      <c r="AL819">
        <f t="shared" ca="1" si="311"/>
        <v>44</v>
      </c>
    </row>
    <row r="820" spans="1:38" x14ac:dyDescent="0.3">
      <c r="A820" s="13">
        <f ca="1">IF(B820="","",COUNT($B$32:B820))</f>
        <v>592</v>
      </c>
      <c r="B820" s="47">
        <f t="shared" ca="1" si="297"/>
        <v>1</v>
      </c>
      <c r="C820" s="24" t="str">
        <f t="shared" ca="1" si="298"/>
        <v>L</v>
      </c>
      <c r="D820" s="47">
        <f t="shared" ca="1" si="299"/>
        <v>3592</v>
      </c>
      <c r="E820" s="47">
        <f t="shared" ca="1" si="300"/>
        <v>0</v>
      </c>
      <c r="F820" s="13">
        <f t="shared" ca="1" si="301"/>
        <v>-68</v>
      </c>
      <c r="G820" s="13">
        <f t="shared" ca="1" si="288"/>
        <v>3524</v>
      </c>
      <c r="H820" s="40" t="str">
        <f t="shared" ca="1" si="289"/>
        <v>Mythic I</v>
      </c>
      <c r="I820" s="47">
        <f t="shared" ca="1" si="302"/>
        <v>285</v>
      </c>
      <c r="J820" s="47">
        <f t="shared" ca="1" si="303"/>
        <v>307</v>
      </c>
      <c r="K820" s="25">
        <f t="shared" ca="1" si="290"/>
        <v>0.48141891891891891</v>
      </c>
      <c r="L820" s="44">
        <f t="shared" ca="1" si="304"/>
        <v>23508</v>
      </c>
      <c r="M820" s="23"/>
      <c r="N820" s="47" t="str">
        <f t="shared" si="305"/>
        <v/>
      </c>
      <c r="O820" s="58"/>
      <c r="P820" s="27" t="str">
        <f t="shared" ca="1" si="306"/>
        <v/>
      </c>
      <c r="R820" s="47"/>
      <c r="S820" s="47"/>
      <c r="T820" s="47"/>
      <c r="U820" s="47"/>
      <c r="V820" s="47"/>
      <c r="W820" s="47"/>
      <c r="X820" s="57"/>
      <c r="Y820" s="49" t="str">
        <f t="shared" si="291"/>
        <v/>
      </c>
      <c r="Z820" s="49" t="str">
        <f t="shared" si="292"/>
        <v/>
      </c>
      <c r="AA820" s="47"/>
      <c r="AC820" s="35"/>
      <c r="AD820">
        <f t="shared" ca="1" si="293"/>
        <v>0</v>
      </c>
      <c r="AE820">
        <f t="shared" ca="1" si="294"/>
        <v>0</v>
      </c>
      <c r="AF820">
        <f t="shared" ca="1" si="295"/>
        <v>1</v>
      </c>
      <c r="AG820">
        <f t="shared" ca="1" si="296"/>
        <v>0</v>
      </c>
      <c r="AH820">
        <f t="shared" ca="1" si="307"/>
        <v>1</v>
      </c>
      <c r="AI820">
        <f t="shared" ca="1" si="308"/>
        <v>197</v>
      </c>
      <c r="AJ820">
        <f t="shared" ca="1" si="309"/>
        <v>36</v>
      </c>
      <c r="AK820" t="str">
        <f t="shared" ca="1" si="310"/>
        <v>&gt;1000</v>
      </c>
      <c r="AL820">
        <f t="shared" ca="1" si="311"/>
        <v>44</v>
      </c>
    </row>
    <row r="821" spans="1:38" x14ac:dyDescent="0.3">
      <c r="A821" s="13">
        <f ca="1">IF(B821="","",COUNT($B$32:B821))</f>
        <v>593</v>
      </c>
      <c r="B821" s="47">
        <f t="shared" ca="1" si="297"/>
        <v>2</v>
      </c>
      <c r="C821" s="24" t="str">
        <f t="shared" ca="1" si="298"/>
        <v>W</v>
      </c>
      <c r="D821" s="47">
        <f t="shared" ca="1" si="299"/>
        <v>3524</v>
      </c>
      <c r="E821" s="47">
        <f t="shared" ca="1" si="300"/>
        <v>0</v>
      </c>
      <c r="F821" s="13">
        <f t="shared" ca="1" si="301"/>
        <v>40</v>
      </c>
      <c r="G821" s="13">
        <f t="shared" ca="1" si="288"/>
        <v>3564</v>
      </c>
      <c r="H821" s="40" t="str">
        <f t="shared" ca="1" si="289"/>
        <v>Mythic I</v>
      </c>
      <c r="I821" s="47">
        <f t="shared" ca="1" si="302"/>
        <v>286</v>
      </c>
      <c r="J821" s="47">
        <f t="shared" ca="1" si="303"/>
        <v>307</v>
      </c>
      <c r="K821" s="25">
        <f t="shared" ca="1" si="290"/>
        <v>0.48229342327150082</v>
      </c>
      <c r="L821" s="44">
        <f t="shared" ca="1" si="304"/>
        <v>23548</v>
      </c>
      <c r="M821" s="23"/>
      <c r="N821" s="47" t="str">
        <f t="shared" si="305"/>
        <v/>
      </c>
      <c r="O821" s="58"/>
      <c r="P821" s="27" t="str">
        <f t="shared" ca="1" si="306"/>
        <v/>
      </c>
      <c r="R821" s="47"/>
      <c r="S821" s="47"/>
      <c r="T821" s="47"/>
      <c r="U821" s="47"/>
      <c r="V821" s="47"/>
      <c r="W821" s="47"/>
      <c r="X821" s="57"/>
      <c r="Y821" s="49" t="str">
        <f t="shared" si="291"/>
        <v/>
      </c>
      <c r="Z821" s="49" t="str">
        <f t="shared" si="292"/>
        <v/>
      </c>
      <c r="AA821" s="47"/>
      <c r="AC821" s="35"/>
      <c r="AD821">
        <f t="shared" ca="1" si="293"/>
        <v>0</v>
      </c>
      <c r="AE821">
        <f t="shared" ca="1" si="294"/>
        <v>0</v>
      </c>
      <c r="AF821">
        <f t="shared" ca="1" si="295"/>
        <v>1</v>
      </c>
      <c r="AG821">
        <f t="shared" ca="1" si="296"/>
        <v>0</v>
      </c>
      <c r="AH821">
        <f t="shared" ca="1" si="307"/>
        <v>2</v>
      </c>
      <c r="AI821">
        <f t="shared" ca="1" si="308"/>
        <v>197</v>
      </c>
      <c r="AJ821">
        <f t="shared" ca="1" si="309"/>
        <v>36</v>
      </c>
      <c r="AK821" t="str">
        <f t="shared" ca="1" si="310"/>
        <v>&gt;1000</v>
      </c>
      <c r="AL821">
        <f t="shared" ca="1" si="311"/>
        <v>44</v>
      </c>
    </row>
    <row r="822" spans="1:38" x14ac:dyDescent="0.3">
      <c r="A822" s="13">
        <f ca="1">IF(B822="","",COUNT($B$32:B822))</f>
        <v>594</v>
      </c>
      <c r="B822" s="47">
        <f t="shared" ca="1" si="297"/>
        <v>3</v>
      </c>
      <c r="C822" s="24" t="str">
        <f t="shared" ca="1" si="298"/>
        <v>W</v>
      </c>
      <c r="D822" s="47">
        <f t="shared" ca="1" si="299"/>
        <v>3564</v>
      </c>
      <c r="E822" s="47">
        <f t="shared" ca="1" si="300"/>
        <v>1</v>
      </c>
      <c r="F822" s="13">
        <f t="shared" ca="1" si="301"/>
        <v>60</v>
      </c>
      <c r="G822" s="13">
        <f t="shared" ca="1" si="288"/>
        <v>3624</v>
      </c>
      <c r="H822" s="40" t="str">
        <f t="shared" ca="1" si="289"/>
        <v>Mythic I</v>
      </c>
      <c r="I822" s="47">
        <f t="shared" ca="1" si="302"/>
        <v>287</v>
      </c>
      <c r="J822" s="47">
        <f t="shared" ca="1" si="303"/>
        <v>307</v>
      </c>
      <c r="K822" s="25">
        <f t="shared" ca="1" si="290"/>
        <v>0.48316498316498319</v>
      </c>
      <c r="L822" s="44">
        <f t="shared" ca="1" si="304"/>
        <v>23608</v>
      </c>
      <c r="M822" s="23"/>
      <c r="N822" s="47" t="str">
        <f t="shared" si="305"/>
        <v/>
      </c>
      <c r="O822" s="58"/>
      <c r="P822" s="27" t="str">
        <f t="shared" ca="1" si="306"/>
        <v/>
      </c>
      <c r="R822" s="47"/>
      <c r="S822" s="47"/>
      <c r="T822" s="47"/>
      <c r="U822" s="47"/>
      <c r="V822" s="47"/>
      <c r="W822" s="47"/>
      <c r="X822" s="57"/>
      <c r="Y822" s="49" t="str">
        <f t="shared" si="291"/>
        <v/>
      </c>
      <c r="Z822" s="49" t="str">
        <f t="shared" si="292"/>
        <v/>
      </c>
      <c r="AA822" s="47"/>
      <c r="AC822" s="35"/>
      <c r="AD822">
        <f t="shared" ca="1" si="293"/>
        <v>0</v>
      </c>
      <c r="AE822">
        <f t="shared" ca="1" si="294"/>
        <v>0</v>
      </c>
      <c r="AF822">
        <f t="shared" ca="1" si="295"/>
        <v>1</v>
      </c>
      <c r="AG822">
        <f t="shared" ca="1" si="296"/>
        <v>0</v>
      </c>
      <c r="AH822">
        <f t="shared" ca="1" si="307"/>
        <v>3</v>
      </c>
      <c r="AI822">
        <f t="shared" ca="1" si="308"/>
        <v>197</v>
      </c>
      <c r="AJ822">
        <f t="shared" ca="1" si="309"/>
        <v>36</v>
      </c>
      <c r="AK822" t="str">
        <f t="shared" ca="1" si="310"/>
        <v>&gt;1000</v>
      </c>
      <c r="AL822">
        <f t="shared" ca="1" si="311"/>
        <v>44</v>
      </c>
    </row>
    <row r="823" spans="1:38" x14ac:dyDescent="0.3">
      <c r="A823" s="13" t="str">
        <f ca="1">IF(B823="","",COUNT($B$32:B823))</f>
        <v/>
      </c>
      <c r="B823" s="47" t="str">
        <f t="shared" ca="1" si="297"/>
        <v/>
      </c>
      <c r="C823" s="24" t="str">
        <f t="shared" ca="1" si="298"/>
        <v>G</v>
      </c>
      <c r="D823" s="47">
        <f t="shared" ca="1" si="299"/>
        <v>3624</v>
      </c>
      <c r="E823" s="47">
        <f t="shared" ca="1" si="300"/>
        <v>2</v>
      </c>
      <c r="F823" s="13">
        <f t="shared" ca="1" si="301"/>
        <v>0</v>
      </c>
      <c r="G823" s="13">
        <f t="shared" ca="1" si="288"/>
        <v>3624</v>
      </c>
      <c r="H823" s="40" t="str">
        <f t="shared" ca="1" si="289"/>
        <v>Mythic I</v>
      </c>
      <c r="I823" s="47">
        <f t="shared" ca="1" si="302"/>
        <v>287</v>
      </c>
      <c r="J823" s="47">
        <f t="shared" ca="1" si="303"/>
        <v>307</v>
      </c>
      <c r="K823" s="25">
        <f t="shared" ca="1" si="290"/>
        <v>0.48316498316498319</v>
      </c>
      <c r="L823" s="44">
        <f t="shared" ca="1" si="304"/>
        <v>23608</v>
      </c>
      <c r="M823" s="23"/>
      <c r="N823" s="47" t="str">
        <f t="shared" si="305"/>
        <v/>
      </c>
      <c r="O823" s="58"/>
      <c r="P823" s="27">
        <f t="shared" ca="1" si="306"/>
        <v>45006</v>
      </c>
      <c r="R823" s="47"/>
      <c r="S823" s="47"/>
      <c r="T823" s="47"/>
      <c r="U823" s="47"/>
      <c r="V823" s="47"/>
      <c r="W823" s="47"/>
      <c r="X823" s="57"/>
      <c r="Y823" s="49" t="str">
        <f t="shared" si="291"/>
        <v/>
      </c>
      <c r="Z823" s="49" t="str">
        <f t="shared" si="292"/>
        <v/>
      </c>
      <c r="AA823" s="47"/>
      <c r="AC823" s="35"/>
      <c r="AD823">
        <f t="shared" ca="1" si="293"/>
        <v>0</v>
      </c>
      <c r="AE823">
        <f t="shared" ca="1" si="294"/>
        <v>1</v>
      </c>
      <c r="AF823">
        <f t="shared" ca="1" si="295"/>
        <v>1</v>
      </c>
      <c r="AG823">
        <f t="shared" ca="1" si="296"/>
        <v>0</v>
      </c>
      <c r="AH823">
        <f t="shared" ca="1" si="307"/>
        <v>0</v>
      </c>
      <c r="AI823">
        <f t="shared" ca="1" si="308"/>
        <v>198</v>
      </c>
      <c r="AJ823">
        <f t="shared" ca="1" si="309"/>
        <v>36</v>
      </c>
      <c r="AK823" t="str">
        <f t="shared" ca="1" si="310"/>
        <v>&gt;1000</v>
      </c>
      <c r="AL823">
        <f t="shared" ca="1" si="311"/>
        <v>44</v>
      </c>
    </row>
    <row r="824" spans="1:38" x14ac:dyDescent="0.3">
      <c r="A824" s="13">
        <f ca="1">IF(B824="","",COUNT($B$32:B824))</f>
        <v>595</v>
      </c>
      <c r="B824" s="47">
        <f t="shared" ca="1" si="297"/>
        <v>1</v>
      </c>
      <c r="C824" s="24" t="str">
        <f t="shared" ca="1" si="298"/>
        <v>W</v>
      </c>
      <c r="D824" s="47">
        <f t="shared" ca="1" si="299"/>
        <v>3624</v>
      </c>
      <c r="E824" s="47">
        <f t="shared" ca="1" si="300"/>
        <v>2</v>
      </c>
      <c r="F824" s="13">
        <f t="shared" ca="1" si="301"/>
        <v>80</v>
      </c>
      <c r="G824" s="13">
        <f t="shared" ca="1" si="288"/>
        <v>3704</v>
      </c>
      <c r="H824" s="40" t="str">
        <f t="shared" ca="1" si="289"/>
        <v>Mythic I</v>
      </c>
      <c r="I824" s="47">
        <f t="shared" ca="1" si="302"/>
        <v>288</v>
      </c>
      <c r="J824" s="47">
        <f t="shared" ca="1" si="303"/>
        <v>307</v>
      </c>
      <c r="K824" s="25">
        <f t="shared" ca="1" si="290"/>
        <v>0.48403361344537815</v>
      </c>
      <c r="L824" s="44">
        <f t="shared" ca="1" si="304"/>
        <v>23688</v>
      </c>
      <c r="M824" s="23"/>
      <c r="N824" s="47" t="str">
        <f t="shared" si="305"/>
        <v/>
      </c>
      <c r="O824" s="58"/>
      <c r="P824" s="27" t="str">
        <f t="shared" ca="1" si="306"/>
        <v/>
      </c>
      <c r="R824" s="47"/>
      <c r="S824" s="47"/>
      <c r="T824" s="47"/>
      <c r="U824" s="47"/>
      <c r="V824" s="47"/>
      <c r="W824" s="47"/>
      <c r="X824" s="57"/>
      <c r="Y824" s="49" t="str">
        <f t="shared" si="291"/>
        <v/>
      </c>
      <c r="Z824" s="49" t="str">
        <f t="shared" si="292"/>
        <v/>
      </c>
      <c r="AA824" s="47"/>
      <c r="AC824" s="35"/>
      <c r="AD824">
        <f t="shared" ca="1" si="293"/>
        <v>0</v>
      </c>
      <c r="AE824">
        <f t="shared" ca="1" si="294"/>
        <v>0</v>
      </c>
      <c r="AF824">
        <f t="shared" ca="1" si="295"/>
        <v>1</v>
      </c>
      <c r="AG824">
        <f t="shared" ca="1" si="296"/>
        <v>0</v>
      </c>
      <c r="AH824">
        <f t="shared" ca="1" si="307"/>
        <v>1</v>
      </c>
      <c r="AI824">
        <f t="shared" ca="1" si="308"/>
        <v>198</v>
      </c>
      <c r="AJ824">
        <f t="shared" ca="1" si="309"/>
        <v>36</v>
      </c>
      <c r="AK824" t="str">
        <f t="shared" ca="1" si="310"/>
        <v>&gt;1000</v>
      </c>
      <c r="AL824">
        <f t="shared" ca="1" si="311"/>
        <v>44</v>
      </c>
    </row>
    <row r="825" spans="1:38" x14ac:dyDescent="0.3">
      <c r="A825" s="13">
        <f ca="1">IF(B825="","",COUNT($B$32:B825))</f>
        <v>596</v>
      </c>
      <c r="B825" s="47">
        <f t="shared" ca="1" si="297"/>
        <v>2</v>
      </c>
      <c r="C825" s="24" t="str">
        <f t="shared" ca="1" si="298"/>
        <v>W</v>
      </c>
      <c r="D825" s="47">
        <f t="shared" ca="1" si="299"/>
        <v>3704</v>
      </c>
      <c r="E825" s="47">
        <f t="shared" ca="1" si="300"/>
        <v>3</v>
      </c>
      <c r="F825" s="13">
        <f t="shared" ca="1" si="301"/>
        <v>108</v>
      </c>
      <c r="G825" s="13">
        <f t="shared" ca="1" si="288"/>
        <v>3812</v>
      </c>
      <c r="H825" s="40" t="str">
        <f t="shared" ca="1" si="289"/>
        <v>Mythic I</v>
      </c>
      <c r="I825" s="47">
        <f t="shared" ca="1" si="302"/>
        <v>289</v>
      </c>
      <c r="J825" s="47">
        <f t="shared" ca="1" si="303"/>
        <v>307</v>
      </c>
      <c r="K825" s="25">
        <f t="shared" ca="1" si="290"/>
        <v>0.4848993288590604</v>
      </c>
      <c r="L825" s="44">
        <f t="shared" ca="1" si="304"/>
        <v>23796</v>
      </c>
      <c r="M825" s="23"/>
      <c r="N825" s="47" t="str">
        <f t="shared" si="305"/>
        <v/>
      </c>
      <c r="O825" s="58"/>
      <c r="P825" s="27" t="str">
        <f t="shared" ca="1" si="306"/>
        <v/>
      </c>
      <c r="R825" s="47"/>
      <c r="S825" s="47"/>
      <c r="T825" s="47"/>
      <c r="U825" s="47"/>
      <c r="V825" s="47"/>
      <c r="W825" s="47"/>
      <c r="X825" s="57"/>
      <c r="Y825" s="49" t="str">
        <f t="shared" si="291"/>
        <v/>
      </c>
      <c r="Z825" s="49" t="str">
        <f t="shared" si="292"/>
        <v/>
      </c>
      <c r="AA825" s="47"/>
      <c r="AC825" s="35"/>
      <c r="AD825">
        <f t="shared" ca="1" si="293"/>
        <v>0</v>
      </c>
      <c r="AE825">
        <f t="shared" ca="1" si="294"/>
        <v>0</v>
      </c>
      <c r="AF825">
        <f t="shared" ca="1" si="295"/>
        <v>1</v>
      </c>
      <c r="AG825">
        <f t="shared" ca="1" si="296"/>
        <v>0</v>
      </c>
      <c r="AH825">
        <f t="shared" ca="1" si="307"/>
        <v>2</v>
      </c>
      <c r="AI825">
        <f t="shared" ca="1" si="308"/>
        <v>198</v>
      </c>
      <c r="AJ825">
        <f t="shared" ca="1" si="309"/>
        <v>36</v>
      </c>
      <c r="AK825" t="str">
        <f t="shared" ca="1" si="310"/>
        <v>&gt;1000</v>
      </c>
      <c r="AL825">
        <f t="shared" ca="1" si="311"/>
        <v>44</v>
      </c>
    </row>
    <row r="826" spans="1:38" x14ac:dyDescent="0.3">
      <c r="A826" s="13">
        <f ca="1">IF(B826="","",COUNT($B$32:B826))</f>
        <v>597</v>
      </c>
      <c r="B826" s="47">
        <f t="shared" ca="1" si="297"/>
        <v>3</v>
      </c>
      <c r="C826" s="24" t="str">
        <f t="shared" ca="1" si="298"/>
        <v>W</v>
      </c>
      <c r="D826" s="47">
        <f t="shared" ca="1" si="299"/>
        <v>3812</v>
      </c>
      <c r="E826" s="47">
        <f t="shared" ca="1" si="300"/>
        <v>4</v>
      </c>
      <c r="F826" s="13">
        <f t="shared" ca="1" si="301"/>
        <v>120</v>
      </c>
      <c r="G826" s="13">
        <f t="shared" ca="1" si="288"/>
        <v>3932</v>
      </c>
      <c r="H826" s="40" t="str">
        <f t="shared" ca="1" si="289"/>
        <v>Mythic I</v>
      </c>
      <c r="I826" s="47">
        <f t="shared" ca="1" si="302"/>
        <v>290</v>
      </c>
      <c r="J826" s="47">
        <f t="shared" ca="1" si="303"/>
        <v>307</v>
      </c>
      <c r="K826" s="25">
        <f t="shared" ca="1" si="290"/>
        <v>0.48576214405360135</v>
      </c>
      <c r="L826" s="44">
        <f t="shared" ca="1" si="304"/>
        <v>23916</v>
      </c>
      <c r="M826" s="23"/>
      <c r="N826" s="47" t="str">
        <f t="shared" si="305"/>
        <v/>
      </c>
      <c r="O826" s="58"/>
      <c r="P826" s="27" t="str">
        <f t="shared" ca="1" si="306"/>
        <v/>
      </c>
      <c r="R826" s="47"/>
      <c r="S826" s="47"/>
      <c r="T826" s="47"/>
      <c r="U826" s="47"/>
      <c r="V826" s="47"/>
      <c r="W826" s="47"/>
      <c r="X826" s="57"/>
      <c r="Y826" s="49" t="str">
        <f t="shared" si="291"/>
        <v/>
      </c>
      <c r="Z826" s="49" t="str">
        <f t="shared" si="292"/>
        <v/>
      </c>
      <c r="AA826" s="47"/>
      <c r="AC826" s="35"/>
      <c r="AD826">
        <f t="shared" ca="1" si="293"/>
        <v>0</v>
      </c>
      <c r="AE826">
        <f t="shared" ca="1" si="294"/>
        <v>0</v>
      </c>
      <c r="AF826">
        <f t="shared" ca="1" si="295"/>
        <v>1</v>
      </c>
      <c r="AG826">
        <f t="shared" ca="1" si="296"/>
        <v>0</v>
      </c>
      <c r="AH826">
        <f t="shared" ca="1" si="307"/>
        <v>3</v>
      </c>
      <c r="AI826">
        <f t="shared" ca="1" si="308"/>
        <v>198</v>
      </c>
      <c r="AJ826">
        <f t="shared" ca="1" si="309"/>
        <v>36</v>
      </c>
      <c r="AK826" t="str">
        <f t="shared" ca="1" si="310"/>
        <v>&gt;1000</v>
      </c>
      <c r="AL826">
        <f t="shared" ca="1" si="311"/>
        <v>44</v>
      </c>
    </row>
    <row r="827" spans="1:38" x14ac:dyDescent="0.3">
      <c r="A827" s="13" t="str">
        <f ca="1">IF(B827="","",COUNT($B$32:B827))</f>
        <v/>
      </c>
      <c r="B827" s="47" t="str">
        <f t="shared" ca="1" si="297"/>
        <v/>
      </c>
      <c r="C827" s="24" t="str">
        <f t="shared" ca="1" si="298"/>
        <v>G</v>
      </c>
      <c r="D827" s="47">
        <f t="shared" ca="1" si="299"/>
        <v>3932</v>
      </c>
      <c r="E827" s="47">
        <f t="shared" ca="1" si="300"/>
        <v>5</v>
      </c>
      <c r="F827" s="13">
        <f t="shared" ca="1" si="301"/>
        <v>0</v>
      </c>
      <c r="G827" s="13">
        <f t="shared" ca="1" si="288"/>
        <v>3932</v>
      </c>
      <c r="H827" s="40" t="str">
        <f t="shared" ca="1" si="289"/>
        <v>Mythic I</v>
      </c>
      <c r="I827" s="47">
        <f t="shared" ca="1" si="302"/>
        <v>290</v>
      </c>
      <c r="J827" s="47">
        <f t="shared" ca="1" si="303"/>
        <v>307</v>
      </c>
      <c r="K827" s="25">
        <f t="shared" ca="1" si="290"/>
        <v>0.48576214405360135</v>
      </c>
      <c r="L827" s="44">
        <f t="shared" ca="1" si="304"/>
        <v>23916</v>
      </c>
      <c r="M827" s="23"/>
      <c r="N827" s="47" t="str">
        <f t="shared" si="305"/>
        <v/>
      </c>
      <c r="O827" s="58"/>
      <c r="P827" s="27">
        <f t="shared" ca="1" si="306"/>
        <v>45013</v>
      </c>
      <c r="R827" s="47"/>
      <c r="S827" s="47"/>
      <c r="T827" s="47"/>
      <c r="U827" s="47"/>
      <c r="V827" s="47"/>
      <c r="W827" s="47"/>
      <c r="X827" s="57"/>
      <c r="Y827" s="49" t="str">
        <f t="shared" si="291"/>
        <v/>
      </c>
      <c r="Z827" s="49" t="str">
        <f t="shared" si="292"/>
        <v/>
      </c>
      <c r="AA827" s="47"/>
      <c r="AC827" s="35"/>
      <c r="AD827">
        <f t="shared" ca="1" si="293"/>
        <v>0</v>
      </c>
      <c r="AE827">
        <f t="shared" ca="1" si="294"/>
        <v>1</v>
      </c>
      <c r="AF827">
        <f t="shared" ca="1" si="295"/>
        <v>1</v>
      </c>
      <c r="AG827">
        <f t="shared" ca="1" si="296"/>
        <v>0</v>
      </c>
      <c r="AH827">
        <f t="shared" ca="1" si="307"/>
        <v>0</v>
      </c>
      <c r="AI827">
        <f t="shared" ca="1" si="308"/>
        <v>199</v>
      </c>
      <c r="AJ827">
        <f t="shared" ca="1" si="309"/>
        <v>36</v>
      </c>
      <c r="AK827" t="str">
        <f t="shared" ca="1" si="310"/>
        <v>&gt;1000</v>
      </c>
      <c r="AL827">
        <f t="shared" ca="1" si="311"/>
        <v>44</v>
      </c>
    </row>
    <row r="828" spans="1:38" x14ac:dyDescent="0.3">
      <c r="A828" s="13">
        <f ca="1">IF(B828="","",COUNT($B$32:B828))</f>
        <v>598</v>
      </c>
      <c r="B828" s="47">
        <f t="shared" ca="1" si="297"/>
        <v>1</v>
      </c>
      <c r="C828" s="24" t="str">
        <f t="shared" ca="1" si="298"/>
        <v>L</v>
      </c>
      <c r="D828" s="47">
        <f t="shared" ca="1" si="299"/>
        <v>3932</v>
      </c>
      <c r="E828" s="47">
        <f t="shared" ca="1" si="300"/>
        <v>5</v>
      </c>
      <c r="F828" s="13">
        <f t="shared" ca="1" si="301"/>
        <v>-68</v>
      </c>
      <c r="G828" s="13">
        <f t="shared" ca="1" si="288"/>
        <v>3864</v>
      </c>
      <c r="H828" s="40" t="str">
        <f t="shared" ca="1" si="289"/>
        <v>Mythic I</v>
      </c>
      <c r="I828" s="47">
        <f t="shared" ca="1" si="302"/>
        <v>290</v>
      </c>
      <c r="J828" s="47">
        <f t="shared" ca="1" si="303"/>
        <v>308</v>
      </c>
      <c r="K828" s="25">
        <f t="shared" ca="1" si="290"/>
        <v>0.48494983277591974</v>
      </c>
      <c r="L828" s="44">
        <f t="shared" ca="1" si="304"/>
        <v>23916</v>
      </c>
      <c r="M828" s="23"/>
      <c r="N828" s="47" t="str">
        <f t="shared" si="305"/>
        <v/>
      </c>
      <c r="O828" s="58"/>
      <c r="P828" s="27" t="str">
        <f t="shared" ca="1" si="306"/>
        <v/>
      </c>
      <c r="R828" s="47"/>
      <c r="S828" s="47"/>
      <c r="T828" s="47"/>
      <c r="U828" s="47"/>
      <c r="V828" s="47"/>
      <c r="W828" s="47"/>
      <c r="X828" s="57"/>
      <c r="Y828" s="49" t="str">
        <f t="shared" si="291"/>
        <v/>
      </c>
      <c r="Z828" s="49" t="str">
        <f t="shared" si="292"/>
        <v/>
      </c>
      <c r="AA828" s="47"/>
      <c r="AC828" s="35"/>
      <c r="AD828">
        <f t="shared" ca="1" si="293"/>
        <v>0</v>
      </c>
      <c r="AE828">
        <f t="shared" ca="1" si="294"/>
        <v>0</v>
      </c>
      <c r="AF828">
        <f t="shared" ca="1" si="295"/>
        <v>1</v>
      </c>
      <c r="AG828">
        <f t="shared" ca="1" si="296"/>
        <v>0</v>
      </c>
      <c r="AH828">
        <f t="shared" ca="1" si="307"/>
        <v>1</v>
      </c>
      <c r="AI828">
        <f t="shared" ca="1" si="308"/>
        <v>199</v>
      </c>
      <c r="AJ828">
        <f t="shared" ca="1" si="309"/>
        <v>36</v>
      </c>
      <c r="AK828" t="str">
        <f t="shared" ca="1" si="310"/>
        <v>&gt;1000</v>
      </c>
      <c r="AL828">
        <f t="shared" ca="1" si="311"/>
        <v>44</v>
      </c>
    </row>
    <row r="829" spans="1:38" x14ac:dyDescent="0.3">
      <c r="A829" s="13">
        <f ca="1">IF(B829="","",COUNT($B$32:B829))</f>
        <v>599</v>
      </c>
      <c r="B829" s="47">
        <f t="shared" ca="1" si="297"/>
        <v>2</v>
      </c>
      <c r="C829" s="24" t="str">
        <f t="shared" ca="1" si="298"/>
        <v>W</v>
      </c>
      <c r="D829" s="47">
        <f t="shared" ca="1" si="299"/>
        <v>3864</v>
      </c>
      <c r="E829" s="47">
        <f t="shared" ca="1" si="300"/>
        <v>0</v>
      </c>
      <c r="F829" s="13">
        <f t="shared" ca="1" si="301"/>
        <v>40</v>
      </c>
      <c r="G829" s="13">
        <f t="shared" ca="1" si="288"/>
        <v>3904</v>
      </c>
      <c r="H829" s="40" t="str">
        <f t="shared" ca="1" si="289"/>
        <v>Mythic I</v>
      </c>
      <c r="I829" s="47">
        <f t="shared" ca="1" si="302"/>
        <v>291</v>
      </c>
      <c r="J829" s="47">
        <f t="shared" ca="1" si="303"/>
        <v>308</v>
      </c>
      <c r="K829" s="25">
        <f t="shared" ca="1" si="290"/>
        <v>0.48580968280467446</v>
      </c>
      <c r="L829" s="44">
        <f t="shared" ca="1" si="304"/>
        <v>23956</v>
      </c>
      <c r="M829" s="23"/>
      <c r="N829" s="47" t="str">
        <f t="shared" si="305"/>
        <v/>
      </c>
      <c r="O829" s="58"/>
      <c r="P829" s="27" t="str">
        <f t="shared" ca="1" si="306"/>
        <v/>
      </c>
      <c r="R829" s="47"/>
      <c r="S829" s="47"/>
      <c r="T829" s="47"/>
      <c r="U829" s="47"/>
      <c r="V829" s="47"/>
      <c r="W829" s="47"/>
      <c r="X829" s="57"/>
      <c r="Y829" s="49" t="str">
        <f t="shared" si="291"/>
        <v/>
      </c>
      <c r="Z829" s="49" t="str">
        <f t="shared" si="292"/>
        <v/>
      </c>
      <c r="AA829" s="47"/>
      <c r="AC829" s="35"/>
      <c r="AD829">
        <f t="shared" ca="1" si="293"/>
        <v>0</v>
      </c>
      <c r="AE829">
        <f t="shared" ca="1" si="294"/>
        <v>0</v>
      </c>
      <c r="AF829">
        <f t="shared" ca="1" si="295"/>
        <v>1</v>
      </c>
      <c r="AG829">
        <f t="shared" ca="1" si="296"/>
        <v>0</v>
      </c>
      <c r="AH829">
        <f t="shared" ca="1" si="307"/>
        <v>2</v>
      </c>
      <c r="AI829">
        <f t="shared" ca="1" si="308"/>
        <v>199</v>
      </c>
      <c r="AJ829">
        <f t="shared" ca="1" si="309"/>
        <v>36</v>
      </c>
      <c r="AK829" t="str">
        <f t="shared" ca="1" si="310"/>
        <v>&gt;1000</v>
      </c>
      <c r="AL829">
        <f t="shared" ca="1" si="311"/>
        <v>44</v>
      </c>
    </row>
    <row r="830" spans="1:38" x14ac:dyDescent="0.3">
      <c r="A830" s="13">
        <f ca="1">IF(B830="","",COUNT($B$32:B830))</f>
        <v>600</v>
      </c>
      <c r="B830" s="47">
        <f t="shared" ca="1" si="297"/>
        <v>3</v>
      </c>
      <c r="C830" s="24" t="str">
        <f t="shared" ca="1" si="298"/>
        <v>W</v>
      </c>
      <c r="D830" s="47">
        <f t="shared" ca="1" si="299"/>
        <v>3904</v>
      </c>
      <c r="E830" s="47">
        <f t="shared" ca="1" si="300"/>
        <v>1</v>
      </c>
      <c r="F830" s="13">
        <f t="shared" ca="1" si="301"/>
        <v>60</v>
      </c>
      <c r="G830" s="13">
        <f t="shared" ca="1" si="288"/>
        <v>3964</v>
      </c>
      <c r="H830" s="40" t="str">
        <f t="shared" ca="1" si="289"/>
        <v>Mythic I</v>
      </c>
      <c r="I830" s="47">
        <f t="shared" ca="1" si="302"/>
        <v>292</v>
      </c>
      <c r="J830" s="47">
        <f t="shared" ca="1" si="303"/>
        <v>308</v>
      </c>
      <c r="K830" s="25">
        <f t="shared" ca="1" si="290"/>
        <v>0.48666666666666669</v>
      </c>
      <c r="L830" s="44">
        <f t="shared" ca="1" si="304"/>
        <v>24016</v>
      </c>
      <c r="M830" s="23"/>
      <c r="N830" s="47" t="str">
        <f t="shared" si="305"/>
        <v/>
      </c>
      <c r="O830" s="58"/>
      <c r="P830" s="27" t="str">
        <f t="shared" ca="1" si="306"/>
        <v/>
      </c>
      <c r="R830" s="47"/>
      <c r="S830" s="47"/>
      <c r="T830" s="47"/>
      <c r="U830" s="47"/>
      <c r="V830" s="47"/>
      <c r="W830" s="47"/>
      <c r="X830" s="57"/>
      <c r="Y830" s="49" t="str">
        <f t="shared" si="291"/>
        <v/>
      </c>
      <c r="Z830" s="49" t="str">
        <f t="shared" si="292"/>
        <v/>
      </c>
      <c r="AA830" s="47"/>
      <c r="AC830" s="35"/>
      <c r="AD830">
        <f t="shared" ca="1" si="293"/>
        <v>0</v>
      </c>
      <c r="AE830">
        <f t="shared" ca="1" si="294"/>
        <v>0</v>
      </c>
      <c r="AF830">
        <f t="shared" ca="1" si="295"/>
        <v>1</v>
      </c>
      <c r="AG830">
        <f t="shared" ca="1" si="296"/>
        <v>0</v>
      </c>
      <c r="AH830">
        <f t="shared" ca="1" si="307"/>
        <v>3</v>
      </c>
      <c r="AI830">
        <f t="shared" ca="1" si="308"/>
        <v>199</v>
      </c>
      <c r="AJ830">
        <f t="shared" ca="1" si="309"/>
        <v>36</v>
      </c>
      <c r="AK830" t="str">
        <f t="shared" ca="1" si="310"/>
        <v>&gt;1000</v>
      </c>
      <c r="AL830">
        <f t="shared" ca="1" si="311"/>
        <v>44</v>
      </c>
    </row>
    <row r="831" spans="1:38" x14ac:dyDescent="0.3">
      <c r="A831" s="13" t="str">
        <f ca="1">IF(B831="","",COUNT($B$32:B831))</f>
        <v/>
      </c>
      <c r="B831" s="47" t="str">
        <f t="shared" ca="1" si="297"/>
        <v/>
      </c>
      <c r="C831" s="24" t="str">
        <f t="shared" ca="1" si="298"/>
        <v>G</v>
      </c>
      <c r="D831" s="47">
        <f t="shared" ca="1" si="299"/>
        <v>3964</v>
      </c>
      <c r="E831" s="47">
        <f t="shared" ca="1" si="300"/>
        <v>2</v>
      </c>
      <c r="F831" s="13">
        <f t="shared" ca="1" si="301"/>
        <v>0</v>
      </c>
      <c r="G831" s="13">
        <f t="shared" ca="1" si="288"/>
        <v>3964</v>
      </c>
      <c r="H831" s="40" t="str">
        <f t="shared" ca="1" si="289"/>
        <v>Mythic I</v>
      </c>
      <c r="I831" s="47">
        <f t="shared" ca="1" si="302"/>
        <v>292</v>
      </c>
      <c r="J831" s="47">
        <f t="shared" ca="1" si="303"/>
        <v>308</v>
      </c>
      <c r="K831" s="25">
        <f t="shared" ca="1" si="290"/>
        <v>0.48666666666666669</v>
      </c>
      <c r="L831" s="44">
        <f t="shared" ca="1" si="304"/>
        <v>24016</v>
      </c>
      <c r="M831" s="23"/>
      <c r="N831" s="47" t="str">
        <f t="shared" si="305"/>
        <v/>
      </c>
      <c r="O831" s="58"/>
      <c r="P831" s="27">
        <f t="shared" ca="1" si="306"/>
        <v>45020</v>
      </c>
      <c r="R831" s="47"/>
      <c r="S831" s="47"/>
      <c r="T831" s="47"/>
      <c r="U831" s="47"/>
      <c r="V831" s="47"/>
      <c r="W831" s="47"/>
      <c r="X831" s="57"/>
      <c r="Y831" s="49" t="str">
        <f t="shared" si="291"/>
        <v/>
      </c>
      <c r="Z831" s="49" t="str">
        <f t="shared" si="292"/>
        <v/>
      </c>
      <c r="AA831" s="47"/>
      <c r="AC831" s="35"/>
      <c r="AD831">
        <f t="shared" ca="1" si="293"/>
        <v>0</v>
      </c>
      <c r="AE831">
        <f t="shared" ca="1" si="294"/>
        <v>1</v>
      </c>
      <c r="AF831">
        <f t="shared" ca="1" si="295"/>
        <v>1</v>
      </c>
      <c r="AG831">
        <f t="shared" ca="1" si="296"/>
        <v>0</v>
      </c>
      <c r="AH831">
        <f t="shared" ca="1" si="307"/>
        <v>0</v>
      </c>
      <c r="AI831">
        <f t="shared" ca="1" si="308"/>
        <v>200</v>
      </c>
      <c r="AJ831">
        <f t="shared" ca="1" si="309"/>
        <v>36</v>
      </c>
      <c r="AK831" t="str">
        <f t="shared" ca="1" si="310"/>
        <v>&gt;1000</v>
      </c>
      <c r="AL831">
        <f t="shared" ca="1" si="311"/>
        <v>44</v>
      </c>
    </row>
    <row r="832" spans="1:38" x14ac:dyDescent="0.3">
      <c r="A832" s="13">
        <f ca="1">IF(B832="","",COUNT($B$32:B832))</f>
        <v>601</v>
      </c>
      <c r="B832" s="47">
        <f t="shared" ca="1" si="297"/>
        <v>1</v>
      </c>
      <c r="C832" s="24" t="str">
        <f t="shared" ca="1" si="298"/>
        <v>L</v>
      </c>
      <c r="D832" s="47">
        <f t="shared" ca="1" si="299"/>
        <v>3964</v>
      </c>
      <c r="E832" s="47">
        <f t="shared" ca="1" si="300"/>
        <v>2</v>
      </c>
      <c r="F832" s="13">
        <f t="shared" ca="1" si="301"/>
        <v>-68</v>
      </c>
      <c r="G832" s="13">
        <f t="shared" ca="1" si="288"/>
        <v>3896</v>
      </c>
      <c r="H832" s="40" t="str">
        <f t="shared" ca="1" si="289"/>
        <v>Mythic I</v>
      </c>
      <c r="I832" s="47">
        <f t="shared" ca="1" si="302"/>
        <v>292</v>
      </c>
      <c r="J832" s="47">
        <f t="shared" ca="1" si="303"/>
        <v>309</v>
      </c>
      <c r="K832" s="25">
        <f t="shared" ca="1" si="290"/>
        <v>0.4858569051580699</v>
      </c>
      <c r="L832" s="44">
        <f t="shared" ca="1" si="304"/>
        <v>24016</v>
      </c>
      <c r="M832" s="23"/>
      <c r="N832" s="47" t="str">
        <f t="shared" si="305"/>
        <v/>
      </c>
      <c r="O832" s="58"/>
      <c r="P832" s="27" t="str">
        <f t="shared" ca="1" si="306"/>
        <v/>
      </c>
      <c r="R832" s="47"/>
      <c r="S832" s="47"/>
      <c r="T832" s="47"/>
      <c r="U832" s="47"/>
      <c r="V832" s="47"/>
      <c r="W832" s="47"/>
      <c r="X832" s="57"/>
      <c r="Y832" s="49" t="str">
        <f t="shared" si="291"/>
        <v/>
      </c>
      <c r="Z832" s="49" t="str">
        <f t="shared" si="292"/>
        <v/>
      </c>
      <c r="AA832" s="47"/>
      <c r="AC832" s="35"/>
      <c r="AD832">
        <f t="shared" ca="1" si="293"/>
        <v>0</v>
      </c>
      <c r="AE832">
        <f t="shared" ca="1" si="294"/>
        <v>0</v>
      </c>
      <c r="AF832">
        <f t="shared" ca="1" si="295"/>
        <v>1</v>
      </c>
      <c r="AG832">
        <f t="shared" ca="1" si="296"/>
        <v>0</v>
      </c>
      <c r="AH832">
        <f t="shared" ca="1" si="307"/>
        <v>1</v>
      </c>
      <c r="AI832">
        <f t="shared" ca="1" si="308"/>
        <v>200</v>
      </c>
      <c r="AJ832">
        <f t="shared" ca="1" si="309"/>
        <v>36</v>
      </c>
      <c r="AK832" t="str">
        <f t="shared" ca="1" si="310"/>
        <v>&gt;1000</v>
      </c>
      <c r="AL832">
        <f t="shared" ca="1" si="311"/>
        <v>44</v>
      </c>
    </row>
    <row r="833" spans="1:38" x14ac:dyDescent="0.3">
      <c r="A833" s="13">
        <f ca="1">IF(B833="","",COUNT($B$32:B833))</f>
        <v>602</v>
      </c>
      <c r="B833" s="47">
        <f t="shared" ca="1" si="297"/>
        <v>2</v>
      </c>
      <c r="C833" s="24" t="str">
        <f t="shared" ca="1" si="298"/>
        <v>L</v>
      </c>
      <c r="D833" s="47">
        <f t="shared" ca="1" si="299"/>
        <v>3896</v>
      </c>
      <c r="E833" s="47">
        <f t="shared" ca="1" si="300"/>
        <v>0</v>
      </c>
      <c r="F833" s="13">
        <f t="shared" ca="1" si="301"/>
        <v>-68</v>
      </c>
      <c r="G833" s="13">
        <f t="shared" ca="1" si="288"/>
        <v>3828</v>
      </c>
      <c r="H833" s="40" t="str">
        <f t="shared" ca="1" si="289"/>
        <v>Mythic I</v>
      </c>
      <c r="I833" s="47">
        <f t="shared" ca="1" si="302"/>
        <v>292</v>
      </c>
      <c r="J833" s="47">
        <f t="shared" ca="1" si="303"/>
        <v>310</v>
      </c>
      <c r="K833" s="25">
        <f t="shared" ca="1" si="290"/>
        <v>0.4850498338870432</v>
      </c>
      <c r="L833" s="44">
        <f t="shared" ca="1" si="304"/>
        <v>24016</v>
      </c>
      <c r="M833" s="23"/>
      <c r="N833" s="47" t="str">
        <f t="shared" si="305"/>
        <v/>
      </c>
      <c r="O833" s="58"/>
      <c r="P833" s="27" t="str">
        <f t="shared" ca="1" si="306"/>
        <v/>
      </c>
      <c r="R833" s="47"/>
      <c r="S833" s="47"/>
      <c r="T833" s="47"/>
      <c r="U833" s="47"/>
      <c r="V833" s="47"/>
      <c r="W833" s="47"/>
      <c r="X833" s="57"/>
      <c r="Y833" s="49" t="str">
        <f t="shared" si="291"/>
        <v/>
      </c>
      <c r="Z833" s="49" t="str">
        <f t="shared" si="292"/>
        <v/>
      </c>
      <c r="AA833" s="47"/>
      <c r="AC833" s="35"/>
      <c r="AD833">
        <f t="shared" ca="1" si="293"/>
        <v>0</v>
      </c>
      <c r="AE833">
        <f t="shared" ca="1" si="294"/>
        <v>0</v>
      </c>
      <c r="AF833">
        <f t="shared" ca="1" si="295"/>
        <v>1</v>
      </c>
      <c r="AG833">
        <f t="shared" ca="1" si="296"/>
        <v>0</v>
      </c>
      <c r="AH833">
        <f t="shared" ca="1" si="307"/>
        <v>2</v>
      </c>
      <c r="AI833">
        <f t="shared" ca="1" si="308"/>
        <v>200</v>
      </c>
      <c r="AJ833">
        <f t="shared" ca="1" si="309"/>
        <v>36</v>
      </c>
      <c r="AK833" t="str">
        <f t="shared" ca="1" si="310"/>
        <v>&gt;1000</v>
      </c>
      <c r="AL833">
        <f t="shared" ca="1" si="311"/>
        <v>44</v>
      </c>
    </row>
    <row r="834" spans="1:38" x14ac:dyDescent="0.3">
      <c r="A834" s="13">
        <f ca="1">IF(B834="","",COUNT($B$32:B834))</f>
        <v>603</v>
      </c>
      <c r="B834" s="47">
        <f t="shared" ca="1" si="297"/>
        <v>3</v>
      </c>
      <c r="C834" s="24" t="str">
        <f t="shared" ca="1" si="298"/>
        <v>L</v>
      </c>
      <c r="D834" s="47">
        <f t="shared" ca="1" si="299"/>
        <v>3828</v>
      </c>
      <c r="E834" s="47">
        <f t="shared" ca="1" si="300"/>
        <v>0</v>
      </c>
      <c r="F834" s="13">
        <f t="shared" ca="1" si="301"/>
        <v>-68</v>
      </c>
      <c r="G834" s="13">
        <f t="shared" ca="1" si="288"/>
        <v>3760</v>
      </c>
      <c r="H834" s="40" t="str">
        <f t="shared" ca="1" si="289"/>
        <v>Mythic I</v>
      </c>
      <c r="I834" s="47">
        <f t="shared" ca="1" si="302"/>
        <v>292</v>
      </c>
      <c r="J834" s="47">
        <f t="shared" ca="1" si="303"/>
        <v>311</v>
      </c>
      <c r="K834" s="25">
        <f t="shared" ca="1" si="290"/>
        <v>0.48424543946932008</v>
      </c>
      <c r="L834" s="44">
        <f t="shared" ca="1" si="304"/>
        <v>24016</v>
      </c>
      <c r="M834" s="23"/>
      <c r="N834" s="47" t="str">
        <f t="shared" si="305"/>
        <v/>
      </c>
      <c r="O834" s="58"/>
      <c r="P834" s="27" t="str">
        <f t="shared" ca="1" si="306"/>
        <v/>
      </c>
      <c r="R834" s="47"/>
      <c r="S834" s="47"/>
      <c r="T834" s="47"/>
      <c r="U834" s="47"/>
      <c r="V834" s="47"/>
      <c r="W834" s="47"/>
      <c r="X834" s="57"/>
      <c r="Y834" s="49" t="str">
        <f t="shared" si="291"/>
        <v/>
      </c>
      <c r="Z834" s="49" t="str">
        <f t="shared" si="292"/>
        <v/>
      </c>
      <c r="AA834" s="47"/>
      <c r="AC834" s="35"/>
      <c r="AD834">
        <f t="shared" ca="1" si="293"/>
        <v>0</v>
      </c>
      <c r="AE834">
        <f t="shared" ca="1" si="294"/>
        <v>0</v>
      </c>
      <c r="AF834">
        <f t="shared" ca="1" si="295"/>
        <v>1</v>
      </c>
      <c r="AG834">
        <f t="shared" ca="1" si="296"/>
        <v>0</v>
      </c>
      <c r="AH834">
        <f t="shared" ca="1" si="307"/>
        <v>3</v>
      </c>
      <c r="AI834">
        <f t="shared" ca="1" si="308"/>
        <v>200</v>
      </c>
      <c r="AJ834">
        <f t="shared" ca="1" si="309"/>
        <v>36</v>
      </c>
      <c r="AK834" t="str">
        <f t="shared" ca="1" si="310"/>
        <v>&gt;1000</v>
      </c>
      <c r="AL834">
        <f t="shared" ca="1" si="311"/>
        <v>44</v>
      </c>
    </row>
    <row r="835" spans="1:38" x14ac:dyDescent="0.3">
      <c r="A835" s="13" t="str">
        <f ca="1">IF(B835="","",COUNT($B$32:B835))</f>
        <v/>
      </c>
      <c r="B835" s="47" t="str">
        <f t="shared" ca="1" si="297"/>
        <v/>
      </c>
      <c r="C835" s="24" t="str">
        <f t="shared" ca="1" si="298"/>
        <v>G</v>
      </c>
      <c r="D835" s="47">
        <f t="shared" ca="1" si="299"/>
        <v>3760</v>
      </c>
      <c r="E835" s="47">
        <f t="shared" ca="1" si="300"/>
        <v>0</v>
      </c>
      <c r="F835" s="13">
        <f t="shared" ca="1" si="301"/>
        <v>0</v>
      </c>
      <c r="G835" s="13">
        <f t="shared" ca="1" si="288"/>
        <v>3760</v>
      </c>
      <c r="H835" s="40" t="str">
        <f t="shared" ca="1" si="289"/>
        <v>Mythic I</v>
      </c>
      <c r="I835" s="47">
        <f t="shared" ca="1" si="302"/>
        <v>292</v>
      </c>
      <c r="J835" s="47">
        <f t="shared" ca="1" si="303"/>
        <v>311</v>
      </c>
      <c r="K835" s="25">
        <f t="shared" ca="1" si="290"/>
        <v>0.48424543946932008</v>
      </c>
      <c r="L835" s="44">
        <f t="shared" ca="1" si="304"/>
        <v>24016</v>
      </c>
      <c r="M835" s="23"/>
      <c r="N835" s="47" t="str">
        <f t="shared" si="305"/>
        <v/>
      </c>
      <c r="O835" s="58"/>
      <c r="P835" s="27">
        <f t="shared" ca="1" si="306"/>
        <v>45027</v>
      </c>
      <c r="R835" s="47"/>
      <c r="S835" s="47"/>
      <c r="T835" s="47"/>
      <c r="U835" s="47"/>
      <c r="V835" s="47"/>
      <c r="W835" s="47"/>
      <c r="X835" s="57"/>
      <c r="Y835" s="49" t="str">
        <f t="shared" si="291"/>
        <v/>
      </c>
      <c r="Z835" s="49" t="str">
        <f t="shared" si="292"/>
        <v/>
      </c>
      <c r="AA835" s="47"/>
      <c r="AC835" s="35"/>
      <c r="AD835">
        <f t="shared" ca="1" si="293"/>
        <v>0</v>
      </c>
      <c r="AE835">
        <f t="shared" ca="1" si="294"/>
        <v>1</v>
      </c>
      <c r="AF835">
        <f t="shared" ca="1" si="295"/>
        <v>1</v>
      </c>
      <c r="AG835">
        <f t="shared" ca="1" si="296"/>
        <v>0</v>
      </c>
      <c r="AH835">
        <f t="shared" ca="1" si="307"/>
        <v>0</v>
      </c>
      <c r="AI835">
        <f t="shared" ca="1" si="308"/>
        <v>201</v>
      </c>
      <c r="AJ835">
        <f t="shared" ca="1" si="309"/>
        <v>36</v>
      </c>
      <c r="AK835" t="str">
        <f t="shared" ca="1" si="310"/>
        <v>&gt;1000</v>
      </c>
      <c r="AL835">
        <f t="shared" ca="1" si="311"/>
        <v>44</v>
      </c>
    </row>
    <row r="836" spans="1:38" x14ac:dyDescent="0.3">
      <c r="A836" s="13">
        <f ca="1">IF(B836="","",COUNT($B$32:B836))</f>
        <v>604</v>
      </c>
      <c r="B836" s="47">
        <f t="shared" ca="1" si="297"/>
        <v>1</v>
      </c>
      <c r="C836" s="24" t="str">
        <f t="shared" ca="1" si="298"/>
        <v>W</v>
      </c>
      <c r="D836" s="47">
        <f t="shared" ca="1" si="299"/>
        <v>3760</v>
      </c>
      <c r="E836" s="47">
        <f t="shared" ca="1" si="300"/>
        <v>0</v>
      </c>
      <c r="F836" s="13">
        <f t="shared" ca="1" si="301"/>
        <v>40</v>
      </c>
      <c r="G836" s="13">
        <f t="shared" ca="1" si="288"/>
        <v>3800</v>
      </c>
      <c r="H836" s="40" t="str">
        <f t="shared" ca="1" si="289"/>
        <v>Mythic I</v>
      </c>
      <c r="I836" s="47">
        <f t="shared" ca="1" si="302"/>
        <v>293</v>
      </c>
      <c r="J836" s="47">
        <f t="shared" ca="1" si="303"/>
        <v>311</v>
      </c>
      <c r="K836" s="25">
        <f t="shared" ca="1" si="290"/>
        <v>0.48509933774834435</v>
      </c>
      <c r="L836" s="44">
        <f t="shared" ca="1" si="304"/>
        <v>24056</v>
      </c>
      <c r="M836" s="23"/>
      <c r="N836" s="47" t="str">
        <f t="shared" si="305"/>
        <v/>
      </c>
      <c r="O836" s="58"/>
      <c r="P836" s="27" t="str">
        <f t="shared" ca="1" si="306"/>
        <v/>
      </c>
      <c r="R836" s="47"/>
      <c r="S836" s="47"/>
      <c r="T836" s="47"/>
      <c r="U836" s="47"/>
      <c r="V836" s="47"/>
      <c r="W836" s="47"/>
      <c r="X836" s="57"/>
      <c r="Y836" s="49" t="str">
        <f t="shared" si="291"/>
        <v/>
      </c>
      <c r="Z836" s="49" t="str">
        <f t="shared" si="292"/>
        <v/>
      </c>
      <c r="AA836" s="47"/>
      <c r="AC836" s="35"/>
      <c r="AD836">
        <f t="shared" ca="1" si="293"/>
        <v>0</v>
      </c>
      <c r="AE836">
        <f t="shared" ca="1" si="294"/>
        <v>0</v>
      </c>
      <c r="AF836">
        <f t="shared" ca="1" si="295"/>
        <v>1</v>
      </c>
      <c r="AG836">
        <f t="shared" ca="1" si="296"/>
        <v>0</v>
      </c>
      <c r="AH836">
        <f t="shared" ca="1" si="307"/>
        <v>1</v>
      </c>
      <c r="AI836">
        <f t="shared" ca="1" si="308"/>
        <v>201</v>
      </c>
      <c r="AJ836">
        <f t="shared" ca="1" si="309"/>
        <v>36</v>
      </c>
      <c r="AK836" t="str">
        <f t="shared" ca="1" si="310"/>
        <v>&gt;1000</v>
      </c>
      <c r="AL836">
        <f t="shared" ca="1" si="311"/>
        <v>44</v>
      </c>
    </row>
    <row r="837" spans="1:38" x14ac:dyDescent="0.3">
      <c r="A837" s="13">
        <f ca="1">IF(B837="","",COUNT($B$32:B837))</f>
        <v>605</v>
      </c>
      <c r="B837" s="47">
        <f t="shared" ca="1" si="297"/>
        <v>2</v>
      </c>
      <c r="C837" s="24" t="str">
        <f t="shared" ca="1" si="298"/>
        <v>W</v>
      </c>
      <c r="D837" s="47">
        <f t="shared" ca="1" si="299"/>
        <v>3800</v>
      </c>
      <c r="E837" s="47">
        <f t="shared" ca="1" si="300"/>
        <v>1</v>
      </c>
      <c r="F837" s="13">
        <f t="shared" ca="1" si="301"/>
        <v>60</v>
      </c>
      <c r="G837" s="13">
        <f t="shared" ca="1" si="288"/>
        <v>3860</v>
      </c>
      <c r="H837" s="40" t="str">
        <f t="shared" ca="1" si="289"/>
        <v>Mythic I</v>
      </c>
      <c r="I837" s="47">
        <f t="shared" ca="1" si="302"/>
        <v>294</v>
      </c>
      <c r="J837" s="47">
        <f t="shared" ca="1" si="303"/>
        <v>311</v>
      </c>
      <c r="K837" s="25">
        <f t="shared" ca="1" si="290"/>
        <v>0.48595041322314048</v>
      </c>
      <c r="L837" s="44">
        <f t="shared" ca="1" si="304"/>
        <v>24116</v>
      </c>
      <c r="M837" s="23"/>
      <c r="N837" s="47" t="str">
        <f t="shared" si="305"/>
        <v/>
      </c>
      <c r="O837" s="58"/>
      <c r="P837" s="27" t="str">
        <f t="shared" ca="1" si="306"/>
        <v/>
      </c>
      <c r="R837" s="47"/>
      <c r="S837" s="47"/>
      <c r="T837" s="47"/>
      <c r="U837" s="47"/>
      <c r="V837" s="47"/>
      <c r="W837" s="47"/>
      <c r="X837" s="57"/>
      <c r="Y837" s="49" t="str">
        <f t="shared" si="291"/>
        <v/>
      </c>
      <c r="Z837" s="49" t="str">
        <f t="shared" si="292"/>
        <v/>
      </c>
      <c r="AA837" s="47"/>
      <c r="AC837" s="35"/>
      <c r="AD837">
        <f t="shared" ca="1" si="293"/>
        <v>0</v>
      </c>
      <c r="AE837">
        <f t="shared" ca="1" si="294"/>
        <v>0</v>
      </c>
      <c r="AF837">
        <f t="shared" ca="1" si="295"/>
        <v>1</v>
      </c>
      <c r="AG837">
        <f t="shared" ca="1" si="296"/>
        <v>0</v>
      </c>
      <c r="AH837">
        <f t="shared" ca="1" si="307"/>
        <v>2</v>
      </c>
      <c r="AI837">
        <f t="shared" ca="1" si="308"/>
        <v>201</v>
      </c>
      <c r="AJ837">
        <f t="shared" ca="1" si="309"/>
        <v>36</v>
      </c>
      <c r="AK837" t="str">
        <f t="shared" ca="1" si="310"/>
        <v>&gt;1000</v>
      </c>
      <c r="AL837">
        <f t="shared" ca="1" si="311"/>
        <v>44</v>
      </c>
    </row>
    <row r="838" spans="1:38" x14ac:dyDescent="0.3">
      <c r="A838" s="13">
        <f ca="1">IF(B838="","",COUNT($B$32:B838))</f>
        <v>606</v>
      </c>
      <c r="B838" s="47">
        <f t="shared" ca="1" si="297"/>
        <v>3</v>
      </c>
      <c r="C838" s="24" t="str">
        <f t="shared" ca="1" si="298"/>
        <v>W</v>
      </c>
      <c r="D838" s="47">
        <f t="shared" ca="1" si="299"/>
        <v>3860</v>
      </c>
      <c r="E838" s="47">
        <f t="shared" ca="1" si="300"/>
        <v>2</v>
      </c>
      <c r="F838" s="13">
        <f t="shared" ca="1" si="301"/>
        <v>80</v>
      </c>
      <c r="G838" s="13">
        <f t="shared" ca="1" si="288"/>
        <v>3940</v>
      </c>
      <c r="H838" s="40" t="str">
        <f t="shared" ca="1" si="289"/>
        <v>Mythic I</v>
      </c>
      <c r="I838" s="47">
        <f t="shared" ca="1" si="302"/>
        <v>295</v>
      </c>
      <c r="J838" s="47">
        <f t="shared" ca="1" si="303"/>
        <v>311</v>
      </c>
      <c r="K838" s="25">
        <f t="shared" ca="1" si="290"/>
        <v>0.48679867986798681</v>
      </c>
      <c r="L838" s="44">
        <f t="shared" ca="1" si="304"/>
        <v>24196</v>
      </c>
      <c r="M838" s="23"/>
      <c r="N838" s="47" t="str">
        <f t="shared" si="305"/>
        <v/>
      </c>
      <c r="O838" s="58"/>
      <c r="P838" s="27" t="str">
        <f t="shared" ca="1" si="306"/>
        <v/>
      </c>
      <c r="R838" s="47"/>
      <c r="S838" s="47"/>
      <c r="T838" s="47"/>
      <c r="U838" s="47"/>
      <c r="V838" s="47"/>
      <c r="W838" s="47"/>
      <c r="X838" s="57"/>
      <c r="Y838" s="49" t="str">
        <f t="shared" si="291"/>
        <v/>
      </c>
      <c r="Z838" s="49" t="str">
        <f t="shared" si="292"/>
        <v/>
      </c>
      <c r="AA838" s="47"/>
      <c r="AC838" s="35"/>
      <c r="AD838">
        <f t="shared" ca="1" si="293"/>
        <v>0</v>
      </c>
      <c r="AE838">
        <f t="shared" ca="1" si="294"/>
        <v>0</v>
      </c>
      <c r="AF838">
        <f t="shared" ca="1" si="295"/>
        <v>1</v>
      </c>
      <c r="AG838">
        <f t="shared" ca="1" si="296"/>
        <v>0</v>
      </c>
      <c r="AH838">
        <f t="shared" ca="1" si="307"/>
        <v>3</v>
      </c>
      <c r="AI838">
        <f t="shared" ca="1" si="308"/>
        <v>201</v>
      </c>
      <c r="AJ838">
        <f t="shared" ca="1" si="309"/>
        <v>36</v>
      </c>
      <c r="AK838" t="str">
        <f t="shared" ca="1" si="310"/>
        <v>&gt;1000</v>
      </c>
      <c r="AL838">
        <f t="shared" ca="1" si="311"/>
        <v>44</v>
      </c>
    </row>
    <row r="839" spans="1:38" x14ac:dyDescent="0.3">
      <c r="A839" s="13" t="str">
        <f ca="1">IF(B839="","",COUNT($B$32:B839))</f>
        <v/>
      </c>
      <c r="B839" s="47" t="str">
        <f t="shared" ca="1" si="297"/>
        <v/>
      </c>
      <c r="C839" s="24" t="str">
        <f t="shared" ca="1" si="298"/>
        <v>G</v>
      </c>
      <c r="D839" s="47">
        <f t="shared" ca="1" si="299"/>
        <v>3940</v>
      </c>
      <c r="E839" s="47">
        <f t="shared" ca="1" si="300"/>
        <v>3</v>
      </c>
      <c r="F839" s="13">
        <f t="shared" ca="1" si="301"/>
        <v>0</v>
      </c>
      <c r="G839" s="13">
        <f t="shared" ca="1" si="288"/>
        <v>3940</v>
      </c>
      <c r="H839" s="40" t="str">
        <f t="shared" ca="1" si="289"/>
        <v>Mythic I</v>
      </c>
      <c r="I839" s="47">
        <f t="shared" ca="1" si="302"/>
        <v>295</v>
      </c>
      <c r="J839" s="47">
        <f t="shared" ca="1" si="303"/>
        <v>311</v>
      </c>
      <c r="K839" s="25">
        <f t="shared" ca="1" si="290"/>
        <v>0.48679867986798681</v>
      </c>
      <c r="L839" s="44">
        <f t="shared" ca="1" si="304"/>
        <v>24196</v>
      </c>
      <c r="M839" s="23"/>
      <c r="N839" s="47" t="str">
        <f t="shared" si="305"/>
        <v/>
      </c>
      <c r="O839" s="58"/>
      <c r="P839" s="27">
        <f t="shared" ca="1" si="306"/>
        <v>45034</v>
      </c>
      <c r="R839" s="47"/>
      <c r="S839" s="47"/>
      <c r="T839" s="47"/>
      <c r="U839" s="47"/>
      <c r="V839" s="47"/>
      <c r="W839" s="47"/>
      <c r="X839" s="57"/>
      <c r="Y839" s="49" t="str">
        <f t="shared" si="291"/>
        <v/>
      </c>
      <c r="Z839" s="49" t="str">
        <f t="shared" si="292"/>
        <v/>
      </c>
      <c r="AA839" s="47"/>
      <c r="AC839" s="35"/>
      <c r="AD839">
        <f t="shared" ca="1" si="293"/>
        <v>0</v>
      </c>
      <c r="AE839">
        <f t="shared" ca="1" si="294"/>
        <v>1</v>
      </c>
      <c r="AF839">
        <f t="shared" ca="1" si="295"/>
        <v>1</v>
      </c>
      <c r="AG839">
        <f t="shared" ca="1" si="296"/>
        <v>0</v>
      </c>
      <c r="AH839">
        <f t="shared" ca="1" si="307"/>
        <v>0</v>
      </c>
      <c r="AI839">
        <f t="shared" ca="1" si="308"/>
        <v>202</v>
      </c>
      <c r="AJ839">
        <f t="shared" ca="1" si="309"/>
        <v>36</v>
      </c>
      <c r="AK839" t="str">
        <f t="shared" ca="1" si="310"/>
        <v>&gt;1000</v>
      </c>
      <c r="AL839">
        <f t="shared" ca="1" si="311"/>
        <v>44</v>
      </c>
    </row>
    <row r="840" spans="1:38" x14ac:dyDescent="0.3">
      <c r="A840" s="13">
        <f ca="1">IF(B840="","",COUNT($B$32:B840))</f>
        <v>607</v>
      </c>
      <c r="B840" s="47">
        <f t="shared" ca="1" si="297"/>
        <v>1</v>
      </c>
      <c r="C840" s="24" t="str">
        <f t="shared" ca="1" si="298"/>
        <v>W</v>
      </c>
      <c r="D840" s="47">
        <f t="shared" ca="1" si="299"/>
        <v>3940</v>
      </c>
      <c r="E840" s="47">
        <f t="shared" ca="1" si="300"/>
        <v>3</v>
      </c>
      <c r="F840" s="13">
        <f t="shared" ca="1" si="301"/>
        <v>108</v>
      </c>
      <c r="G840" s="13">
        <f t="shared" ca="1" si="288"/>
        <v>4048</v>
      </c>
      <c r="H840" s="40" t="str">
        <f t="shared" ca="1" si="289"/>
        <v>Mythic I</v>
      </c>
      <c r="I840" s="47">
        <f t="shared" ca="1" si="302"/>
        <v>296</v>
      </c>
      <c r="J840" s="47">
        <f t="shared" ca="1" si="303"/>
        <v>311</v>
      </c>
      <c r="K840" s="25">
        <f t="shared" ca="1" si="290"/>
        <v>0.48764415156507412</v>
      </c>
      <c r="L840" s="44">
        <f t="shared" ca="1" si="304"/>
        <v>24304</v>
      </c>
      <c r="M840" s="23"/>
      <c r="N840" s="47" t="str">
        <f t="shared" si="305"/>
        <v/>
      </c>
      <c r="O840" s="58"/>
      <c r="P840" s="27" t="str">
        <f t="shared" ca="1" si="306"/>
        <v/>
      </c>
      <c r="R840" s="47"/>
      <c r="S840" s="47"/>
      <c r="T840" s="47"/>
      <c r="U840" s="47"/>
      <c r="V840" s="47"/>
      <c r="W840" s="47"/>
      <c r="X840" s="57"/>
      <c r="Y840" s="49" t="str">
        <f t="shared" si="291"/>
        <v/>
      </c>
      <c r="Z840" s="49" t="str">
        <f t="shared" si="292"/>
        <v/>
      </c>
      <c r="AA840" s="47"/>
      <c r="AC840" s="35"/>
      <c r="AD840">
        <f t="shared" ca="1" si="293"/>
        <v>0</v>
      </c>
      <c r="AE840">
        <f t="shared" ca="1" si="294"/>
        <v>0</v>
      </c>
      <c r="AF840">
        <f t="shared" ca="1" si="295"/>
        <v>1</v>
      </c>
      <c r="AG840">
        <f t="shared" ca="1" si="296"/>
        <v>0</v>
      </c>
      <c r="AH840">
        <f t="shared" ca="1" si="307"/>
        <v>1</v>
      </c>
      <c r="AI840">
        <f t="shared" ca="1" si="308"/>
        <v>202</v>
      </c>
      <c r="AJ840">
        <f t="shared" ca="1" si="309"/>
        <v>36</v>
      </c>
      <c r="AK840" t="str">
        <f t="shared" ca="1" si="310"/>
        <v>&gt;1000</v>
      </c>
      <c r="AL840">
        <f t="shared" ca="1" si="311"/>
        <v>44</v>
      </c>
    </row>
    <row r="841" spans="1:38" x14ac:dyDescent="0.3">
      <c r="A841" s="13">
        <f ca="1">IF(B841="","",COUNT($B$32:B841))</f>
        <v>608</v>
      </c>
      <c r="B841" s="47">
        <f t="shared" ca="1" si="297"/>
        <v>2</v>
      </c>
      <c r="C841" s="24" t="str">
        <f t="shared" ca="1" si="298"/>
        <v>W</v>
      </c>
      <c r="D841" s="47">
        <f t="shared" ca="1" si="299"/>
        <v>4048</v>
      </c>
      <c r="E841" s="47">
        <f t="shared" ca="1" si="300"/>
        <v>4</v>
      </c>
      <c r="F841" s="13">
        <f t="shared" ca="1" si="301"/>
        <v>120</v>
      </c>
      <c r="G841" s="13">
        <f t="shared" ca="1" si="288"/>
        <v>4168</v>
      </c>
      <c r="H841" s="40" t="str">
        <f t="shared" ca="1" si="289"/>
        <v>Mythic II</v>
      </c>
      <c r="I841" s="47">
        <f t="shared" ca="1" si="302"/>
        <v>297</v>
      </c>
      <c r="J841" s="47">
        <f t="shared" ca="1" si="303"/>
        <v>311</v>
      </c>
      <c r="K841" s="25">
        <f t="shared" ca="1" si="290"/>
        <v>0.48848684210526316</v>
      </c>
      <c r="L841" s="44">
        <f t="shared" ca="1" si="304"/>
        <v>24424</v>
      </c>
      <c r="M841" s="23"/>
      <c r="N841" s="47" t="str">
        <f t="shared" si="305"/>
        <v/>
      </c>
      <c r="O841" s="58"/>
      <c r="P841" s="27" t="str">
        <f t="shared" ca="1" si="306"/>
        <v/>
      </c>
      <c r="R841" s="47"/>
      <c r="S841" s="47"/>
      <c r="T841" s="47"/>
      <c r="U841" s="47"/>
      <c r="V841" s="47"/>
      <c r="W841" s="47"/>
      <c r="X841" s="57"/>
      <c r="Y841" s="49" t="str">
        <f t="shared" si="291"/>
        <v/>
      </c>
      <c r="Z841" s="49" t="str">
        <f t="shared" si="292"/>
        <v/>
      </c>
      <c r="AA841" s="47"/>
      <c r="AC841" s="35"/>
      <c r="AD841">
        <f t="shared" ca="1" si="293"/>
        <v>0</v>
      </c>
      <c r="AE841">
        <f t="shared" ca="1" si="294"/>
        <v>0</v>
      </c>
      <c r="AF841">
        <f t="shared" ca="1" si="295"/>
        <v>1</v>
      </c>
      <c r="AG841">
        <f t="shared" ca="1" si="296"/>
        <v>0</v>
      </c>
      <c r="AH841">
        <f t="shared" ca="1" si="307"/>
        <v>2</v>
      </c>
      <c r="AI841">
        <f t="shared" ca="1" si="308"/>
        <v>202</v>
      </c>
      <c r="AJ841">
        <f t="shared" ca="1" si="309"/>
        <v>36</v>
      </c>
      <c r="AK841" t="str">
        <f t="shared" ca="1" si="310"/>
        <v>&gt;1000</v>
      </c>
      <c r="AL841">
        <f t="shared" ca="1" si="311"/>
        <v>44</v>
      </c>
    </row>
    <row r="842" spans="1:38" x14ac:dyDescent="0.3">
      <c r="A842" s="13">
        <f ca="1">IF(B842="","",COUNT($B$32:B842))</f>
        <v>609</v>
      </c>
      <c r="B842" s="47">
        <f t="shared" ca="1" si="297"/>
        <v>3</v>
      </c>
      <c r="C842" s="24" t="str">
        <f t="shared" ca="1" si="298"/>
        <v>L</v>
      </c>
      <c r="D842" s="47">
        <f t="shared" ca="1" si="299"/>
        <v>4168</v>
      </c>
      <c r="E842" s="47">
        <f t="shared" ca="1" si="300"/>
        <v>5</v>
      </c>
      <c r="F842" s="13">
        <f t="shared" ca="1" si="301"/>
        <v>-68</v>
      </c>
      <c r="G842" s="13">
        <f t="shared" ca="1" si="288"/>
        <v>4100</v>
      </c>
      <c r="H842" s="40" t="str">
        <f t="shared" ca="1" si="289"/>
        <v>Mythic II</v>
      </c>
      <c r="I842" s="47">
        <f t="shared" ca="1" si="302"/>
        <v>297</v>
      </c>
      <c r="J842" s="47">
        <f t="shared" ca="1" si="303"/>
        <v>312</v>
      </c>
      <c r="K842" s="25">
        <f t="shared" ca="1" si="290"/>
        <v>0.48768472906403942</v>
      </c>
      <c r="L842" s="44">
        <f t="shared" ca="1" si="304"/>
        <v>24424</v>
      </c>
      <c r="M842" s="23"/>
      <c r="N842" s="47" t="str">
        <f t="shared" si="305"/>
        <v/>
      </c>
      <c r="O842" s="58"/>
      <c r="P842" s="27" t="str">
        <f t="shared" ca="1" si="306"/>
        <v/>
      </c>
      <c r="R842" s="47"/>
      <c r="S842" s="47"/>
      <c r="T842" s="47"/>
      <c r="U842" s="47"/>
      <c r="V842" s="47"/>
      <c r="W842" s="47"/>
      <c r="X842" s="57"/>
      <c r="Y842" s="49" t="str">
        <f t="shared" si="291"/>
        <v/>
      </c>
      <c r="Z842" s="49" t="str">
        <f t="shared" si="292"/>
        <v/>
      </c>
      <c r="AA842" s="47"/>
      <c r="AC842" s="35"/>
      <c r="AD842">
        <f t="shared" ca="1" si="293"/>
        <v>0</v>
      </c>
      <c r="AE842">
        <f t="shared" ca="1" si="294"/>
        <v>0</v>
      </c>
      <c r="AF842">
        <f t="shared" ca="1" si="295"/>
        <v>1</v>
      </c>
      <c r="AG842">
        <f t="shared" ca="1" si="296"/>
        <v>0</v>
      </c>
      <c r="AH842">
        <f t="shared" ca="1" si="307"/>
        <v>3</v>
      </c>
      <c r="AI842">
        <f t="shared" ca="1" si="308"/>
        <v>202</v>
      </c>
      <c r="AJ842">
        <f t="shared" ca="1" si="309"/>
        <v>36</v>
      </c>
      <c r="AK842" t="str">
        <f t="shared" ca="1" si="310"/>
        <v>&gt;1000</v>
      </c>
      <c r="AL842">
        <f t="shared" ca="1" si="311"/>
        <v>44</v>
      </c>
    </row>
    <row r="843" spans="1:38" x14ac:dyDescent="0.3">
      <c r="A843" s="13" t="str">
        <f ca="1">IF(B843="","",COUNT($B$32:B843))</f>
        <v/>
      </c>
      <c r="B843" s="47" t="str">
        <f t="shared" ca="1" si="297"/>
        <v/>
      </c>
      <c r="C843" s="24" t="str">
        <f t="shared" ca="1" si="298"/>
        <v>G</v>
      </c>
      <c r="D843" s="47">
        <f t="shared" ca="1" si="299"/>
        <v>4100</v>
      </c>
      <c r="E843" s="47">
        <f t="shared" ca="1" si="300"/>
        <v>0</v>
      </c>
      <c r="F843" s="13">
        <f t="shared" ca="1" si="301"/>
        <v>0</v>
      </c>
      <c r="G843" s="13">
        <f t="shared" ca="1" si="288"/>
        <v>4100</v>
      </c>
      <c r="H843" s="40" t="str">
        <f t="shared" ca="1" si="289"/>
        <v>Mythic II</v>
      </c>
      <c r="I843" s="47">
        <f t="shared" ca="1" si="302"/>
        <v>297</v>
      </c>
      <c r="J843" s="47">
        <f t="shared" ca="1" si="303"/>
        <v>312</v>
      </c>
      <c r="K843" s="25">
        <f t="shared" ca="1" si="290"/>
        <v>0.48768472906403942</v>
      </c>
      <c r="L843" s="44">
        <f t="shared" ca="1" si="304"/>
        <v>24424</v>
      </c>
      <c r="M843" s="23"/>
      <c r="N843" s="47" t="str">
        <f t="shared" si="305"/>
        <v/>
      </c>
      <c r="O843" s="58"/>
      <c r="P843" s="27">
        <f t="shared" ca="1" si="306"/>
        <v>45041</v>
      </c>
      <c r="R843" s="47"/>
      <c r="S843" s="47"/>
      <c r="T843" s="47"/>
      <c r="U843" s="47"/>
      <c r="V843" s="47"/>
      <c r="W843" s="47"/>
      <c r="X843" s="57"/>
      <c r="Y843" s="49" t="str">
        <f t="shared" si="291"/>
        <v/>
      </c>
      <c r="Z843" s="49" t="str">
        <f t="shared" si="292"/>
        <v/>
      </c>
      <c r="AA843" s="47"/>
      <c r="AC843" s="35"/>
      <c r="AD843">
        <f t="shared" ca="1" si="293"/>
        <v>0</v>
      </c>
      <c r="AE843">
        <f t="shared" ca="1" si="294"/>
        <v>1</v>
      </c>
      <c r="AF843">
        <f t="shared" ca="1" si="295"/>
        <v>1</v>
      </c>
      <c r="AG843">
        <f t="shared" ca="1" si="296"/>
        <v>0</v>
      </c>
      <c r="AH843">
        <f t="shared" ca="1" si="307"/>
        <v>0</v>
      </c>
      <c r="AI843">
        <f t="shared" ca="1" si="308"/>
        <v>203</v>
      </c>
      <c r="AJ843">
        <f t="shared" ca="1" si="309"/>
        <v>36</v>
      </c>
      <c r="AK843" t="str">
        <f t="shared" ca="1" si="310"/>
        <v>&gt;1000</v>
      </c>
      <c r="AL843">
        <f t="shared" ca="1" si="311"/>
        <v>44</v>
      </c>
    </row>
    <row r="844" spans="1:38" x14ac:dyDescent="0.3">
      <c r="A844" s="13">
        <f ca="1">IF(B844="","",COUNT($B$32:B844))</f>
        <v>610</v>
      </c>
      <c r="B844" s="47">
        <f t="shared" ca="1" si="297"/>
        <v>1</v>
      </c>
      <c r="C844" s="24" t="str">
        <f t="shared" ca="1" si="298"/>
        <v>W</v>
      </c>
      <c r="D844" s="47">
        <f t="shared" ca="1" si="299"/>
        <v>4100</v>
      </c>
      <c r="E844" s="47">
        <f t="shared" ca="1" si="300"/>
        <v>0</v>
      </c>
      <c r="F844" s="13">
        <f t="shared" ca="1" si="301"/>
        <v>40</v>
      </c>
      <c r="G844" s="13">
        <f t="shared" ca="1" si="288"/>
        <v>4140</v>
      </c>
      <c r="H844" s="40" t="str">
        <f t="shared" ca="1" si="289"/>
        <v>Mythic II</v>
      </c>
      <c r="I844" s="47">
        <f t="shared" ca="1" si="302"/>
        <v>298</v>
      </c>
      <c r="J844" s="47">
        <f t="shared" ca="1" si="303"/>
        <v>312</v>
      </c>
      <c r="K844" s="25">
        <f t="shared" ca="1" si="290"/>
        <v>0.4885245901639344</v>
      </c>
      <c r="L844" s="44">
        <f t="shared" ca="1" si="304"/>
        <v>24464</v>
      </c>
      <c r="M844" s="23"/>
      <c r="N844" s="47" t="str">
        <f t="shared" si="305"/>
        <v/>
      </c>
      <c r="O844" s="58"/>
      <c r="P844" s="27" t="str">
        <f t="shared" ca="1" si="306"/>
        <v/>
      </c>
      <c r="R844" s="47"/>
      <c r="S844" s="47"/>
      <c r="T844" s="47"/>
      <c r="U844" s="47"/>
      <c r="V844" s="47"/>
      <c r="W844" s="47"/>
      <c r="X844" s="57"/>
      <c r="Y844" s="49" t="str">
        <f t="shared" si="291"/>
        <v/>
      </c>
      <c r="Z844" s="49" t="str">
        <f t="shared" si="292"/>
        <v/>
      </c>
      <c r="AA844" s="47"/>
      <c r="AC844" s="35"/>
      <c r="AD844">
        <f t="shared" ca="1" si="293"/>
        <v>0</v>
      </c>
      <c r="AE844">
        <f t="shared" ca="1" si="294"/>
        <v>0</v>
      </c>
      <c r="AF844">
        <f t="shared" ca="1" si="295"/>
        <v>1</v>
      </c>
      <c r="AG844">
        <f t="shared" ca="1" si="296"/>
        <v>0</v>
      </c>
      <c r="AH844">
        <f t="shared" ca="1" si="307"/>
        <v>1</v>
      </c>
      <c r="AI844">
        <f t="shared" ca="1" si="308"/>
        <v>203</v>
      </c>
      <c r="AJ844">
        <f t="shared" ca="1" si="309"/>
        <v>36</v>
      </c>
      <c r="AK844" t="str">
        <f t="shared" ca="1" si="310"/>
        <v>&gt;1000</v>
      </c>
      <c r="AL844">
        <f t="shared" ca="1" si="311"/>
        <v>44</v>
      </c>
    </row>
    <row r="845" spans="1:38" x14ac:dyDescent="0.3">
      <c r="A845" s="13">
        <f ca="1">IF(B845="","",COUNT($B$32:B845))</f>
        <v>611</v>
      </c>
      <c r="B845" s="47">
        <f t="shared" ca="1" si="297"/>
        <v>2</v>
      </c>
      <c r="C845" s="24" t="str">
        <f t="shared" ca="1" si="298"/>
        <v>W</v>
      </c>
      <c r="D845" s="47">
        <f t="shared" ca="1" si="299"/>
        <v>4140</v>
      </c>
      <c r="E845" s="47">
        <f t="shared" ca="1" si="300"/>
        <v>1</v>
      </c>
      <c r="F845" s="13">
        <f t="shared" ca="1" si="301"/>
        <v>60</v>
      </c>
      <c r="G845" s="13">
        <f t="shared" ca="1" si="288"/>
        <v>4200</v>
      </c>
      <c r="H845" s="40" t="str">
        <f t="shared" ca="1" si="289"/>
        <v>Mythic II</v>
      </c>
      <c r="I845" s="47">
        <f t="shared" ca="1" si="302"/>
        <v>299</v>
      </c>
      <c r="J845" s="47">
        <f t="shared" ca="1" si="303"/>
        <v>312</v>
      </c>
      <c r="K845" s="25">
        <f t="shared" ca="1" si="290"/>
        <v>0.48936170212765956</v>
      </c>
      <c r="L845" s="44">
        <f t="shared" ca="1" si="304"/>
        <v>24524</v>
      </c>
      <c r="M845" s="23"/>
      <c r="N845" s="47" t="str">
        <f t="shared" si="305"/>
        <v/>
      </c>
      <c r="O845" s="58"/>
      <c r="P845" s="27" t="str">
        <f t="shared" ca="1" si="306"/>
        <v/>
      </c>
      <c r="R845" s="47"/>
      <c r="S845" s="47"/>
      <c r="T845" s="47"/>
      <c r="U845" s="47"/>
      <c r="V845" s="47"/>
      <c r="W845" s="47"/>
      <c r="X845" s="57"/>
      <c r="Y845" s="49" t="str">
        <f t="shared" si="291"/>
        <v/>
      </c>
      <c r="Z845" s="49" t="str">
        <f t="shared" si="292"/>
        <v/>
      </c>
      <c r="AA845" s="47"/>
      <c r="AC845" s="35"/>
      <c r="AD845">
        <f t="shared" ca="1" si="293"/>
        <v>0</v>
      </c>
      <c r="AE845">
        <f t="shared" ca="1" si="294"/>
        <v>0</v>
      </c>
      <c r="AF845">
        <f t="shared" ca="1" si="295"/>
        <v>1</v>
      </c>
      <c r="AG845">
        <f t="shared" ca="1" si="296"/>
        <v>0</v>
      </c>
      <c r="AH845">
        <f t="shared" ca="1" si="307"/>
        <v>2</v>
      </c>
      <c r="AI845">
        <f t="shared" ca="1" si="308"/>
        <v>203</v>
      </c>
      <c r="AJ845">
        <f t="shared" ca="1" si="309"/>
        <v>36</v>
      </c>
      <c r="AK845" t="str">
        <f t="shared" ca="1" si="310"/>
        <v>&gt;1000</v>
      </c>
      <c r="AL845">
        <f t="shared" ca="1" si="311"/>
        <v>44</v>
      </c>
    </row>
    <row r="846" spans="1:38" x14ac:dyDescent="0.3">
      <c r="A846" s="13">
        <f ca="1">IF(B846="","",COUNT($B$32:B846))</f>
        <v>612</v>
      </c>
      <c r="B846" s="47">
        <f t="shared" ca="1" si="297"/>
        <v>3</v>
      </c>
      <c r="C846" s="24" t="str">
        <f t="shared" ca="1" si="298"/>
        <v>W</v>
      </c>
      <c r="D846" s="47">
        <f t="shared" ca="1" si="299"/>
        <v>4200</v>
      </c>
      <c r="E846" s="47">
        <f t="shared" ca="1" si="300"/>
        <v>2</v>
      </c>
      <c r="F846" s="13">
        <f t="shared" ca="1" si="301"/>
        <v>80</v>
      </c>
      <c r="G846" s="13">
        <f t="shared" ca="1" si="288"/>
        <v>4280</v>
      </c>
      <c r="H846" s="40" t="str">
        <f t="shared" ca="1" si="289"/>
        <v>Mythic II</v>
      </c>
      <c r="I846" s="47">
        <f t="shared" ca="1" si="302"/>
        <v>300</v>
      </c>
      <c r="J846" s="47">
        <f t="shared" ca="1" si="303"/>
        <v>312</v>
      </c>
      <c r="K846" s="25">
        <f t="shared" ca="1" si="290"/>
        <v>0.49019607843137253</v>
      </c>
      <c r="L846" s="44">
        <f t="shared" ca="1" si="304"/>
        <v>24604</v>
      </c>
      <c r="M846" s="23"/>
      <c r="N846" s="47" t="str">
        <f t="shared" si="305"/>
        <v/>
      </c>
      <c r="O846" s="58"/>
      <c r="P846" s="27" t="str">
        <f t="shared" ca="1" si="306"/>
        <v/>
      </c>
      <c r="R846" s="47"/>
      <c r="S846" s="47"/>
      <c r="T846" s="47"/>
      <c r="U846" s="47"/>
      <c r="V846" s="47"/>
      <c r="W846" s="47"/>
      <c r="X846" s="57"/>
      <c r="Y846" s="49" t="str">
        <f t="shared" si="291"/>
        <v/>
      </c>
      <c r="Z846" s="49" t="str">
        <f t="shared" si="292"/>
        <v/>
      </c>
      <c r="AA846" s="47"/>
      <c r="AC846" s="35"/>
      <c r="AD846">
        <f t="shared" ca="1" si="293"/>
        <v>0</v>
      </c>
      <c r="AE846">
        <f t="shared" ca="1" si="294"/>
        <v>0</v>
      </c>
      <c r="AF846">
        <f t="shared" ca="1" si="295"/>
        <v>1</v>
      </c>
      <c r="AG846">
        <f t="shared" ca="1" si="296"/>
        <v>0</v>
      </c>
      <c r="AH846">
        <f t="shared" ca="1" si="307"/>
        <v>3</v>
      </c>
      <c r="AI846">
        <f t="shared" ca="1" si="308"/>
        <v>203</v>
      </c>
      <c r="AJ846">
        <f t="shared" ca="1" si="309"/>
        <v>36</v>
      </c>
      <c r="AK846" t="str">
        <f t="shared" ca="1" si="310"/>
        <v>&gt;1000</v>
      </c>
      <c r="AL846">
        <f t="shared" ca="1" si="311"/>
        <v>44</v>
      </c>
    </row>
    <row r="847" spans="1:38" x14ac:dyDescent="0.3">
      <c r="A847" s="13" t="str">
        <f ca="1">IF(B847="","",COUNT($B$32:B847))</f>
        <v/>
      </c>
      <c r="B847" s="47" t="str">
        <f t="shared" ca="1" si="297"/>
        <v/>
      </c>
      <c r="C847" s="24" t="str">
        <f t="shared" ca="1" si="298"/>
        <v>G</v>
      </c>
      <c r="D847" s="47">
        <f t="shared" ca="1" si="299"/>
        <v>4280</v>
      </c>
      <c r="E847" s="47">
        <f t="shared" ca="1" si="300"/>
        <v>3</v>
      </c>
      <c r="F847" s="13">
        <f t="shared" ca="1" si="301"/>
        <v>0</v>
      </c>
      <c r="G847" s="13">
        <f t="shared" ca="1" si="288"/>
        <v>4280</v>
      </c>
      <c r="H847" s="40" t="str">
        <f t="shared" ca="1" si="289"/>
        <v>Mythic II</v>
      </c>
      <c r="I847" s="47">
        <f t="shared" ca="1" si="302"/>
        <v>300</v>
      </c>
      <c r="J847" s="47">
        <f t="shared" ca="1" si="303"/>
        <v>312</v>
      </c>
      <c r="K847" s="25">
        <f t="shared" ca="1" si="290"/>
        <v>0.49019607843137253</v>
      </c>
      <c r="L847" s="44">
        <f t="shared" ca="1" si="304"/>
        <v>24604</v>
      </c>
      <c r="M847" s="23"/>
      <c r="N847" s="47" t="str">
        <f t="shared" si="305"/>
        <v/>
      </c>
      <c r="O847" s="58"/>
      <c r="P847" s="27">
        <f t="shared" ca="1" si="306"/>
        <v>45048</v>
      </c>
      <c r="R847" s="47"/>
      <c r="S847" s="47"/>
      <c r="T847" s="47"/>
      <c r="U847" s="47"/>
      <c r="V847" s="47"/>
      <c r="W847" s="47"/>
      <c r="X847" s="57"/>
      <c r="Y847" s="49" t="str">
        <f t="shared" si="291"/>
        <v/>
      </c>
      <c r="Z847" s="49" t="str">
        <f t="shared" si="292"/>
        <v/>
      </c>
      <c r="AA847" s="47"/>
      <c r="AC847" s="35"/>
      <c r="AD847">
        <f t="shared" ca="1" si="293"/>
        <v>0</v>
      </c>
      <c r="AE847">
        <f t="shared" ca="1" si="294"/>
        <v>1</v>
      </c>
      <c r="AF847">
        <f t="shared" ca="1" si="295"/>
        <v>1</v>
      </c>
      <c r="AG847">
        <f t="shared" ca="1" si="296"/>
        <v>0</v>
      </c>
      <c r="AH847">
        <f t="shared" ca="1" si="307"/>
        <v>0</v>
      </c>
      <c r="AI847">
        <f t="shared" ca="1" si="308"/>
        <v>204</v>
      </c>
      <c r="AJ847">
        <f t="shared" ca="1" si="309"/>
        <v>36</v>
      </c>
      <c r="AK847" t="str">
        <f t="shared" ca="1" si="310"/>
        <v>&gt;1000</v>
      </c>
      <c r="AL847">
        <f t="shared" ca="1" si="311"/>
        <v>44</v>
      </c>
    </row>
    <row r="848" spans="1:38" x14ac:dyDescent="0.3">
      <c r="A848" s="13">
        <f ca="1">IF(B848="","",COUNT($B$32:B848))</f>
        <v>613</v>
      </c>
      <c r="B848" s="47">
        <f t="shared" ca="1" si="297"/>
        <v>1</v>
      </c>
      <c r="C848" s="24" t="str">
        <f t="shared" ca="1" si="298"/>
        <v>L</v>
      </c>
      <c r="D848" s="47">
        <f t="shared" ca="1" si="299"/>
        <v>4280</v>
      </c>
      <c r="E848" s="47">
        <f t="shared" ca="1" si="300"/>
        <v>3</v>
      </c>
      <c r="F848" s="13">
        <f t="shared" ca="1" si="301"/>
        <v>-68</v>
      </c>
      <c r="G848" s="13">
        <f t="shared" ca="1" si="288"/>
        <v>4212</v>
      </c>
      <c r="H848" s="40" t="str">
        <f t="shared" ca="1" si="289"/>
        <v>Mythic II</v>
      </c>
      <c r="I848" s="47">
        <f t="shared" ca="1" si="302"/>
        <v>300</v>
      </c>
      <c r="J848" s="47">
        <f t="shared" ca="1" si="303"/>
        <v>313</v>
      </c>
      <c r="K848" s="25">
        <f t="shared" ca="1" si="290"/>
        <v>0.48939641109298532</v>
      </c>
      <c r="L848" s="44">
        <f t="shared" ca="1" si="304"/>
        <v>24604</v>
      </c>
      <c r="M848" s="23"/>
      <c r="N848" s="47" t="str">
        <f t="shared" si="305"/>
        <v/>
      </c>
      <c r="O848" s="58"/>
      <c r="P848" s="27" t="str">
        <f t="shared" ca="1" si="306"/>
        <v/>
      </c>
      <c r="R848" s="47"/>
      <c r="S848" s="47"/>
      <c r="T848" s="47"/>
      <c r="U848" s="47"/>
      <c r="V848" s="47"/>
      <c r="W848" s="47"/>
      <c r="X848" s="57"/>
      <c r="Y848" s="49" t="str">
        <f t="shared" si="291"/>
        <v/>
      </c>
      <c r="Z848" s="49" t="str">
        <f t="shared" si="292"/>
        <v/>
      </c>
      <c r="AA848" s="47"/>
      <c r="AC848" s="35"/>
      <c r="AD848">
        <f t="shared" ca="1" si="293"/>
        <v>0</v>
      </c>
      <c r="AE848">
        <f t="shared" ca="1" si="294"/>
        <v>0</v>
      </c>
      <c r="AF848">
        <f t="shared" ca="1" si="295"/>
        <v>1</v>
      </c>
      <c r="AG848">
        <f t="shared" ca="1" si="296"/>
        <v>0</v>
      </c>
      <c r="AH848">
        <f t="shared" ca="1" si="307"/>
        <v>1</v>
      </c>
      <c r="AI848">
        <f t="shared" ca="1" si="308"/>
        <v>204</v>
      </c>
      <c r="AJ848">
        <f t="shared" ca="1" si="309"/>
        <v>36</v>
      </c>
      <c r="AK848" t="str">
        <f t="shared" ca="1" si="310"/>
        <v>&gt;1000</v>
      </c>
      <c r="AL848">
        <f t="shared" ca="1" si="311"/>
        <v>44</v>
      </c>
    </row>
    <row r="849" spans="1:38" x14ac:dyDescent="0.3">
      <c r="A849" s="13">
        <f ca="1">IF(B849="","",COUNT($B$32:B849))</f>
        <v>614</v>
      </c>
      <c r="B849" s="47">
        <f t="shared" ca="1" si="297"/>
        <v>2</v>
      </c>
      <c r="C849" s="24" t="str">
        <f t="shared" ca="1" si="298"/>
        <v>L</v>
      </c>
      <c r="D849" s="47">
        <f t="shared" ca="1" si="299"/>
        <v>4212</v>
      </c>
      <c r="E849" s="47">
        <f t="shared" ca="1" si="300"/>
        <v>0</v>
      </c>
      <c r="F849" s="13">
        <f t="shared" ca="1" si="301"/>
        <v>-68</v>
      </c>
      <c r="G849" s="13">
        <f t="shared" ca="1" si="288"/>
        <v>4144</v>
      </c>
      <c r="H849" s="40" t="str">
        <f t="shared" ca="1" si="289"/>
        <v>Mythic II</v>
      </c>
      <c r="I849" s="47">
        <f t="shared" ca="1" si="302"/>
        <v>300</v>
      </c>
      <c r="J849" s="47">
        <f t="shared" ca="1" si="303"/>
        <v>314</v>
      </c>
      <c r="K849" s="25">
        <f t="shared" ca="1" si="290"/>
        <v>0.48859934853420195</v>
      </c>
      <c r="L849" s="44">
        <f t="shared" ca="1" si="304"/>
        <v>24604</v>
      </c>
      <c r="M849" s="23"/>
      <c r="N849" s="47" t="str">
        <f t="shared" si="305"/>
        <v/>
      </c>
      <c r="O849" s="58"/>
      <c r="P849" s="27" t="str">
        <f t="shared" ca="1" si="306"/>
        <v/>
      </c>
      <c r="R849" s="47"/>
      <c r="S849" s="47"/>
      <c r="T849" s="47"/>
      <c r="U849" s="47"/>
      <c r="V849" s="47"/>
      <c r="W849" s="47"/>
      <c r="X849" s="57"/>
      <c r="Y849" s="49" t="str">
        <f t="shared" si="291"/>
        <v/>
      </c>
      <c r="Z849" s="49" t="str">
        <f t="shared" si="292"/>
        <v/>
      </c>
      <c r="AA849" s="47"/>
      <c r="AC849" s="35"/>
      <c r="AD849">
        <f t="shared" ca="1" si="293"/>
        <v>0</v>
      </c>
      <c r="AE849">
        <f t="shared" ca="1" si="294"/>
        <v>0</v>
      </c>
      <c r="AF849">
        <f t="shared" ca="1" si="295"/>
        <v>1</v>
      </c>
      <c r="AG849">
        <f t="shared" ca="1" si="296"/>
        <v>0</v>
      </c>
      <c r="AH849">
        <f t="shared" ca="1" si="307"/>
        <v>2</v>
      </c>
      <c r="AI849">
        <f t="shared" ca="1" si="308"/>
        <v>204</v>
      </c>
      <c r="AJ849">
        <f t="shared" ca="1" si="309"/>
        <v>36</v>
      </c>
      <c r="AK849" t="str">
        <f t="shared" ca="1" si="310"/>
        <v>&gt;1000</v>
      </c>
      <c r="AL849">
        <f t="shared" ca="1" si="311"/>
        <v>44</v>
      </c>
    </row>
    <row r="850" spans="1:38" x14ac:dyDescent="0.3">
      <c r="A850" s="13">
        <f ca="1">IF(B850="","",COUNT($B$32:B850))</f>
        <v>615</v>
      </c>
      <c r="B850" s="47">
        <f t="shared" ca="1" si="297"/>
        <v>3</v>
      </c>
      <c r="C850" s="24" t="str">
        <f t="shared" ca="1" si="298"/>
        <v>W</v>
      </c>
      <c r="D850" s="47">
        <f t="shared" ca="1" si="299"/>
        <v>4144</v>
      </c>
      <c r="E850" s="47">
        <f t="shared" ca="1" si="300"/>
        <v>0</v>
      </c>
      <c r="F850" s="13">
        <f t="shared" ca="1" si="301"/>
        <v>40</v>
      </c>
      <c r="G850" s="13">
        <f t="shared" ca="1" si="288"/>
        <v>4184</v>
      </c>
      <c r="H850" s="40" t="str">
        <f t="shared" ca="1" si="289"/>
        <v>Mythic II</v>
      </c>
      <c r="I850" s="47">
        <f t="shared" ca="1" si="302"/>
        <v>301</v>
      </c>
      <c r="J850" s="47">
        <f t="shared" ca="1" si="303"/>
        <v>314</v>
      </c>
      <c r="K850" s="25">
        <f t="shared" ca="1" si="290"/>
        <v>0.4894308943089431</v>
      </c>
      <c r="L850" s="44">
        <f t="shared" ca="1" si="304"/>
        <v>24644</v>
      </c>
      <c r="M850" s="23"/>
      <c r="N850" s="47" t="str">
        <f t="shared" si="305"/>
        <v/>
      </c>
      <c r="O850" s="58"/>
      <c r="P850" s="27" t="str">
        <f t="shared" ca="1" si="306"/>
        <v/>
      </c>
      <c r="R850" s="47"/>
      <c r="S850" s="47"/>
      <c r="T850" s="47"/>
      <c r="U850" s="47"/>
      <c r="V850" s="47"/>
      <c r="W850" s="47"/>
      <c r="X850" s="57"/>
      <c r="Y850" s="49" t="str">
        <f t="shared" si="291"/>
        <v/>
      </c>
      <c r="Z850" s="49" t="str">
        <f t="shared" si="292"/>
        <v/>
      </c>
      <c r="AA850" s="47"/>
      <c r="AC850" s="35"/>
      <c r="AD850">
        <f t="shared" ca="1" si="293"/>
        <v>0</v>
      </c>
      <c r="AE850">
        <f t="shared" ca="1" si="294"/>
        <v>0</v>
      </c>
      <c r="AF850">
        <f t="shared" ca="1" si="295"/>
        <v>1</v>
      </c>
      <c r="AG850">
        <f t="shared" ca="1" si="296"/>
        <v>0</v>
      </c>
      <c r="AH850">
        <f t="shared" ca="1" si="307"/>
        <v>3</v>
      </c>
      <c r="AI850">
        <f t="shared" ca="1" si="308"/>
        <v>204</v>
      </c>
      <c r="AJ850">
        <f t="shared" ca="1" si="309"/>
        <v>36</v>
      </c>
      <c r="AK850" t="str">
        <f t="shared" ca="1" si="310"/>
        <v>&gt;1000</v>
      </c>
      <c r="AL850">
        <f t="shared" ca="1" si="311"/>
        <v>44</v>
      </c>
    </row>
    <row r="851" spans="1:38" x14ac:dyDescent="0.3">
      <c r="A851" s="13" t="str">
        <f ca="1">IF(B851="","",COUNT($B$32:B851))</f>
        <v/>
      </c>
      <c r="B851" s="47" t="str">
        <f t="shared" ca="1" si="297"/>
        <v/>
      </c>
      <c r="C851" s="24" t="str">
        <f t="shared" ca="1" si="298"/>
        <v>G</v>
      </c>
      <c r="D851" s="47">
        <f t="shared" ca="1" si="299"/>
        <v>4184</v>
      </c>
      <c r="E851" s="47">
        <f t="shared" ca="1" si="300"/>
        <v>1</v>
      </c>
      <c r="F851" s="13">
        <f t="shared" ca="1" si="301"/>
        <v>0</v>
      </c>
      <c r="G851" s="13">
        <f t="shared" ca="1" si="288"/>
        <v>4184</v>
      </c>
      <c r="H851" s="40" t="str">
        <f t="shared" ca="1" si="289"/>
        <v>Mythic II</v>
      </c>
      <c r="I851" s="47">
        <f t="shared" ca="1" si="302"/>
        <v>301</v>
      </c>
      <c r="J851" s="47">
        <f t="shared" ca="1" si="303"/>
        <v>314</v>
      </c>
      <c r="K851" s="25">
        <f t="shared" ca="1" si="290"/>
        <v>0.4894308943089431</v>
      </c>
      <c r="L851" s="44">
        <f t="shared" ca="1" si="304"/>
        <v>24644</v>
      </c>
      <c r="M851" s="23"/>
      <c r="N851" s="47" t="str">
        <f t="shared" si="305"/>
        <v/>
      </c>
      <c r="O851" s="58"/>
      <c r="P851" s="27">
        <f t="shared" ca="1" si="306"/>
        <v>45055</v>
      </c>
      <c r="R851" s="47"/>
      <c r="S851" s="47"/>
      <c r="T851" s="47"/>
      <c r="U851" s="47"/>
      <c r="V851" s="47"/>
      <c r="W851" s="47"/>
      <c r="X851" s="57"/>
      <c r="Y851" s="49" t="str">
        <f t="shared" si="291"/>
        <v/>
      </c>
      <c r="Z851" s="49" t="str">
        <f t="shared" si="292"/>
        <v/>
      </c>
      <c r="AA851" s="47"/>
      <c r="AC851" s="35"/>
      <c r="AD851">
        <f t="shared" ca="1" si="293"/>
        <v>0</v>
      </c>
      <c r="AE851">
        <f t="shared" ca="1" si="294"/>
        <v>1</v>
      </c>
      <c r="AF851">
        <f t="shared" ca="1" si="295"/>
        <v>1</v>
      </c>
      <c r="AG851">
        <f t="shared" ca="1" si="296"/>
        <v>0</v>
      </c>
      <c r="AH851">
        <f t="shared" ca="1" si="307"/>
        <v>0</v>
      </c>
      <c r="AI851">
        <f t="shared" ca="1" si="308"/>
        <v>205</v>
      </c>
      <c r="AJ851">
        <f t="shared" ca="1" si="309"/>
        <v>36</v>
      </c>
      <c r="AK851" t="str">
        <f t="shared" ca="1" si="310"/>
        <v>&gt;1000</v>
      </c>
      <c r="AL851">
        <f t="shared" ca="1" si="311"/>
        <v>44</v>
      </c>
    </row>
    <row r="852" spans="1:38" x14ac:dyDescent="0.3">
      <c r="A852" s="13">
        <f ca="1">IF(B852="","",COUNT($B$32:B852))</f>
        <v>616</v>
      </c>
      <c r="B852" s="47">
        <f t="shared" ca="1" si="297"/>
        <v>1</v>
      </c>
      <c r="C852" s="24" t="str">
        <f t="shared" ca="1" si="298"/>
        <v>W</v>
      </c>
      <c r="D852" s="47">
        <f t="shared" ca="1" si="299"/>
        <v>4184</v>
      </c>
      <c r="E852" s="47">
        <f t="shared" ca="1" si="300"/>
        <v>1</v>
      </c>
      <c r="F852" s="13">
        <f t="shared" ca="1" si="301"/>
        <v>60</v>
      </c>
      <c r="G852" s="13">
        <f t="shared" ca="1" si="288"/>
        <v>4244</v>
      </c>
      <c r="H852" s="40" t="str">
        <f t="shared" ca="1" si="289"/>
        <v>Mythic II</v>
      </c>
      <c r="I852" s="47">
        <f t="shared" ca="1" si="302"/>
        <v>302</v>
      </c>
      <c r="J852" s="47">
        <f t="shared" ca="1" si="303"/>
        <v>314</v>
      </c>
      <c r="K852" s="25">
        <f t="shared" ca="1" si="290"/>
        <v>0.49025974025974028</v>
      </c>
      <c r="L852" s="44">
        <f t="shared" ca="1" si="304"/>
        <v>24704</v>
      </c>
      <c r="M852" s="23"/>
      <c r="N852" s="47" t="str">
        <f t="shared" si="305"/>
        <v/>
      </c>
      <c r="O852" s="58"/>
      <c r="P852" s="27" t="str">
        <f t="shared" ca="1" si="306"/>
        <v/>
      </c>
      <c r="R852" s="47"/>
      <c r="S852" s="47"/>
      <c r="T852" s="47"/>
      <c r="U852" s="47"/>
      <c r="V852" s="47"/>
      <c r="W852" s="47"/>
      <c r="X852" s="57"/>
      <c r="Y852" s="49" t="str">
        <f t="shared" si="291"/>
        <v/>
      </c>
      <c r="Z852" s="49" t="str">
        <f t="shared" si="292"/>
        <v/>
      </c>
      <c r="AA852" s="47"/>
      <c r="AC852" s="35"/>
      <c r="AD852">
        <f t="shared" ca="1" si="293"/>
        <v>0</v>
      </c>
      <c r="AE852">
        <f t="shared" ca="1" si="294"/>
        <v>0</v>
      </c>
      <c r="AF852">
        <f t="shared" ca="1" si="295"/>
        <v>1</v>
      </c>
      <c r="AG852">
        <f t="shared" ca="1" si="296"/>
        <v>0</v>
      </c>
      <c r="AH852">
        <f t="shared" ca="1" si="307"/>
        <v>1</v>
      </c>
      <c r="AI852">
        <f t="shared" ca="1" si="308"/>
        <v>205</v>
      </c>
      <c r="AJ852">
        <f t="shared" ca="1" si="309"/>
        <v>36</v>
      </c>
      <c r="AK852" t="str">
        <f t="shared" ca="1" si="310"/>
        <v>&gt;1000</v>
      </c>
      <c r="AL852">
        <f t="shared" ca="1" si="311"/>
        <v>44</v>
      </c>
    </row>
    <row r="853" spans="1:38" x14ac:dyDescent="0.3">
      <c r="A853" s="13">
        <f ca="1">IF(B853="","",COUNT($B$32:B853))</f>
        <v>617</v>
      </c>
      <c r="B853" s="47">
        <f t="shared" ca="1" si="297"/>
        <v>2</v>
      </c>
      <c r="C853" s="24" t="str">
        <f t="shared" ca="1" si="298"/>
        <v>W</v>
      </c>
      <c r="D853" s="47">
        <f t="shared" ca="1" si="299"/>
        <v>4244</v>
      </c>
      <c r="E853" s="47">
        <f t="shared" ca="1" si="300"/>
        <v>2</v>
      </c>
      <c r="F853" s="13">
        <f t="shared" ca="1" si="301"/>
        <v>80</v>
      </c>
      <c r="G853" s="13">
        <f t="shared" ca="1" si="288"/>
        <v>4324</v>
      </c>
      <c r="H853" s="40" t="str">
        <f t="shared" ca="1" si="289"/>
        <v>Mythic II</v>
      </c>
      <c r="I853" s="47">
        <f t="shared" ca="1" si="302"/>
        <v>303</v>
      </c>
      <c r="J853" s="47">
        <f t="shared" ca="1" si="303"/>
        <v>314</v>
      </c>
      <c r="K853" s="25">
        <f t="shared" ca="1" si="290"/>
        <v>0.49108589951377635</v>
      </c>
      <c r="L853" s="44">
        <f t="shared" ca="1" si="304"/>
        <v>24784</v>
      </c>
      <c r="M853" s="23"/>
      <c r="N853" s="47" t="str">
        <f t="shared" si="305"/>
        <v/>
      </c>
      <c r="O853" s="58"/>
      <c r="P853" s="27" t="str">
        <f t="shared" ca="1" si="306"/>
        <v/>
      </c>
      <c r="R853" s="47"/>
      <c r="S853" s="47"/>
      <c r="T853" s="47"/>
      <c r="U853" s="47"/>
      <c r="V853" s="47"/>
      <c r="W853" s="47"/>
      <c r="X853" s="57"/>
      <c r="Y853" s="49" t="str">
        <f t="shared" si="291"/>
        <v/>
      </c>
      <c r="Z853" s="49" t="str">
        <f t="shared" si="292"/>
        <v/>
      </c>
      <c r="AA853" s="47"/>
      <c r="AC853" s="35"/>
      <c r="AD853">
        <f t="shared" ca="1" si="293"/>
        <v>0</v>
      </c>
      <c r="AE853">
        <f t="shared" ca="1" si="294"/>
        <v>0</v>
      </c>
      <c r="AF853">
        <f t="shared" ca="1" si="295"/>
        <v>1</v>
      </c>
      <c r="AG853">
        <f t="shared" ca="1" si="296"/>
        <v>0</v>
      </c>
      <c r="AH853">
        <f t="shared" ca="1" si="307"/>
        <v>2</v>
      </c>
      <c r="AI853">
        <f t="shared" ca="1" si="308"/>
        <v>205</v>
      </c>
      <c r="AJ853">
        <f t="shared" ca="1" si="309"/>
        <v>36</v>
      </c>
      <c r="AK853" t="str">
        <f t="shared" ca="1" si="310"/>
        <v>&gt;1000</v>
      </c>
      <c r="AL853">
        <f t="shared" ca="1" si="311"/>
        <v>44</v>
      </c>
    </row>
    <row r="854" spans="1:38" x14ac:dyDescent="0.3">
      <c r="A854" s="13">
        <f ca="1">IF(B854="","",COUNT($B$32:B854))</f>
        <v>618</v>
      </c>
      <c r="B854" s="47">
        <f t="shared" ca="1" si="297"/>
        <v>3</v>
      </c>
      <c r="C854" s="24" t="str">
        <f t="shared" ca="1" si="298"/>
        <v>L</v>
      </c>
      <c r="D854" s="47">
        <f t="shared" ca="1" si="299"/>
        <v>4324</v>
      </c>
      <c r="E854" s="47">
        <f t="shared" ca="1" si="300"/>
        <v>3</v>
      </c>
      <c r="F854" s="13">
        <f t="shared" ca="1" si="301"/>
        <v>-68</v>
      </c>
      <c r="G854" s="13">
        <f t="shared" ca="1" si="288"/>
        <v>4256</v>
      </c>
      <c r="H854" s="40" t="str">
        <f t="shared" ca="1" si="289"/>
        <v>Mythic II</v>
      </c>
      <c r="I854" s="47">
        <f t="shared" ca="1" si="302"/>
        <v>303</v>
      </c>
      <c r="J854" s="47">
        <f t="shared" ca="1" si="303"/>
        <v>315</v>
      </c>
      <c r="K854" s="25">
        <f t="shared" ca="1" si="290"/>
        <v>0.49029126213592233</v>
      </c>
      <c r="L854" s="44">
        <f t="shared" ca="1" si="304"/>
        <v>24784</v>
      </c>
      <c r="M854" s="23"/>
      <c r="N854" s="47" t="str">
        <f t="shared" si="305"/>
        <v/>
      </c>
      <c r="O854" s="58"/>
      <c r="P854" s="27" t="str">
        <f t="shared" ca="1" si="306"/>
        <v/>
      </c>
      <c r="R854" s="47"/>
      <c r="S854" s="47"/>
      <c r="T854" s="47"/>
      <c r="U854" s="47"/>
      <c r="V854" s="47"/>
      <c r="W854" s="47"/>
      <c r="X854" s="57"/>
      <c r="Y854" s="49" t="str">
        <f t="shared" si="291"/>
        <v/>
      </c>
      <c r="Z854" s="49" t="str">
        <f t="shared" si="292"/>
        <v/>
      </c>
      <c r="AA854" s="47"/>
      <c r="AC854" s="35"/>
      <c r="AD854">
        <f t="shared" ca="1" si="293"/>
        <v>0</v>
      </c>
      <c r="AE854">
        <f t="shared" ca="1" si="294"/>
        <v>0</v>
      </c>
      <c r="AF854">
        <f t="shared" ca="1" si="295"/>
        <v>1</v>
      </c>
      <c r="AG854">
        <f t="shared" ca="1" si="296"/>
        <v>0</v>
      </c>
      <c r="AH854">
        <f t="shared" ca="1" si="307"/>
        <v>3</v>
      </c>
      <c r="AI854">
        <f t="shared" ca="1" si="308"/>
        <v>205</v>
      </c>
      <c r="AJ854">
        <f t="shared" ca="1" si="309"/>
        <v>36</v>
      </c>
      <c r="AK854" t="str">
        <f t="shared" ca="1" si="310"/>
        <v>&gt;1000</v>
      </c>
      <c r="AL854">
        <f t="shared" ca="1" si="311"/>
        <v>44</v>
      </c>
    </row>
    <row r="855" spans="1:38" x14ac:dyDescent="0.3">
      <c r="A855" s="13" t="str">
        <f ca="1">IF(B855="","",COUNT($B$32:B855))</f>
        <v/>
      </c>
      <c r="B855" s="47" t="str">
        <f t="shared" ca="1" si="297"/>
        <v/>
      </c>
      <c r="C855" s="24" t="str">
        <f t="shared" ca="1" si="298"/>
        <v>G</v>
      </c>
      <c r="D855" s="47">
        <f t="shared" ca="1" si="299"/>
        <v>4256</v>
      </c>
      <c r="E855" s="47">
        <f t="shared" ca="1" si="300"/>
        <v>0</v>
      </c>
      <c r="F855" s="13">
        <f t="shared" ca="1" si="301"/>
        <v>0</v>
      </c>
      <c r="G855" s="13">
        <f t="shared" ca="1" si="288"/>
        <v>4256</v>
      </c>
      <c r="H855" s="40" t="str">
        <f t="shared" ca="1" si="289"/>
        <v>Mythic II</v>
      </c>
      <c r="I855" s="47">
        <f t="shared" ca="1" si="302"/>
        <v>303</v>
      </c>
      <c r="J855" s="47">
        <f t="shared" ca="1" si="303"/>
        <v>315</v>
      </c>
      <c r="K855" s="25">
        <f t="shared" ca="1" si="290"/>
        <v>0.49029126213592233</v>
      </c>
      <c r="L855" s="44">
        <f t="shared" ca="1" si="304"/>
        <v>24784</v>
      </c>
      <c r="M855" s="23"/>
      <c r="N855" s="47" t="str">
        <f t="shared" si="305"/>
        <v/>
      </c>
      <c r="O855" s="58"/>
      <c r="P855" s="27">
        <f t="shared" ca="1" si="306"/>
        <v>45062</v>
      </c>
      <c r="R855" s="47"/>
      <c r="S855" s="47"/>
      <c r="T855" s="47"/>
      <c r="U855" s="47"/>
      <c r="V855" s="47"/>
      <c r="W855" s="47"/>
      <c r="X855" s="57"/>
      <c r="Y855" s="49" t="str">
        <f t="shared" si="291"/>
        <v/>
      </c>
      <c r="Z855" s="49" t="str">
        <f t="shared" si="292"/>
        <v/>
      </c>
      <c r="AA855" s="47"/>
      <c r="AC855" s="35"/>
      <c r="AD855">
        <f t="shared" ca="1" si="293"/>
        <v>0</v>
      </c>
      <c r="AE855">
        <f t="shared" ca="1" si="294"/>
        <v>1</v>
      </c>
      <c r="AF855">
        <f t="shared" ca="1" si="295"/>
        <v>1</v>
      </c>
      <c r="AG855">
        <f t="shared" ca="1" si="296"/>
        <v>0</v>
      </c>
      <c r="AH855">
        <f t="shared" ca="1" si="307"/>
        <v>0</v>
      </c>
      <c r="AI855">
        <f t="shared" ca="1" si="308"/>
        <v>206</v>
      </c>
      <c r="AJ855">
        <f t="shared" ca="1" si="309"/>
        <v>36</v>
      </c>
      <c r="AK855" t="str">
        <f t="shared" ca="1" si="310"/>
        <v>&gt;1000</v>
      </c>
      <c r="AL855">
        <f t="shared" ca="1" si="311"/>
        <v>44</v>
      </c>
    </row>
    <row r="856" spans="1:38" x14ac:dyDescent="0.3">
      <c r="A856" s="13">
        <f ca="1">IF(B856="","",COUNT($B$32:B856))</f>
        <v>619</v>
      </c>
      <c r="B856" s="47">
        <f t="shared" ca="1" si="297"/>
        <v>1</v>
      </c>
      <c r="C856" s="24" t="str">
        <f t="shared" ca="1" si="298"/>
        <v>W</v>
      </c>
      <c r="D856" s="47">
        <f t="shared" ca="1" si="299"/>
        <v>4256</v>
      </c>
      <c r="E856" s="47">
        <f t="shared" ca="1" si="300"/>
        <v>0</v>
      </c>
      <c r="F856" s="13">
        <f t="shared" ca="1" si="301"/>
        <v>40</v>
      </c>
      <c r="G856" s="13">
        <f t="shared" ca="1" si="288"/>
        <v>4296</v>
      </c>
      <c r="H856" s="40" t="str">
        <f t="shared" ca="1" si="289"/>
        <v>Mythic II</v>
      </c>
      <c r="I856" s="47">
        <f t="shared" ca="1" si="302"/>
        <v>304</v>
      </c>
      <c r="J856" s="47">
        <f t="shared" ca="1" si="303"/>
        <v>315</v>
      </c>
      <c r="K856" s="25">
        <f t="shared" ca="1" si="290"/>
        <v>0.4911147011308562</v>
      </c>
      <c r="L856" s="44">
        <f t="shared" ca="1" si="304"/>
        <v>24824</v>
      </c>
      <c r="M856" s="23"/>
      <c r="N856" s="47" t="str">
        <f t="shared" si="305"/>
        <v/>
      </c>
      <c r="O856" s="58"/>
      <c r="P856" s="27" t="str">
        <f t="shared" ca="1" si="306"/>
        <v/>
      </c>
      <c r="R856" s="47"/>
      <c r="S856" s="47"/>
      <c r="T856" s="47"/>
      <c r="U856" s="47"/>
      <c r="V856" s="47"/>
      <c r="W856" s="47"/>
      <c r="X856" s="57"/>
      <c r="Y856" s="49" t="str">
        <f t="shared" si="291"/>
        <v/>
      </c>
      <c r="Z856" s="49" t="str">
        <f t="shared" si="292"/>
        <v/>
      </c>
      <c r="AA856" s="47"/>
      <c r="AC856" s="35"/>
      <c r="AD856">
        <f t="shared" ca="1" si="293"/>
        <v>0</v>
      </c>
      <c r="AE856">
        <f t="shared" ca="1" si="294"/>
        <v>0</v>
      </c>
      <c r="AF856">
        <f t="shared" ca="1" si="295"/>
        <v>1</v>
      </c>
      <c r="AG856">
        <f t="shared" ca="1" si="296"/>
        <v>0</v>
      </c>
      <c r="AH856">
        <f t="shared" ca="1" si="307"/>
        <v>1</v>
      </c>
      <c r="AI856">
        <f t="shared" ca="1" si="308"/>
        <v>206</v>
      </c>
      <c r="AJ856">
        <f t="shared" ca="1" si="309"/>
        <v>36</v>
      </c>
      <c r="AK856" t="str">
        <f t="shared" ca="1" si="310"/>
        <v>&gt;1000</v>
      </c>
      <c r="AL856">
        <f t="shared" ca="1" si="311"/>
        <v>44</v>
      </c>
    </row>
    <row r="857" spans="1:38" x14ac:dyDescent="0.3">
      <c r="A857" s="13">
        <f ca="1">IF(B857="","",COUNT($B$32:B857))</f>
        <v>620</v>
      </c>
      <c r="B857" s="47">
        <f t="shared" ca="1" si="297"/>
        <v>2</v>
      </c>
      <c r="C857" s="24" t="str">
        <f t="shared" ca="1" si="298"/>
        <v>W</v>
      </c>
      <c r="D857" s="47">
        <f t="shared" ca="1" si="299"/>
        <v>4296</v>
      </c>
      <c r="E857" s="47">
        <f t="shared" ca="1" si="300"/>
        <v>1</v>
      </c>
      <c r="F857" s="13">
        <f t="shared" ca="1" si="301"/>
        <v>60</v>
      </c>
      <c r="G857" s="13">
        <f t="shared" ca="1" si="288"/>
        <v>4356</v>
      </c>
      <c r="H857" s="40" t="str">
        <f t="shared" ca="1" si="289"/>
        <v>Mythic II</v>
      </c>
      <c r="I857" s="47">
        <f t="shared" ca="1" si="302"/>
        <v>305</v>
      </c>
      <c r="J857" s="47">
        <f t="shared" ca="1" si="303"/>
        <v>315</v>
      </c>
      <c r="K857" s="25">
        <f t="shared" ca="1" si="290"/>
        <v>0.49193548387096775</v>
      </c>
      <c r="L857" s="44">
        <f t="shared" ca="1" si="304"/>
        <v>24884</v>
      </c>
      <c r="M857" s="23"/>
      <c r="N857" s="47" t="str">
        <f t="shared" si="305"/>
        <v/>
      </c>
      <c r="O857" s="58"/>
      <c r="P857" s="27" t="str">
        <f t="shared" ca="1" si="306"/>
        <v/>
      </c>
      <c r="R857" s="47"/>
      <c r="S857" s="47"/>
      <c r="T857" s="47"/>
      <c r="U857" s="47"/>
      <c r="V857" s="47"/>
      <c r="W857" s="47"/>
      <c r="X857" s="57"/>
      <c r="Y857" s="49" t="str">
        <f t="shared" si="291"/>
        <v/>
      </c>
      <c r="Z857" s="49" t="str">
        <f t="shared" si="292"/>
        <v/>
      </c>
      <c r="AA857" s="47"/>
      <c r="AC857" s="35"/>
      <c r="AD857">
        <f t="shared" ca="1" si="293"/>
        <v>0</v>
      </c>
      <c r="AE857">
        <f t="shared" ca="1" si="294"/>
        <v>0</v>
      </c>
      <c r="AF857">
        <f t="shared" ca="1" si="295"/>
        <v>1</v>
      </c>
      <c r="AG857">
        <f t="shared" ca="1" si="296"/>
        <v>0</v>
      </c>
      <c r="AH857">
        <f t="shared" ca="1" si="307"/>
        <v>2</v>
      </c>
      <c r="AI857">
        <f t="shared" ca="1" si="308"/>
        <v>206</v>
      </c>
      <c r="AJ857">
        <f t="shared" ca="1" si="309"/>
        <v>36</v>
      </c>
      <c r="AK857" t="str">
        <f t="shared" ca="1" si="310"/>
        <v>&gt;1000</v>
      </c>
      <c r="AL857">
        <f t="shared" ca="1" si="311"/>
        <v>44</v>
      </c>
    </row>
    <row r="858" spans="1:38" x14ac:dyDescent="0.3">
      <c r="A858" s="13">
        <f ca="1">IF(B858="","",COUNT($B$32:B858))</f>
        <v>621</v>
      </c>
      <c r="B858" s="47">
        <f t="shared" ca="1" si="297"/>
        <v>3</v>
      </c>
      <c r="C858" s="24" t="str">
        <f t="shared" ca="1" si="298"/>
        <v>L</v>
      </c>
      <c r="D858" s="47">
        <f t="shared" ca="1" si="299"/>
        <v>4356</v>
      </c>
      <c r="E858" s="47">
        <f t="shared" ca="1" si="300"/>
        <v>2</v>
      </c>
      <c r="F858" s="13">
        <f t="shared" ca="1" si="301"/>
        <v>-68</v>
      </c>
      <c r="G858" s="13">
        <f t="shared" ca="1" si="288"/>
        <v>4288</v>
      </c>
      <c r="H858" s="40" t="str">
        <f t="shared" ca="1" si="289"/>
        <v>Mythic II</v>
      </c>
      <c r="I858" s="47">
        <f t="shared" ca="1" si="302"/>
        <v>305</v>
      </c>
      <c r="J858" s="47">
        <f t="shared" ca="1" si="303"/>
        <v>316</v>
      </c>
      <c r="K858" s="25">
        <f t="shared" ca="1" si="290"/>
        <v>0.49114331723027377</v>
      </c>
      <c r="L858" s="44">
        <f t="shared" ca="1" si="304"/>
        <v>24884</v>
      </c>
      <c r="M858" s="23"/>
      <c r="N858" s="47" t="str">
        <f t="shared" si="305"/>
        <v/>
      </c>
      <c r="O858" s="58"/>
      <c r="P858" s="27" t="str">
        <f t="shared" ca="1" si="306"/>
        <v/>
      </c>
      <c r="R858" s="47"/>
      <c r="S858" s="47"/>
      <c r="T858" s="47"/>
      <c r="U858" s="47"/>
      <c r="V858" s="47"/>
      <c r="W858" s="47"/>
      <c r="X858" s="57"/>
      <c r="Y858" s="49" t="str">
        <f t="shared" si="291"/>
        <v/>
      </c>
      <c r="Z858" s="49" t="str">
        <f t="shared" si="292"/>
        <v/>
      </c>
      <c r="AA858" s="47"/>
      <c r="AC858" s="35"/>
      <c r="AD858">
        <f t="shared" ca="1" si="293"/>
        <v>0</v>
      </c>
      <c r="AE858">
        <f t="shared" ca="1" si="294"/>
        <v>0</v>
      </c>
      <c r="AF858">
        <f t="shared" ca="1" si="295"/>
        <v>1</v>
      </c>
      <c r="AG858">
        <f t="shared" ca="1" si="296"/>
        <v>0</v>
      </c>
      <c r="AH858">
        <f t="shared" ca="1" si="307"/>
        <v>3</v>
      </c>
      <c r="AI858">
        <f t="shared" ca="1" si="308"/>
        <v>206</v>
      </c>
      <c r="AJ858">
        <f t="shared" ca="1" si="309"/>
        <v>36</v>
      </c>
      <c r="AK858" t="str">
        <f t="shared" ca="1" si="310"/>
        <v>&gt;1000</v>
      </c>
      <c r="AL858">
        <f t="shared" ca="1" si="311"/>
        <v>44</v>
      </c>
    </row>
    <row r="859" spans="1:38" x14ac:dyDescent="0.3">
      <c r="A859" s="13" t="str">
        <f ca="1">IF(B859="","",COUNT($B$32:B859))</f>
        <v/>
      </c>
      <c r="B859" s="47" t="str">
        <f t="shared" ca="1" si="297"/>
        <v/>
      </c>
      <c r="C859" s="24" t="str">
        <f t="shared" ca="1" si="298"/>
        <v>G</v>
      </c>
      <c r="D859" s="47">
        <f t="shared" ca="1" si="299"/>
        <v>4288</v>
      </c>
      <c r="E859" s="47">
        <f t="shared" ca="1" si="300"/>
        <v>0</v>
      </c>
      <c r="F859" s="13">
        <f t="shared" ca="1" si="301"/>
        <v>0</v>
      </c>
      <c r="G859" s="13">
        <f t="shared" ca="1" si="288"/>
        <v>4288</v>
      </c>
      <c r="H859" s="40" t="str">
        <f t="shared" ca="1" si="289"/>
        <v>Mythic II</v>
      </c>
      <c r="I859" s="47">
        <f t="shared" ca="1" si="302"/>
        <v>305</v>
      </c>
      <c r="J859" s="47">
        <f t="shared" ca="1" si="303"/>
        <v>316</v>
      </c>
      <c r="K859" s="25">
        <f t="shared" ca="1" si="290"/>
        <v>0.49114331723027377</v>
      </c>
      <c r="L859" s="44">
        <f t="shared" ca="1" si="304"/>
        <v>24884</v>
      </c>
      <c r="M859" s="23"/>
      <c r="N859" s="47" t="str">
        <f t="shared" si="305"/>
        <v/>
      </c>
      <c r="O859" s="58"/>
      <c r="P859" s="27">
        <f t="shared" ca="1" si="306"/>
        <v>45069</v>
      </c>
      <c r="R859" s="47"/>
      <c r="S859" s="47"/>
      <c r="T859" s="47"/>
      <c r="U859" s="47"/>
      <c r="V859" s="47"/>
      <c r="W859" s="47"/>
      <c r="X859" s="57"/>
      <c r="Y859" s="49" t="str">
        <f t="shared" si="291"/>
        <v/>
      </c>
      <c r="Z859" s="49" t="str">
        <f t="shared" si="292"/>
        <v/>
      </c>
      <c r="AA859" s="47"/>
      <c r="AC859" s="35"/>
      <c r="AD859">
        <f t="shared" ca="1" si="293"/>
        <v>0</v>
      </c>
      <c r="AE859">
        <f t="shared" ca="1" si="294"/>
        <v>1</v>
      </c>
      <c r="AF859">
        <f t="shared" ca="1" si="295"/>
        <v>1</v>
      </c>
      <c r="AG859">
        <f t="shared" ca="1" si="296"/>
        <v>0</v>
      </c>
      <c r="AH859">
        <f t="shared" ca="1" si="307"/>
        <v>0</v>
      </c>
      <c r="AI859">
        <f t="shared" ca="1" si="308"/>
        <v>207</v>
      </c>
      <c r="AJ859">
        <f t="shared" ca="1" si="309"/>
        <v>36</v>
      </c>
      <c r="AK859" t="str">
        <f t="shared" ca="1" si="310"/>
        <v>&gt;1000</v>
      </c>
      <c r="AL859">
        <f t="shared" ca="1" si="311"/>
        <v>44</v>
      </c>
    </row>
    <row r="860" spans="1:38" x14ac:dyDescent="0.3">
      <c r="A860" s="13">
        <f ca="1">IF(B860="","",COUNT($B$32:B860))</f>
        <v>622</v>
      </c>
      <c r="B860" s="47">
        <f t="shared" ca="1" si="297"/>
        <v>1</v>
      </c>
      <c r="C860" s="24" t="str">
        <f t="shared" ca="1" si="298"/>
        <v>L</v>
      </c>
      <c r="D860" s="47">
        <f t="shared" ca="1" si="299"/>
        <v>4288</v>
      </c>
      <c r="E860" s="47">
        <f t="shared" ca="1" si="300"/>
        <v>0</v>
      </c>
      <c r="F860" s="13">
        <f t="shared" ca="1" si="301"/>
        <v>-68</v>
      </c>
      <c r="G860" s="13">
        <f t="shared" ca="1" si="288"/>
        <v>4220</v>
      </c>
      <c r="H860" s="40" t="str">
        <f t="shared" ca="1" si="289"/>
        <v>Mythic II</v>
      </c>
      <c r="I860" s="47">
        <f t="shared" ca="1" si="302"/>
        <v>305</v>
      </c>
      <c r="J860" s="47">
        <f t="shared" ca="1" si="303"/>
        <v>317</v>
      </c>
      <c r="K860" s="25">
        <f t="shared" ca="1" si="290"/>
        <v>0.49035369774919613</v>
      </c>
      <c r="L860" s="44">
        <f t="shared" ca="1" si="304"/>
        <v>24884</v>
      </c>
      <c r="M860" s="23"/>
      <c r="N860" s="47" t="str">
        <f t="shared" si="305"/>
        <v/>
      </c>
      <c r="O860" s="58"/>
      <c r="P860" s="27" t="str">
        <f t="shared" ca="1" si="306"/>
        <v/>
      </c>
      <c r="R860" s="47"/>
      <c r="S860" s="47"/>
      <c r="T860" s="47"/>
      <c r="U860" s="47"/>
      <c r="V860" s="47"/>
      <c r="W860" s="47"/>
      <c r="X860" s="57"/>
      <c r="Y860" s="49" t="str">
        <f t="shared" si="291"/>
        <v/>
      </c>
      <c r="Z860" s="49" t="str">
        <f t="shared" si="292"/>
        <v/>
      </c>
      <c r="AA860" s="47"/>
      <c r="AC860" s="35"/>
      <c r="AD860">
        <f t="shared" ca="1" si="293"/>
        <v>0</v>
      </c>
      <c r="AE860">
        <f t="shared" ca="1" si="294"/>
        <v>0</v>
      </c>
      <c r="AF860">
        <f t="shared" ca="1" si="295"/>
        <v>1</v>
      </c>
      <c r="AG860">
        <f t="shared" ca="1" si="296"/>
        <v>0</v>
      </c>
      <c r="AH860">
        <f t="shared" ca="1" si="307"/>
        <v>1</v>
      </c>
      <c r="AI860">
        <f t="shared" ca="1" si="308"/>
        <v>207</v>
      </c>
      <c r="AJ860">
        <f t="shared" ca="1" si="309"/>
        <v>36</v>
      </c>
      <c r="AK860" t="str">
        <f t="shared" ca="1" si="310"/>
        <v>&gt;1000</v>
      </c>
      <c r="AL860">
        <f t="shared" ca="1" si="311"/>
        <v>44</v>
      </c>
    </row>
    <row r="861" spans="1:38" x14ac:dyDescent="0.3">
      <c r="A861" s="13">
        <f ca="1">IF(B861="","",COUNT($B$32:B861))</f>
        <v>623</v>
      </c>
      <c r="B861" s="47">
        <f t="shared" ca="1" si="297"/>
        <v>2</v>
      </c>
      <c r="C861" s="24" t="str">
        <f t="shared" ca="1" si="298"/>
        <v>L</v>
      </c>
      <c r="D861" s="47">
        <f t="shared" ca="1" si="299"/>
        <v>4220</v>
      </c>
      <c r="E861" s="47">
        <f t="shared" ca="1" si="300"/>
        <v>0</v>
      </c>
      <c r="F861" s="13">
        <f t="shared" ca="1" si="301"/>
        <v>-68</v>
      </c>
      <c r="G861" s="13">
        <f t="shared" ca="1" si="288"/>
        <v>4152</v>
      </c>
      <c r="H861" s="40" t="str">
        <f t="shared" ca="1" si="289"/>
        <v>Mythic II</v>
      </c>
      <c r="I861" s="47">
        <f t="shared" ca="1" si="302"/>
        <v>305</v>
      </c>
      <c r="J861" s="47">
        <f t="shared" ca="1" si="303"/>
        <v>318</v>
      </c>
      <c r="K861" s="25">
        <f t="shared" ca="1" si="290"/>
        <v>0.4895666131621188</v>
      </c>
      <c r="L861" s="44">
        <f t="shared" ca="1" si="304"/>
        <v>24884</v>
      </c>
      <c r="M861" s="23"/>
      <c r="N861" s="47" t="str">
        <f t="shared" si="305"/>
        <v/>
      </c>
      <c r="O861" s="58"/>
      <c r="P861" s="27" t="str">
        <f t="shared" ca="1" si="306"/>
        <v/>
      </c>
      <c r="R861" s="47"/>
      <c r="S861" s="47"/>
      <c r="T861" s="47"/>
      <c r="U861" s="47"/>
      <c r="V861" s="47"/>
      <c r="W861" s="47"/>
      <c r="X861" s="57"/>
      <c r="Y861" s="49" t="str">
        <f t="shared" si="291"/>
        <v/>
      </c>
      <c r="Z861" s="49" t="str">
        <f t="shared" si="292"/>
        <v/>
      </c>
      <c r="AA861" s="47"/>
      <c r="AC861" s="35"/>
      <c r="AD861">
        <f t="shared" ca="1" si="293"/>
        <v>0</v>
      </c>
      <c r="AE861">
        <f t="shared" ca="1" si="294"/>
        <v>0</v>
      </c>
      <c r="AF861">
        <f t="shared" ca="1" si="295"/>
        <v>1</v>
      </c>
      <c r="AG861">
        <f t="shared" ca="1" si="296"/>
        <v>0</v>
      </c>
      <c r="AH861">
        <f t="shared" ca="1" si="307"/>
        <v>2</v>
      </c>
      <c r="AI861">
        <f t="shared" ca="1" si="308"/>
        <v>207</v>
      </c>
      <c r="AJ861">
        <f t="shared" ca="1" si="309"/>
        <v>36</v>
      </c>
      <c r="AK861" t="str">
        <f t="shared" ca="1" si="310"/>
        <v>&gt;1000</v>
      </c>
      <c r="AL861">
        <f t="shared" ca="1" si="311"/>
        <v>44</v>
      </c>
    </row>
    <row r="862" spans="1:38" x14ac:dyDescent="0.3">
      <c r="A862" s="13">
        <f ca="1">IF(B862="","",COUNT($B$32:B862))</f>
        <v>624</v>
      </c>
      <c r="B862" s="47">
        <f t="shared" ca="1" si="297"/>
        <v>3</v>
      </c>
      <c r="C862" s="24" t="str">
        <f t="shared" ca="1" si="298"/>
        <v>W</v>
      </c>
      <c r="D862" s="47">
        <f t="shared" ca="1" si="299"/>
        <v>4152</v>
      </c>
      <c r="E862" s="47">
        <f t="shared" ca="1" si="300"/>
        <v>0</v>
      </c>
      <c r="F862" s="13">
        <f t="shared" ca="1" si="301"/>
        <v>40</v>
      </c>
      <c r="G862" s="13">
        <f t="shared" ca="1" si="288"/>
        <v>4192</v>
      </c>
      <c r="H862" s="40" t="str">
        <f t="shared" ca="1" si="289"/>
        <v>Mythic II</v>
      </c>
      <c r="I862" s="47">
        <f t="shared" ca="1" si="302"/>
        <v>306</v>
      </c>
      <c r="J862" s="47">
        <f t="shared" ca="1" si="303"/>
        <v>318</v>
      </c>
      <c r="K862" s="25">
        <f t="shared" ca="1" si="290"/>
        <v>0.49038461538461536</v>
      </c>
      <c r="L862" s="44">
        <f t="shared" ca="1" si="304"/>
        <v>24924</v>
      </c>
      <c r="M862" s="23"/>
      <c r="N862" s="47" t="str">
        <f t="shared" si="305"/>
        <v/>
      </c>
      <c r="O862" s="58"/>
      <c r="P862" s="27" t="str">
        <f t="shared" ca="1" si="306"/>
        <v/>
      </c>
      <c r="R862" s="47"/>
      <c r="S862" s="47"/>
      <c r="T862" s="47"/>
      <c r="U862" s="47"/>
      <c r="V862" s="47"/>
      <c r="W862" s="47"/>
      <c r="X862" s="57"/>
      <c r="Y862" s="49" t="str">
        <f t="shared" si="291"/>
        <v/>
      </c>
      <c r="Z862" s="49" t="str">
        <f t="shared" si="292"/>
        <v/>
      </c>
      <c r="AA862" s="47"/>
      <c r="AC862" s="35"/>
      <c r="AD862">
        <f t="shared" ca="1" si="293"/>
        <v>0</v>
      </c>
      <c r="AE862">
        <f t="shared" ca="1" si="294"/>
        <v>0</v>
      </c>
      <c r="AF862">
        <f t="shared" ca="1" si="295"/>
        <v>1</v>
      </c>
      <c r="AG862">
        <f t="shared" ca="1" si="296"/>
        <v>0</v>
      </c>
      <c r="AH862">
        <f t="shared" ca="1" si="307"/>
        <v>3</v>
      </c>
      <c r="AI862">
        <f t="shared" ca="1" si="308"/>
        <v>207</v>
      </c>
      <c r="AJ862">
        <f t="shared" ca="1" si="309"/>
        <v>36</v>
      </c>
      <c r="AK862" t="str">
        <f t="shared" ca="1" si="310"/>
        <v>&gt;1000</v>
      </c>
      <c r="AL862">
        <f t="shared" ca="1" si="311"/>
        <v>44</v>
      </c>
    </row>
    <row r="863" spans="1:38" x14ac:dyDescent="0.3">
      <c r="A863" s="13" t="str">
        <f ca="1">IF(B863="","",COUNT($B$32:B863))</f>
        <v/>
      </c>
      <c r="B863" s="47" t="str">
        <f t="shared" ca="1" si="297"/>
        <v/>
      </c>
      <c r="C863" s="24" t="str">
        <f t="shared" ca="1" si="298"/>
        <v>G</v>
      </c>
      <c r="D863" s="47">
        <f t="shared" ca="1" si="299"/>
        <v>4192</v>
      </c>
      <c r="E863" s="47">
        <f t="shared" ca="1" si="300"/>
        <v>1</v>
      </c>
      <c r="F863" s="13">
        <f t="shared" ca="1" si="301"/>
        <v>0</v>
      </c>
      <c r="G863" s="13">
        <f t="shared" ca="1" si="288"/>
        <v>4192</v>
      </c>
      <c r="H863" s="40" t="str">
        <f t="shared" ca="1" si="289"/>
        <v>Mythic II</v>
      </c>
      <c r="I863" s="47">
        <f t="shared" ca="1" si="302"/>
        <v>306</v>
      </c>
      <c r="J863" s="47">
        <f t="shared" ca="1" si="303"/>
        <v>318</v>
      </c>
      <c r="K863" s="25">
        <f t="shared" ca="1" si="290"/>
        <v>0.49038461538461536</v>
      </c>
      <c r="L863" s="44">
        <f t="shared" ca="1" si="304"/>
        <v>24924</v>
      </c>
      <c r="M863" s="23"/>
      <c r="N863" s="47" t="str">
        <f t="shared" si="305"/>
        <v/>
      </c>
      <c r="O863" s="58"/>
      <c r="P863" s="27">
        <f t="shared" ca="1" si="306"/>
        <v>45076</v>
      </c>
      <c r="R863" s="47"/>
      <c r="S863" s="47"/>
      <c r="T863" s="47"/>
      <c r="U863" s="47"/>
      <c r="V863" s="47"/>
      <c r="W863" s="47"/>
      <c r="X863" s="57"/>
      <c r="Y863" s="49" t="str">
        <f t="shared" si="291"/>
        <v/>
      </c>
      <c r="Z863" s="49" t="str">
        <f t="shared" si="292"/>
        <v/>
      </c>
      <c r="AA863" s="47"/>
      <c r="AC863" s="35"/>
      <c r="AD863">
        <f t="shared" ca="1" si="293"/>
        <v>0</v>
      </c>
      <c r="AE863">
        <f t="shared" ca="1" si="294"/>
        <v>1</v>
      </c>
      <c r="AF863">
        <f t="shared" ca="1" si="295"/>
        <v>1</v>
      </c>
      <c r="AG863">
        <f t="shared" ca="1" si="296"/>
        <v>0</v>
      </c>
      <c r="AH863">
        <f t="shared" ca="1" si="307"/>
        <v>0</v>
      </c>
      <c r="AI863">
        <f t="shared" ca="1" si="308"/>
        <v>208</v>
      </c>
      <c r="AJ863">
        <f t="shared" ca="1" si="309"/>
        <v>36</v>
      </c>
      <c r="AK863" t="str">
        <f t="shared" ca="1" si="310"/>
        <v>&gt;1000</v>
      </c>
      <c r="AL863">
        <f t="shared" ca="1" si="311"/>
        <v>44</v>
      </c>
    </row>
    <row r="864" spans="1:38" x14ac:dyDescent="0.3">
      <c r="A864" s="13">
        <f ca="1">IF(B864="","",COUNT($B$32:B864))</f>
        <v>625</v>
      </c>
      <c r="B864" s="47">
        <f t="shared" ca="1" si="297"/>
        <v>1</v>
      </c>
      <c r="C864" s="24" t="str">
        <f t="shared" ca="1" si="298"/>
        <v>W</v>
      </c>
      <c r="D864" s="47">
        <f t="shared" ca="1" si="299"/>
        <v>4192</v>
      </c>
      <c r="E864" s="47">
        <f t="shared" ca="1" si="300"/>
        <v>1</v>
      </c>
      <c r="F864" s="13">
        <f t="shared" ca="1" si="301"/>
        <v>60</v>
      </c>
      <c r="G864" s="13">
        <f t="shared" ref="G864:G927" ca="1" si="312">_xlfn.IFS(F864+D864&lt;0,0,F864+D864&gt;5500,5500,TRUE,F864+D864)</f>
        <v>4252</v>
      </c>
      <c r="H864" s="40" t="str">
        <f t="shared" ref="H864:H927" ca="1" si="313">LOOKUP(G864,$D$2:$D$17,$A$2:$A$17)</f>
        <v>Mythic II</v>
      </c>
      <c r="I864" s="47">
        <f t="shared" ca="1" si="302"/>
        <v>307</v>
      </c>
      <c r="J864" s="47">
        <f t="shared" ca="1" si="303"/>
        <v>318</v>
      </c>
      <c r="K864" s="25">
        <f t="shared" ref="K864:K927" ca="1" si="314">I864/(J864+I864)</f>
        <v>0.49120000000000003</v>
      </c>
      <c r="L864" s="44">
        <f t="shared" ca="1" si="304"/>
        <v>24984</v>
      </c>
      <c r="M864" s="23"/>
      <c r="N864" s="47" t="str">
        <f t="shared" si="305"/>
        <v/>
      </c>
      <c r="O864" s="58"/>
      <c r="P864" s="27" t="str">
        <f t="shared" ca="1" si="306"/>
        <v/>
      </c>
      <c r="R864" s="47"/>
      <c r="S864" s="47"/>
      <c r="T864" s="47"/>
      <c r="U864" s="47"/>
      <c r="V864" s="47"/>
      <c r="W864" s="47"/>
      <c r="X864" s="57"/>
      <c r="Y864" s="49" t="str">
        <f t="shared" ref="Y864:Y927" si="315">_xlfn.IFS(R864 = "","",V864&gt;0,T864/V864,TRUE,T864/1)</f>
        <v/>
      </c>
      <c r="Z864" s="49" t="str">
        <f t="shared" ref="Z864:Z927" si="316">_xlfn.IFS(R864 = "","",V864&gt;0,(T864+U864)/V864,TRUE,(T864+U864)/1)</f>
        <v/>
      </c>
      <c r="AA864" s="47"/>
      <c r="AC864" s="35"/>
      <c r="AD864">
        <f t="shared" ref="AD864:AD927" ca="1" si="317">IF(G864&gt;=2100,0,IF(C864="G",1,0))</f>
        <v>0</v>
      </c>
      <c r="AE864">
        <f t="shared" ref="AE864:AE927" ca="1" si="318">IF(G864&gt;=5500,0,IF(C864="G",1,0))</f>
        <v>0</v>
      </c>
      <c r="AF864">
        <f t="shared" ref="AF864:AF927" ca="1" si="319">IF(G864&gt;=2100,1,0)</f>
        <v>1</v>
      </c>
      <c r="AG864">
        <f t="shared" ref="AG864:AG927" ca="1" si="320">IF(G864&gt;=5500,1,0)</f>
        <v>0</v>
      </c>
      <c r="AH864">
        <f t="shared" ca="1" si="307"/>
        <v>1</v>
      </c>
      <c r="AI864">
        <f t="shared" ca="1" si="308"/>
        <v>208</v>
      </c>
      <c r="AJ864">
        <f t="shared" ca="1" si="309"/>
        <v>36</v>
      </c>
      <c r="AK864" t="str">
        <f t="shared" ca="1" si="310"/>
        <v>&gt;1000</v>
      </c>
      <c r="AL864">
        <f t="shared" ca="1" si="311"/>
        <v>44</v>
      </c>
    </row>
    <row r="865" spans="1:38" x14ac:dyDescent="0.3">
      <c r="A865" s="13">
        <f ca="1">IF(B865="","",COUNT($B$32:B865))</f>
        <v>626</v>
      </c>
      <c r="B865" s="47">
        <f t="shared" ref="B865:B928" ca="1" si="321">IF(C865&lt;&gt;"G",SUM(B864,1),"")</f>
        <v>2</v>
      </c>
      <c r="C865" s="24" t="str">
        <f t="shared" ref="C865:C928" ca="1" si="322">IF(O865="",IF(AH864&gt;=$E$22,"G",IF(RAND()&lt;$F$22,"W","L")),O865)</f>
        <v>W</v>
      </c>
      <c r="D865" s="47">
        <f t="shared" ref="D865:D928" ca="1" si="323">IF(M865="",IF(G864&lt;5500,G864,5500),M865)</f>
        <v>4252</v>
      </c>
      <c r="E865" s="47">
        <f t="shared" ref="E865:E928" ca="1" si="324">_xlfn.IFS(C864="W",E864+1,C864="L",0,C864="G",E864)</f>
        <v>2</v>
      </c>
      <c r="F865" s="13">
        <f t="shared" ref="F865:F928" ca="1" si="325">_xlfn.IFS(C865="W",_xlfn.IFS(E865=0,LOOKUP(D865,$D$2:$D$17,$F$2:$F$17),E865=1,LOOKUP(D865,$D$2:$D$17,$G$2:$G$17),E865=2,LOOKUP(D865,$D$2:$D$17,$H$2:$H$17),E865=3,LOOKUP(D865,$D$2:$D$17,$I$2:$I$17),E865&gt;=4,LOOKUP(D865,$D$2:$D$17,$J$2:$J$17)),C865="L",LOOKUP(D865,$D$2:$D$17,$E$2:$E$17),C865="G",IF(OR(B864&lt;3,B864=""),0,LOOKUP(D865,$D$2:$D$17,$K$2:$K$17)))</f>
        <v>80</v>
      </c>
      <c r="G865" s="13">
        <f t="shared" ca="1" si="312"/>
        <v>4332</v>
      </c>
      <c r="H865" s="40" t="str">
        <f t="shared" ca="1" si="313"/>
        <v>Mythic II</v>
      </c>
      <c r="I865" s="47">
        <f t="shared" ref="I865:I928" ca="1" si="326">IF(C865="W",1+I864,I864)</f>
        <v>308</v>
      </c>
      <c r="J865" s="47">
        <f t="shared" ref="J865:J928" ca="1" si="327">IF(C865="L",1+J864,J864)</f>
        <v>318</v>
      </c>
      <c r="K865" s="25">
        <f t="shared" ca="1" si="314"/>
        <v>0.49201277955271566</v>
      </c>
      <c r="L865" s="44">
        <f t="shared" ref="L865:L928" ca="1" si="328">IF(F865&gt;0,F865+L864,L864)</f>
        <v>25064</v>
      </c>
      <c r="M865" s="23"/>
      <c r="N865" s="47" t="str">
        <f t="shared" ref="N865:N928" si="329">IF(M865="","",M865-G864)</f>
        <v/>
      </c>
      <c r="O865" s="58"/>
      <c r="P865" s="27" t="str">
        <f t="shared" ref="P865:P928" ca="1" si="330">IF(AI865&gt;AI864,$G$22+(7*AI865),"")</f>
        <v/>
      </c>
      <c r="R865" s="47"/>
      <c r="S865" s="47"/>
      <c r="T865" s="47"/>
      <c r="U865" s="47"/>
      <c r="V865" s="47"/>
      <c r="W865" s="47"/>
      <c r="X865" s="57"/>
      <c r="Y865" s="49" t="str">
        <f t="shared" si="315"/>
        <v/>
      </c>
      <c r="Z865" s="49" t="str">
        <f t="shared" si="316"/>
        <v/>
      </c>
      <c r="AA865" s="47"/>
      <c r="AC865" s="35"/>
      <c r="AD865">
        <f t="shared" ca="1" si="317"/>
        <v>0</v>
      </c>
      <c r="AE865">
        <f t="shared" ca="1" si="318"/>
        <v>0</v>
      </c>
      <c r="AF865">
        <f t="shared" ca="1" si="319"/>
        <v>1</v>
      </c>
      <c r="AG865">
        <f t="shared" ca="1" si="320"/>
        <v>0</v>
      </c>
      <c r="AH865">
        <f t="shared" ref="AH865:AH928" ca="1" si="331">IF(C865="G",0,AH864+1)</f>
        <v>2</v>
      </c>
      <c r="AI865">
        <f t="shared" ref="AI865:AI928" ca="1" si="332">IF(C865="G",AI864+1,AI864)</f>
        <v>208</v>
      </c>
      <c r="AJ865">
        <f t="shared" ref="AJ865:AJ928" ca="1" si="333">IF(AJ864="&gt;1000",IF(AF865&gt;0,IF(A865&lt;&gt;"",A865,A864),"&gt;1000"),AJ864)</f>
        <v>36</v>
      </c>
      <c r="AK865" t="str">
        <f t="shared" ref="AK865:AK928" ca="1" si="334">IF(AK864="&gt;1000",IF(AG865&gt;0,IF(A865&lt;&gt;"",A865,A864),"&gt;1000"),AK864)</f>
        <v>&gt;1000</v>
      </c>
      <c r="AL865">
        <f t="shared" ref="AL865:AL928" ca="1" si="335">IF(AL864="&gt;1000",IF(L865&gt;=3500,IF(A865&lt;&gt;"",A865,A864),"&gt;1000"),AL864)</f>
        <v>44</v>
      </c>
    </row>
    <row r="866" spans="1:38" x14ac:dyDescent="0.3">
      <c r="A866" s="13">
        <f ca="1">IF(B866="","",COUNT($B$32:B866))</f>
        <v>627</v>
      </c>
      <c r="B866" s="47">
        <f t="shared" ca="1" si="321"/>
        <v>3</v>
      </c>
      <c r="C866" s="24" t="str">
        <f t="shared" ca="1" si="322"/>
        <v>W</v>
      </c>
      <c r="D866" s="47">
        <f t="shared" ca="1" si="323"/>
        <v>4332</v>
      </c>
      <c r="E866" s="47">
        <f t="shared" ca="1" si="324"/>
        <v>3</v>
      </c>
      <c r="F866" s="13">
        <f t="shared" ca="1" si="325"/>
        <v>108</v>
      </c>
      <c r="G866" s="13">
        <f t="shared" ca="1" si="312"/>
        <v>4440</v>
      </c>
      <c r="H866" s="40" t="str">
        <f t="shared" ca="1" si="313"/>
        <v>Mythic II</v>
      </c>
      <c r="I866" s="47">
        <f t="shared" ca="1" si="326"/>
        <v>309</v>
      </c>
      <c r="J866" s="47">
        <f t="shared" ca="1" si="327"/>
        <v>318</v>
      </c>
      <c r="K866" s="25">
        <f t="shared" ca="1" si="314"/>
        <v>0.49282296650717705</v>
      </c>
      <c r="L866" s="44">
        <f t="shared" ca="1" si="328"/>
        <v>25172</v>
      </c>
      <c r="M866" s="23"/>
      <c r="N866" s="47" t="str">
        <f t="shared" si="329"/>
        <v/>
      </c>
      <c r="O866" s="58"/>
      <c r="P866" s="27" t="str">
        <f t="shared" ca="1" si="330"/>
        <v/>
      </c>
      <c r="R866" s="47"/>
      <c r="S866" s="47"/>
      <c r="T866" s="47"/>
      <c r="U866" s="47"/>
      <c r="V866" s="47"/>
      <c r="W866" s="47"/>
      <c r="X866" s="57"/>
      <c r="Y866" s="49" t="str">
        <f t="shared" si="315"/>
        <v/>
      </c>
      <c r="Z866" s="49" t="str">
        <f t="shared" si="316"/>
        <v/>
      </c>
      <c r="AA866" s="47"/>
      <c r="AC866" s="35"/>
      <c r="AD866">
        <f t="shared" ca="1" si="317"/>
        <v>0</v>
      </c>
      <c r="AE866">
        <f t="shared" ca="1" si="318"/>
        <v>0</v>
      </c>
      <c r="AF866">
        <f t="shared" ca="1" si="319"/>
        <v>1</v>
      </c>
      <c r="AG866">
        <f t="shared" ca="1" si="320"/>
        <v>0</v>
      </c>
      <c r="AH866">
        <f t="shared" ca="1" si="331"/>
        <v>3</v>
      </c>
      <c r="AI866">
        <f t="shared" ca="1" si="332"/>
        <v>208</v>
      </c>
      <c r="AJ866">
        <f t="shared" ca="1" si="333"/>
        <v>36</v>
      </c>
      <c r="AK866" t="str">
        <f t="shared" ca="1" si="334"/>
        <v>&gt;1000</v>
      </c>
      <c r="AL866">
        <f t="shared" ca="1" si="335"/>
        <v>44</v>
      </c>
    </row>
    <row r="867" spans="1:38" x14ac:dyDescent="0.3">
      <c r="A867" s="13" t="str">
        <f ca="1">IF(B867="","",COUNT($B$32:B867))</f>
        <v/>
      </c>
      <c r="B867" s="47" t="str">
        <f t="shared" ca="1" si="321"/>
        <v/>
      </c>
      <c r="C867" s="24" t="str">
        <f t="shared" ca="1" si="322"/>
        <v>G</v>
      </c>
      <c r="D867" s="47">
        <f t="shared" ca="1" si="323"/>
        <v>4440</v>
      </c>
      <c r="E867" s="47">
        <f t="shared" ca="1" si="324"/>
        <v>4</v>
      </c>
      <c r="F867" s="13">
        <f t="shared" ca="1" si="325"/>
        <v>0</v>
      </c>
      <c r="G867" s="13">
        <f t="shared" ca="1" si="312"/>
        <v>4440</v>
      </c>
      <c r="H867" s="40" t="str">
        <f t="shared" ca="1" si="313"/>
        <v>Mythic II</v>
      </c>
      <c r="I867" s="47">
        <f t="shared" ca="1" si="326"/>
        <v>309</v>
      </c>
      <c r="J867" s="47">
        <f t="shared" ca="1" si="327"/>
        <v>318</v>
      </c>
      <c r="K867" s="25">
        <f t="shared" ca="1" si="314"/>
        <v>0.49282296650717705</v>
      </c>
      <c r="L867" s="44">
        <f t="shared" ca="1" si="328"/>
        <v>25172</v>
      </c>
      <c r="M867" s="23"/>
      <c r="N867" s="47" t="str">
        <f t="shared" si="329"/>
        <v/>
      </c>
      <c r="O867" s="58"/>
      <c r="P867" s="27">
        <f t="shared" ca="1" si="330"/>
        <v>45083</v>
      </c>
      <c r="R867" s="47"/>
      <c r="S867" s="47"/>
      <c r="T867" s="47"/>
      <c r="U867" s="47"/>
      <c r="V867" s="47"/>
      <c r="W867" s="47"/>
      <c r="X867" s="57"/>
      <c r="Y867" s="49" t="str">
        <f t="shared" si="315"/>
        <v/>
      </c>
      <c r="Z867" s="49" t="str">
        <f t="shared" si="316"/>
        <v/>
      </c>
      <c r="AA867" s="47"/>
      <c r="AC867" s="35"/>
      <c r="AD867">
        <f t="shared" ca="1" si="317"/>
        <v>0</v>
      </c>
      <c r="AE867">
        <f t="shared" ca="1" si="318"/>
        <v>1</v>
      </c>
      <c r="AF867">
        <f t="shared" ca="1" si="319"/>
        <v>1</v>
      </c>
      <c r="AG867">
        <f t="shared" ca="1" si="320"/>
        <v>0</v>
      </c>
      <c r="AH867">
        <f t="shared" ca="1" si="331"/>
        <v>0</v>
      </c>
      <c r="AI867">
        <f t="shared" ca="1" si="332"/>
        <v>209</v>
      </c>
      <c r="AJ867">
        <f t="shared" ca="1" si="333"/>
        <v>36</v>
      </c>
      <c r="AK867" t="str">
        <f t="shared" ca="1" si="334"/>
        <v>&gt;1000</v>
      </c>
      <c r="AL867">
        <f t="shared" ca="1" si="335"/>
        <v>44</v>
      </c>
    </row>
    <row r="868" spans="1:38" x14ac:dyDescent="0.3">
      <c r="A868" s="13">
        <f ca="1">IF(B868="","",COUNT($B$32:B868))</f>
        <v>628</v>
      </c>
      <c r="B868" s="47">
        <f t="shared" ca="1" si="321"/>
        <v>1</v>
      </c>
      <c r="C868" s="24" t="str">
        <f t="shared" ca="1" si="322"/>
        <v>W</v>
      </c>
      <c r="D868" s="47">
        <f t="shared" ca="1" si="323"/>
        <v>4440</v>
      </c>
      <c r="E868" s="47">
        <f t="shared" ca="1" si="324"/>
        <v>4</v>
      </c>
      <c r="F868" s="13">
        <f t="shared" ca="1" si="325"/>
        <v>120</v>
      </c>
      <c r="G868" s="13">
        <f t="shared" ca="1" si="312"/>
        <v>4560</v>
      </c>
      <c r="H868" s="40" t="str">
        <f t="shared" ca="1" si="313"/>
        <v>Mythic II</v>
      </c>
      <c r="I868" s="47">
        <f t="shared" ca="1" si="326"/>
        <v>310</v>
      </c>
      <c r="J868" s="47">
        <f t="shared" ca="1" si="327"/>
        <v>318</v>
      </c>
      <c r="K868" s="25">
        <f t="shared" ca="1" si="314"/>
        <v>0.49363057324840764</v>
      </c>
      <c r="L868" s="44">
        <f t="shared" ca="1" si="328"/>
        <v>25292</v>
      </c>
      <c r="M868" s="23"/>
      <c r="N868" s="47" t="str">
        <f t="shared" si="329"/>
        <v/>
      </c>
      <c r="O868" s="58"/>
      <c r="P868" s="27" t="str">
        <f t="shared" ca="1" si="330"/>
        <v/>
      </c>
      <c r="R868" s="47"/>
      <c r="S868" s="47"/>
      <c r="T868" s="47"/>
      <c r="U868" s="47"/>
      <c r="V868" s="47"/>
      <c r="W868" s="47"/>
      <c r="X868" s="57"/>
      <c r="Y868" s="49" t="str">
        <f t="shared" si="315"/>
        <v/>
      </c>
      <c r="Z868" s="49" t="str">
        <f t="shared" si="316"/>
        <v/>
      </c>
      <c r="AA868" s="47"/>
      <c r="AC868" s="35"/>
      <c r="AD868">
        <f t="shared" ca="1" si="317"/>
        <v>0</v>
      </c>
      <c r="AE868">
        <f t="shared" ca="1" si="318"/>
        <v>0</v>
      </c>
      <c r="AF868">
        <f t="shared" ca="1" si="319"/>
        <v>1</v>
      </c>
      <c r="AG868">
        <f t="shared" ca="1" si="320"/>
        <v>0</v>
      </c>
      <c r="AH868">
        <f t="shared" ca="1" si="331"/>
        <v>1</v>
      </c>
      <c r="AI868">
        <f t="shared" ca="1" si="332"/>
        <v>209</v>
      </c>
      <c r="AJ868">
        <f t="shared" ca="1" si="333"/>
        <v>36</v>
      </c>
      <c r="AK868" t="str">
        <f t="shared" ca="1" si="334"/>
        <v>&gt;1000</v>
      </c>
      <c r="AL868">
        <f t="shared" ca="1" si="335"/>
        <v>44</v>
      </c>
    </row>
    <row r="869" spans="1:38" x14ac:dyDescent="0.3">
      <c r="A869" s="13">
        <f ca="1">IF(B869="","",COUNT($B$32:B869))</f>
        <v>629</v>
      </c>
      <c r="B869" s="47">
        <f t="shared" ca="1" si="321"/>
        <v>2</v>
      </c>
      <c r="C869" s="24" t="str">
        <f t="shared" ca="1" si="322"/>
        <v>W</v>
      </c>
      <c r="D869" s="47">
        <f t="shared" ca="1" si="323"/>
        <v>4560</v>
      </c>
      <c r="E869" s="47">
        <f t="shared" ca="1" si="324"/>
        <v>5</v>
      </c>
      <c r="F869" s="13">
        <f t="shared" ca="1" si="325"/>
        <v>120</v>
      </c>
      <c r="G869" s="13">
        <f t="shared" ca="1" si="312"/>
        <v>4680</v>
      </c>
      <c r="H869" s="40" t="str">
        <f t="shared" ca="1" si="313"/>
        <v>Mythic II</v>
      </c>
      <c r="I869" s="47">
        <f t="shared" ca="1" si="326"/>
        <v>311</v>
      </c>
      <c r="J869" s="47">
        <f t="shared" ca="1" si="327"/>
        <v>318</v>
      </c>
      <c r="K869" s="25">
        <f t="shared" ca="1" si="314"/>
        <v>0.49443561208267089</v>
      </c>
      <c r="L869" s="44">
        <f t="shared" ca="1" si="328"/>
        <v>25412</v>
      </c>
      <c r="M869" s="23"/>
      <c r="N869" s="47" t="str">
        <f t="shared" si="329"/>
        <v/>
      </c>
      <c r="O869" s="58"/>
      <c r="P869" s="27" t="str">
        <f t="shared" ca="1" si="330"/>
        <v/>
      </c>
      <c r="R869" s="47"/>
      <c r="S869" s="47"/>
      <c r="T869" s="47"/>
      <c r="U869" s="47"/>
      <c r="V869" s="47"/>
      <c r="W869" s="47"/>
      <c r="X869" s="57"/>
      <c r="Y869" s="49" t="str">
        <f t="shared" si="315"/>
        <v/>
      </c>
      <c r="Z869" s="49" t="str">
        <f t="shared" si="316"/>
        <v/>
      </c>
      <c r="AA869" s="47"/>
      <c r="AC869" s="35"/>
      <c r="AD869">
        <f t="shared" ca="1" si="317"/>
        <v>0</v>
      </c>
      <c r="AE869">
        <f t="shared" ca="1" si="318"/>
        <v>0</v>
      </c>
      <c r="AF869">
        <f t="shared" ca="1" si="319"/>
        <v>1</v>
      </c>
      <c r="AG869">
        <f t="shared" ca="1" si="320"/>
        <v>0</v>
      </c>
      <c r="AH869">
        <f t="shared" ca="1" si="331"/>
        <v>2</v>
      </c>
      <c r="AI869">
        <f t="shared" ca="1" si="332"/>
        <v>209</v>
      </c>
      <c r="AJ869">
        <f t="shared" ca="1" si="333"/>
        <v>36</v>
      </c>
      <c r="AK869" t="str">
        <f t="shared" ca="1" si="334"/>
        <v>&gt;1000</v>
      </c>
      <c r="AL869">
        <f t="shared" ca="1" si="335"/>
        <v>44</v>
      </c>
    </row>
    <row r="870" spans="1:38" x14ac:dyDescent="0.3">
      <c r="A870" s="13">
        <f ca="1">IF(B870="","",COUNT($B$32:B870))</f>
        <v>630</v>
      </c>
      <c r="B870" s="47">
        <f t="shared" ca="1" si="321"/>
        <v>3</v>
      </c>
      <c r="C870" s="24" t="str">
        <f t="shared" ca="1" si="322"/>
        <v>W</v>
      </c>
      <c r="D870" s="47">
        <f t="shared" ca="1" si="323"/>
        <v>4680</v>
      </c>
      <c r="E870" s="47">
        <f t="shared" ca="1" si="324"/>
        <v>6</v>
      </c>
      <c r="F870" s="13">
        <f t="shared" ca="1" si="325"/>
        <v>120</v>
      </c>
      <c r="G870" s="13">
        <f t="shared" ca="1" si="312"/>
        <v>4800</v>
      </c>
      <c r="H870" s="40" t="str">
        <f t="shared" ca="1" si="313"/>
        <v>Mythic III</v>
      </c>
      <c r="I870" s="47">
        <f t="shared" ca="1" si="326"/>
        <v>312</v>
      </c>
      <c r="J870" s="47">
        <f t="shared" ca="1" si="327"/>
        <v>318</v>
      </c>
      <c r="K870" s="25">
        <f t="shared" ca="1" si="314"/>
        <v>0.49523809523809526</v>
      </c>
      <c r="L870" s="44">
        <f t="shared" ca="1" si="328"/>
        <v>25532</v>
      </c>
      <c r="M870" s="23"/>
      <c r="N870" s="47" t="str">
        <f t="shared" si="329"/>
        <v/>
      </c>
      <c r="O870" s="58"/>
      <c r="P870" s="27" t="str">
        <f t="shared" ca="1" si="330"/>
        <v/>
      </c>
      <c r="R870" s="47"/>
      <c r="S870" s="47"/>
      <c r="T870" s="47"/>
      <c r="U870" s="47"/>
      <c r="V870" s="47"/>
      <c r="W870" s="47"/>
      <c r="X870" s="57"/>
      <c r="Y870" s="49" t="str">
        <f t="shared" si="315"/>
        <v/>
      </c>
      <c r="Z870" s="49" t="str">
        <f t="shared" si="316"/>
        <v/>
      </c>
      <c r="AA870" s="47"/>
      <c r="AC870" s="35"/>
      <c r="AD870">
        <f t="shared" ca="1" si="317"/>
        <v>0</v>
      </c>
      <c r="AE870">
        <f t="shared" ca="1" si="318"/>
        <v>0</v>
      </c>
      <c r="AF870">
        <f t="shared" ca="1" si="319"/>
        <v>1</v>
      </c>
      <c r="AG870">
        <f t="shared" ca="1" si="320"/>
        <v>0</v>
      </c>
      <c r="AH870">
        <f t="shared" ca="1" si="331"/>
        <v>3</v>
      </c>
      <c r="AI870">
        <f t="shared" ca="1" si="332"/>
        <v>209</v>
      </c>
      <c r="AJ870">
        <f t="shared" ca="1" si="333"/>
        <v>36</v>
      </c>
      <c r="AK870" t="str">
        <f t="shared" ca="1" si="334"/>
        <v>&gt;1000</v>
      </c>
      <c r="AL870">
        <f t="shared" ca="1" si="335"/>
        <v>44</v>
      </c>
    </row>
    <row r="871" spans="1:38" x14ac:dyDescent="0.3">
      <c r="A871" s="13" t="str">
        <f ca="1">IF(B871="","",COUNT($B$32:B871))</f>
        <v/>
      </c>
      <c r="B871" s="47" t="str">
        <f t="shared" ca="1" si="321"/>
        <v/>
      </c>
      <c r="C871" s="24" t="str">
        <f t="shared" ca="1" si="322"/>
        <v>G</v>
      </c>
      <c r="D871" s="47">
        <f t="shared" ca="1" si="323"/>
        <v>4800</v>
      </c>
      <c r="E871" s="47">
        <f t="shared" ca="1" si="324"/>
        <v>7</v>
      </c>
      <c r="F871" s="13">
        <f t="shared" ca="1" si="325"/>
        <v>0</v>
      </c>
      <c r="G871" s="13">
        <f t="shared" ca="1" si="312"/>
        <v>4800</v>
      </c>
      <c r="H871" s="40" t="str">
        <f t="shared" ca="1" si="313"/>
        <v>Mythic III</v>
      </c>
      <c r="I871" s="47">
        <f t="shared" ca="1" si="326"/>
        <v>312</v>
      </c>
      <c r="J871" s="47">
        <f t="shared" ca="1" si="327"/>
        <v>318</v>
      </c>
      <c r="K871" s="25">
        <f t="shared" ca="1" si="314"/>
        <v>0.49523809523809526</v>
      </c>
      <c r="L871" s="44">
        <f t="shared" ca="1" si="328"/>
        <v>25532</v>
      </c>
      <c r="M871" s="23"/>
      <c r="N871" s="47" t="str">
        <f t="shared" si="329"/>
        <v/>
      </c>
      <c r="O871" s="58"/>
      <c r="P871" s="27">
        <f t="shared" ca="1" si="330"/>
        <v>45090</v>
      </c>
      <c r="R871" s="47"/>
      <c r="S871" s="47"/>
      <c r="T871" s="47"/>
      <c r="U871" s="47"/>
      <c r="V871" s="47"/>
      <c r="W871" s="47"/>
      <c r="X871" s="57"/>
      <c r="Y871" s="49" t="str">
        <f t="shared" si="315"/>
        <v/>
      </c>
      <c r="Z871" s="49" t="str">
        <f t="shared" si="316"/>
        <v/>
      </c>
      <c r="AA871" s="47"/>
      <c r="AC871" s="35"/>
      <c r="AD871">
        <f t="shared" ca="1" si="317"/>
        <v>0</v>
      </c>
      <c r="AE871">
        <f t="shared" ca="1" si="318"/>
        <v>1</v>
      </c>
      <c r="AF871">
        <f t="shared" ca="1" si="319"/>
        <v>1</v>
      </c>
      <c r="AG871">
        <f t="shared" ca="1" si="320"/>
        <v>0</v>
      </c>
      <c r="AH871">
        <f t="shared" ca="1" si="331"/>
        <v>0</v>
      </c>
      <c r="AI871">
        <f t="shared" ca="1" si="332"/>
        <v>210</v>
      </c>
      <c r="AJ871">
        <f t="shared" ca="1" si="333"/>
        <v>36</v>
      </c>
      <c r="AK871" t="str">
        <f t="shared" ca="1" si="334"/>
        <v>&gt;1000</v>
      </c>
      <c r="AL871">
        <f t="shared" ca="1" si="335"/>
        <v>44</v>
      </c>
    </row>
    <row r="872" spans="1:38" x14ac:dyDescent="0.3">
      <c r="A872" s="13">
        <f ca="1">IF(B872="","",COUNT($B$32:B872))</f>
        <v>631</v>
      </c>
      <c r="B872" s="47">
        <f t="shared" ca="1" si="321"/>
        <v>1</v>
      </c>
      <c r="C872" s="24" t="str">
        <f t="shared" ca="1" si="322"/>
        <v>L</v>
      </c>
      <c r="D872" s="47">
        <f t="shared" ca="1" si="323"/>
        <v>4800</v>
      </c>
      <c r="E872" s="47">
        <f t="shared" ca="1" si="324"/>
        <v>7</v>
      </c>
      <c r="F872" s="13">
        <f t="shared" ca="1" si="325"/>
        <v>-68</v>
      </c>
      <c r="G872" s="13">
        <f t="shared" ca="1" si="312"/>
        <v>4732</v>
      </c>
      <c r="H872" s="40" t="str">
        <f t="shared" ca="1" si="313"/>
        <v>Mythic II</v>
      </c>
      <c r="I872" s="47">
        <f t="shared" ca="1" si="326"/>
        <v>312</v>
      </c>
      <c r="J872" s="47">
        <f t="shared" ca="1" si="327"/>
        <v>319</v>
      </c>
      <c r="K872" s="25">
        <f t="shared" ca="1" si="314"/>
        <v>0.49445324881141045</v>
      </c>
      <c r="L872" s="44">
        <f t="shared" ca="1" si="328"/>
        <v>25532</v>
      </c>
      <c r="M872" s="23"/>
      <c r="N872" s="47" t="str">
        <f t="shared" si="329"/>
        <v/>
      </c>
      <c r="O872" s="58"/>
      <c r="P872" s="27" t="str">
        <f t="shared" ca="1" si="330"/>
        <v/>
      </c>
      <c r="R872" s="47"/>
      <c r="S872" s="47"/>
      <c r="T872" s="47"/>
      <c r="U872" s="47"/>
      <c r="V872" s="47"/>
      <c r="W872" s="47"/>
      <c r="X872" s="57"/>
      <c r="Y872" s="49" t="str">
        <f t="shared" si="315"/>
        <v/>
      </c>
      <c r="Z872" s="49" t="str">
        <f t="shared" si="316"/>
        <v/>
      </c>
      <c r="AA872" s="47"/>
      <c r="AC872" s="35"/>
      <c r="AD872">
        <f t="shared" ca="1" si="317"/>
        <v>0</v>
      </c>
      <c r="AE872">
        <f t="shared" ca="1" si="318"/>
        <v>0</v>
      </c>
      <c r="AF872">
        <f t="shared" ca="1" si="319"/>
        <v>1</v>
      </c>
      <c r="AG872">
        <f t="shared" ca="1" si="320"/>
        <v>0</v>
      </c>
      <c r="AH872">
        <f t="shared" ca="1" si="331"/>
        <v>1</v>
      </c>
      <c r="AI872">
        <f t="shared" ca="1" si="332"/>
        <v>210</v>
      </c>
      <c r="AJ872">
        <f t="shared" ca="1" si="333"/>
        <v>36</v>
      </c>
      <c r="AK872" t="str">
        <f t="shared" ca="1" si="334"/>
        <v>&gt;1000</v>
      </c>
      <c r="AL872">
        <f t="shared" ca="1" si="335"/>
        <v>44</v>
      </c>
    </row>
    <row r="873" spans="1:38" x14ac:dyDescent="0.3">
      <c r="A873" s="13">
        <f ca="1">IF(B873="","",COUNT($B$32:B873))</f>
        <v>632</v>
      </c>
      <c r="B873" s="47">
        <f t="shared" ca="1" si="321"/>
        <v>2</v>
      </c>
      <c r="C873" s="24" t="str">
        <f t="shared" ca="1" si="322"/>
        <v>L</v>
      </c>
      <c r="D873" s="47">
        <f t="shared" ca="1" si="323"/>
        <v>4732</v>
      </c>
      <c r="E873" s="47">
        <f t="shared" ca="1" si="324"/>
        <v>0</v>
      </c>
      <c r="F873" s="13">
        <f t="shared" ca="1" si="325"/>
        <v>-68</v>
      </c>
      <c r="G873" s="13">
        <f t="shared" ca="1" si="312"/>
        <v>4664</v>
      </c>
      <c r="H873" s="40" t="str">
        <f t="shared" ca="1" si="313"/>
        <v>Mythic II</v>
      </c>
      <c r="I873" s="47">
        <f t="shared" ca="1" si="326"/>
        <v>312</v>
      </c>
      <c r="J873" s="47">
        <f t="shared" ca="1" si="327"/>
        <v>320</v>
      </c>
      <c r="K873" s="25">
        <f t="shared" ca="1" si="314"/>
        <v>0.49367088607594939</v>
      </c>
      <c r="L873" s="44">
        <f t="shared" ca="1" si="328"/>
        <v>25532</v>
      </c>
      <c r="M873" s="23"/>
      <c r="N873" s="47" t="str">
        <f t="shared" si="329"/>
        <v/>
      </c>
      <c r="O873" s="58"/>
      <c r="P873" s="27" t="str">
        <f t="shared" ca="1" si="330"/>
        <v/>
      </c>
      <c r="R873" s="47"/>
      <c r="S873" s="47"/>
      <c r="T873" s="47"/>
      <c r="U873" s="47"/>
      <c r="V873" s="47"/>
      <c r="W873" s="47"/>
      <c r="X873" s="57"/>
      <c r="Y873" s="49" t="str">
        <f t="shared" si="315"/>
        <v/>
      </c>
      <c r="Z873" s="49" t="str">
        <f t="shared" si="316"/>
        <v/>
      </c>
      <c r="AA873" s="47"/>
      <c r="AC873" s="35"/>
      <c r="AD873">
        <f t="shared" ca="1" si="317"/>
        <v>0</v>
      </c>
      <c r="AE873">
        <f t="shared" ca="1" si="318"/>
        <v>0</v>
      </c>
      <c r="AF873">
        <f t="shared" ca="1" si="319"/>
        <v>1</v>
      </c>
      <c r="AG873">
        <f t="shared" ca="1" si="320"/>
        <v>0</v>
      </c>
      <c r="AH873">
        <f t="shared" ca="1" si="331"/>
        <v>2</v>
      </c>
      <c r="AI873">
        <f t="shared" ca="1" si="332"/>
        <v>210</v>
      </c>
      <c r="AJ873">
        <f t="shared" ca="1" si="333"/>
        <v>36</v>
      </c>
      <c r="AK873" t="str">
        <f t="shared" ca="1" si="334"/>
        <v>&gt;1000</v>
      </c>
      <c r="AL873">
        <f t="shared" ca="1" si="335"/>
        <v>44</v>
      </c>
    </row>
    <row r="874" spans="1:38" x14ac:dyDescent="0.3">
      <c r="A874" s="13">
        <f ca="1">IF(B874="","",COUNT($B$32:B874))</f>
        <v>633</v>
      </c>
      <c r="B874" s="47">
        <f t="shared" ca="1" si="321"/>
        <v>3</v>
      </c>
      <c r="C874" s="24" t="str">
        <f t="shared" ca="1" si="322"/>
        <v>W</v>
      </c>
      <c r="D874" s="47">
        <f t="shared" ca="1" si="323"/>
        <v>4664</v>
      </c>
      <c r="E874" s="47">
        <f t="shared" ca="1" si="324"/>
        <v>0</v>
      </c>
      <c r="F874" s="13">
        <f t="shared" ca="1" si="325"/>
        <v>40</v>
      </c>
      <c r="G874" s="13">
        <f t="shared" ca="1" si="312"/>
        <v>4704</v>
      </c>
      <c r="H874" s="40" t="str">
        <f t="shared" ca="1" si="313"/>
        <v>Mythic II</v>
      </c>
      <c r="I874" s="47">
        <f t="shared" ca="1" si="326"/>
        <v>313</v>
      </c>
      <c r="J874" s="47">
        <f t="shared" ca="1" si="327"/>
        <v>320</v>
      </c>
      <c r="K874" s="25">
        <f t="shared" ca="1" si="314"/>
        <v>0.49447077409162715</v>
      </c>
      <c r="L874" s="44">
        <f t="shared" ca="1" si="328"/>
        <v>25572</v>
      </c>
      <c r="M874" s="23"/>
      <c r="N874" s="47" t="str">
        <f t="shared" si="329"/>
        <v/>
      </c>
      <c r="O874" s="58"/>
      <c r="P874" s="27" t="str">
        <f t="shared" ca="1" si="330"/>
        <v/>
      </c>
      <c r="R874" s="47"/>
      <c r="S874" s="47"/>
      <c r="T874" s="47"/>
      <c r="U874" s="47"/>
      <c r="V874" s="47"/>
      <c r="W874" s="47"/>
      <c r="X874" s="57"/>
      <c r="Y874" s="49" t="str">
        <f t="shared" si="315"/>
        <v/>
      </c>
      <c r="Z874" s="49" t="str">
        <f t="shared" si="316"/>
        <v/>
      </c>
      <c r="AA874" s="47"/>
      <c r="AC874" s="35"/>
      <c r="AD874">
        <f t="shared" ca="1" si="317"/>
        <v>0</v>
      </c>
      <c r="AE874">
        <f t="shared" ca="1" si="318"/>
        <v>0</v>
      </c>
      <c r="AF874">
        <f t="shared" ca="1" si="319"/>
        <v>1</v>
      </c>
      <c r="AG874">
        <f t="shared" ca="1" si="320"/>
        <v>0</v>
      </c>
      <c r="AH874">
        <f t="shared" ca="1" si="331"/>
        <v>3</v>
      </c>
      <c r="AI874">
        <f t="shared" ca="1" si="332"/>
        <v>210</v>
      </c>
      <c r="AJ874">
        <f t="shared" ca="1" si="333"/>
        <v>36</v>
      </c>
      <c r="AK874" t="str">
        <f t="shared" ca="1" si="334"/>
        <v>&gt;1000</v>
      </c>
      <c r="AL874">
        <f t="shared" ca="1" si="335"/>
        <v>44</v>
      </c>
    </row>
    <row r="875" spans="1:38" x14ac:dyDescent="0.3">
      <c r="A875" s="13" t="str">
        <f ca="1">IF(B875="","",COUNT($B$32:B875))</f>
        <v/>
      </c>
      <c r="B875" s="47" t="str">
        <f t="shared" ca="1" si="321"/>
        <v/>
      </c>
      <c r="C875" s="24" t="str">
        <f t="shared" ca="1" si="322"/>
        <v>G</v>
      </c>
      <c r="D875" s="47">
        <f t="shared" ca="1" si="323"/>
        <v>4704</v>
      </c>
      <c r="E875" s="47">
        <f t="shared" ca="1" si="324"/>
        <v>1</v>
      </c>
      <c r="F875" s="13">
        <f t="shared" ca="1" si="325"/>
        <v>0</v>
      </c>
      <c r="G875" s="13">
        <f t="shared" ca="1" si="312"/>
        <v>4704</v>
      </c>
      <c r="H875" s="40" t="str">
        <f t="shared" ca="1" si="313"/>
        <v>Mythic II</v>
      </c>
      <c r="I875" s="47">
        <f t="shared" ca="1" si="326"/>
        <v>313</v>
      </c>
      <c r="J875" s="47">
        <f t="shared" ca="1" si="327"/>
        <v>320</v>
      </c>
      <c r="K875" s="25">
        <f t="shared" ca="1" si="314"/>
        <v>0.49447077409162715</v>
      </c>
      <c r="L875" s="44">
        <f t="shared" ca="1" si="328"/>
        <v>25572</v>
      </c>
      <c r="M875" s="23"/>
      <c r="N875" s="47" t="str">
        <f t="shared" si="329"/>
        <v/>
      </c>
      <c r="O875" s="58"/>
      <c r="P875" s="27">
        <f t="shared" ca="1" si="330"/>
        <v>45097</v>
      </c>
      <c r="R875" s="47"/>
      <c r="S875" s="47"/>
      <c r="T875" s="47"/>
      <c r="U875" s="47"/>
      <c r="V875" s="47"/>
      <c r="W875" s="47"/>
      <c r="X875" s="57"/>
      <c r="Y875" s="49" t="str">
        <f t="shared" si="315"/>
        <v/>
      </c>
      <c r="Z875" s="49" t="str">
        <f t="shared" si="316"/>
        <v/>
      </c>
      <c r="AA875" s="47"/>
      <c r="AC875" s="35"/>
      <c r="AD875">
        <f t="shared" ca="1" si="317"/>
        <v>0</v>
      </c>
      <c r="AE875">
        <f t="shared" ca="1" si="318"/>
        <v>1</v>
      </c>
      <c r="AF875">
        <f t="shared" ca="1" si="319"/>
        <v>1</v>
      </c>
      <c r="AG875">
        <f t="shared" ca="1" si="320"/>
        <v>0</v>
      </c>
      <c r="AH875">
        <f t="shared" ca="1" si="331"/>
        <v>0</v>
      </c>
      <c r="AI875">
        <f t="shared" ca="1" si="332"/>
        <v>211</v>
      </c>
      <c r="AJ875">
        <f t="shared" ca="1" si="333"/>
        <v>36</v>
      </c>
      <c r="AK875" t="str">
        <f t="shared" ca="1" si="334"/>
        <v>&gt;1000</v>
      </c>
      <c r="AL875">
        <f t="shared" ca="1" si="335"/>
        <v>44</v>
      </c>
    </row>
    <row r="876" spans="1:38" x14ac:dyDescent="0.3">
      <c r="A876" s="13">
        <f ca="1">IF(B876="","",COUNT($B$32:B876))</f>
        <v>634</v>
      </c>
      <c r="B876" s="47">
        <f t="shared" ca="1" si="321"/>
        <v>1</v>
      </c>
      <c r="C876" s="24" t="str">
        <f t="shared" ca="1" si="322"/>
        <v>W</v>
      </c>
      <c r="D876" s="47">
        <f t="shared" ca="1" si="323"/>
        <v>4704</v>
      </c>
      <c r="E876" s="47">
        <f t="shared" ca="1" si="324"/>
        <v>1</v>
      </c>
      <c r="F876" s="13">
        <f t="shared" ca="1" si="325"/>
        <v>60</v>
      </c>
      <c r="G876" s="13">
        <f t="shared" ca="1" si="312"/>
        <v>4764</v>
      </c>
      <c r="H876" s="40" t="str">
        <f t="shared" ca="1" si="313"/>
        <v>Mythic II</v>
      </c>
      <c r="I876" s="47">
        <f t="shared" ca="1" si="326"/>
        <v>314</v>
      </c>
      <c r="J876" s="47">
        <f t="shared" ca="1" si="327"/>
        <v>320</v>
      </c>
      <c r="K876" s="25">
        <f t="shared" ca="1" si="314"/>
        <v>0.4952681388012618</v>
      </c>
      <c r="L876" s="44">
        <f t="shared" ca="1" si="328"/>
        <v>25632</v>
      </c>
      <c r="M876" s="23"/>
      <c r="N876" s="47" t="str">
        <f t="shared" si="329"/>
        <v/>
      </c>
      <c r="O876" s="58"/>
      <c r="P876" s="27" t="str">
        <f t="shared" ca="1" si="330"/>
        <v/>
      </c>
      <c r="R876" s="47"/>
      <c r="S876" s="47"/>
      <c r="T876" s="47"/>
      <c r="U876" s="47"/>
      <c r="V876" s="47"/>
      <c r="W876" s="47"/>
      <c r="X876" s="57"/>
      <c r="Y876" s="49" t="str">
        <f t="shared" si="315"/>
        <v/>
      </c>
      <c r="Z876" s="49" t="str">
        <f t="shared" si="316"/>
        <v/>
      </c>
      <c r="AA876" s="47"/>
      <c r="AC876" s="35"/>
      <c r="AD876">
        <f t="shared" ca="1" si="317"/>
        <v>0</v>
      </c>
      <c r="AE876">
        <f t="shared" ca="1" si="318"/>
        <v>0</v>
      </c>
      <c r="AF876">
        <f t="shared" ca="1" si="319"/>
        <v>1</v>
      </c>
      <c r="AG876">
        <f t="shared" ca="1" si="320"/>
        <v>0</v>
      </c>
      <c r="AH876">
        <f t="shared" ca="1" si="331"/>
        <v>1</v>
      </c>
      <c r="AI876">
        <f t="shared" ca="1" si="332"/>
        <v>211</v>
      </c>
      <c r="AJ876">
        <f t="shared" ca="1" si="333"/>
        <v>36</v>
      </c>
      <c r="AK876" t="str">
        <f t="shared" ca="1" si="334"/>
        <v>&gt;1000</v>
      </c>
      <c r="AL876">
        <f t="shared" ca="1" si="335"/>
        <v>44</v>
      </c>
    </row>
    <row r="877" spans="1:38" x14ac:dyDescent="0.3">
      <c r="A877" s="13">
        <f ca="1">IF(B877="","",COUNT($B$32:B877))</f>
        <v>635</v>
      </c>
      <c r="B877" s="47">
        <f t="shared" ca="1" si="321"/>
        <v>2</v>
      </c>
      <c r="C877" s="24" t="str">
        <f t="shared" ca="1" si="322"/>
        <v>L</v>
      </c>
      <c r="D877" s="47">
        <f t="shared" ca="1" si="323"/>
        <v>4764</v>
      </c>
      <c r="E877" s="47">
        <f t="shared" ca="1" si="324"/>
        <v>2</v>
      </c>
      <c r="F877" s="13">
        <f t="shared" ca="1" si="325"/>
        <v>-68</v>
      </c>
      <c r="G877" s="13">
        <f t="shared" ca="1" si="312"/>
        <v>4696</v>
      </c>
      <c r="H877" s="40" t="str">
        <f t="shared" ca="1" si="313"/>
        <v>Mythic II</v>
      </c>
      <c r="I877" s="47">
        <f t="shared" ca="1" si="326"/>
        <v>314</v>
      </c>
      <c r="J877" s="47">
        <f t="shared" ca="1" si="327"/>
        <v>321</v>
      </c>
      <c r="K877" s="25">
        <f t="shared" ca="1" si="314"/>
        <v>0.49448818897637797</v>
      </c>
      <c r="L877" s="44">
        <f t="shared" ca="1" si="328"/>
        <v>25632</v>
      </c>
      <c r="M877" s="23"/>
      <c r="N877" s="47" t="str">
        <f t="shared" si="329"/>
        <v/>
      </c>
      <c r="O877" s="58"/>
      <c r="P877" s="27" t="str">
        <f t="shared" ca="1" si="330"/>
        <v/>
      </c>
      <c r="R877" s="47"/>
      <c r="S877" s="47"/>
      <c r="T877" s="47"/>
      <c r="U877" s="47"/>
      <c r="V877" s="47"/>
      <c r="W877" s="47"/>
      <c r="X877" s="57"/>
      <c r="Y877" s="49" t="str">
        <f t="shared" si="315"/>
        <v/>
      </c>
      <c r="Z877" s="49" t="str">
        <f t="shared" si="316"/>
        <v/>
      </c>
      <c r="AA877" s="47"/>
      <c r="AC877" s="35"/>
      <c r="AD877">
        <f t="shared" ca="1" si="317"/>
        <v>0</v>
      </c>
      <c r="AE877">
        <f t="shared" ca="1" si="318"/>
        <v>0</v>
      </c>
      <c r="AF877">
        <f t="shared" ca="1" si="319"/>
        <v>1</v>
      </c>
      <c r="AG877">
        <f t="shared" ca="1" si="320"/>
        <v>0</v>
      </c>
      <c r="AH877">
        <f t="shared" ca="1" si="331"/>
        <v>2</v>
      </c>
      <c r="AI877">
        <f t="shared" ca="1" si="332"/>
        <v>211</v>
      </c>
      <c r="AJ877">
        <f t="shared" ca="1" si="333"/>
        <v>36</v>
      </c>
      <c r="AK877" t="str">
        <f t="shared" ca="1" si="334"/>
        <v>&gt;1000</v>
      </c>
      <c r="AL877">
        <f t="shared" ca="1" si="335"/>
        <v>44</v>
      </c>
    </row>
    <row r="878" spans="1:38" x14ac:dyDescent="0.3">
      <c r="A878" s="13">
        <f ca="1">IF(B878="","",COUNT($B$32:B878))</f>
        <v>636</v>
      </c>
      <c r="B878" s="47">
        <f t="shared" ca="1" si="321"/>
        <v>3</v>
      </c>
      <c r="C878" s="24" t="str">
        <f t="shared" ca="1" si="322"/>
        <v>L</v>
      </c>
      <c r="D878" s="47">
        <f t="shared" ca="1" si="323"/>
        <v>4696</v>
      </c>
      <c r="E878" s="47">
        <f t="shared" ca="1" si="324"/>
        <v>0</v>
      </c>
      <c r="F878" s="13">
        <f t="shared" ca="1" si="325"/>
        <v>-68</v>
      </c>
      <c r="G878" s="13">
        <f t="shared" ca="1" si="312"/>
        <v>4628</v>
      </c>
      <c r="H878" s="40" t="str">
        <f t="shared" ca="1" si="313"/>
        <v>Mythic II</v>
      </c>
      <c r="I878" s="47">
        <f t="shared" ca="1" si="326"/>
        <v>314</v>
      </c>
      <c r="J878" s="47">
        <f t="shared" ca="1" si="327"/>
        <v>322</v>
      </c>
      <c r="K878" s="25">
        <f t="shared" ca="1" si="314"/>
        <v>0.49371069182389937</v>
      </c>
      <c r="L878" s="44">
        <f t="shared" ca="1" si="328"/>
        <v>25632</v>
      </c>
      <c r="M878" s="23"/>
      <c r="N878" s="47" t="str">
        <f t="shared" si="329"/>
        <v/>
      </c>
      <c r="O878" s="58"/>
      <c r="P878" s="27" t="str">
        <f t="shared" ca="1" si="330"/>
        <v/>
      </c>
      <c r="R878" s="47"/>
      <c r="S878" s="47"/>
      <c r="T878" s="47"/>
      <c r="U878" s="47"/>
      <c r="V878" s="47"/>
      <c r="W878" s="47"/>
      <c r="X878" s="57"/>
      <c r="Y878" s="49" t="str">
        <f t="shared" si="315"/>
        <v/>
      </c>
      <c r="Z878" s="49" t="str">
        <f t="shared" si="316"/>
        <v/>
      </c>
      <c r="AA878" s="47"/>
      <c r="AC878" s="35"/>
      <c r="AD878">
        <f t="shared" ca="1" si="317"/>
        <v>0</v>
      </c>
      <c r="AE878">
        <f t="shared" ca="1" si="318"/>
        <v>0</v>
      </c>
      <c r="AF878">
        <f t="shared" ca="1" si="319"/>
        <v>1</v>
      </c>
      <c r="AG878">
        <f t="shared" ca="1" si="320"/>
        <v>0</v>
      </c>
      <c r="AH878">
        <f t="shared" ca="1" si="331"/>
        <v>3</v>
      </c>
      <c r="AI878">
        <f t="shared" ca="1" si="332"/>
        <v>211</v>
      </c>
      <c r="AJ878">
        <f t="shared" ca="1" si="333"/>
        <v>36</v>
      </c>
      <c r="AK878" t="str">
        <f t="shared" ca="1" si="334"/>
        <v>&gt;1000</v>
      </c>
      <c r="AL878">
        <f t="shared" ca="1" si="335"/>
        <v>44</v>
      </c>
    </row>
    <row r="879" spans="1:38" x14ac:dyDescent="0.3">
      <c r="A879" s="13" t="str">
        <f ca="1">IF(B879="","",COUNT($B$32:B879))</f>
        <v/>
      </c>
      <c r="B879" s="47" t="str">
        <f t="shared" ca="1" si="321"/>
        <v/>
      </c>
      <c r="C879" s="24" t="str">
        <f t="shared" ca="1" si="322"/>
        <v>G</v>
      </c>
      <c r="D879" s="47">
        <f t="shared" ca="1" si="323"/>
        <v>4628</v>
      </c>
      <c r="E879" s="47">
        <f t="shared" ca="1" si="324"/>
        <v>0</v>
      </c>
      <c r="F879" s="13">
        <f t="shared" ca="1" si="325"/>
        <v>0</v>
      </c>
      <c r="G879" s="13">
        <f t="shared" ca="1" si="312"/>
        <v>4628</v>
      </c>
      <c r="H879" s="40" t="str">
        <f t="shared" ca="1" si="313"/>
        <v>Mythic II</v>
      </c>
      <c r="I879" s="47">
        <f t="shared" ca="1" si="326"/>
        <v>314</v>
      </c>
      <c r="J879" s="47">
        <f t="shared" ca="1" si="327"/>
        <v>322</v>
      </c>
      <c r="K879" s="25">
        <f t="shared" ca="1" si="314"/>
        <v>0.49371069182389937</v>
      </c>
      <c r="L879" s="44">
        <f t="shared" ca="1" si="328"/>
        <v>25632</v>
      </c>
      <c r="M879" s="23"/>
      <c r="N879" s="47" t="str">
        <f t="shared" si="329"/>
        <v/>
      </c>
      <c r="O879" s="58"/>
      <c r="P879" s="27">
        <f t="shared" ca="1" si="330"/>
        <v>45104</v>
      </c>
      <c r="R879" s="47"/>
      <c r="S879" s="47"/>
      <c r="T879" s="47"/>
      <c r="U879" s="47"/>
      <c r="V879" s="47"/>
      <c r="W879" s="47"/>
      <c r="X879" s="57"/>
      <c r="Y879" s="49" t="str">
        <f t="shared" si="315"/>
        <v/>
      </c>
      <c r="Z879" s="49" t="str">
        <f t="shared" si="316"/>
        <v/>
      </c>
      <c r="AA879" s="47"/>
      <c r="AC879" s="35"/>
      <c r="AD879">
        <f t="shared" ca="1" si="317"/>
        <v>0</v>
      </c>
      <c r="AE879">
        <f t="shared" ca="1" si="318"/>
        <v>1</v>
      </c>
      <c r="AF879">
        <f t="shared" ca="1" si="319"/>
        <v>1</v>
      </c>
      <c r="AG879">
        <f t="shared" ca="1" si="320"/>
        <v>0</v>
      </c>
      <c r="AH879">
        <f t="shared" ca="1" si="331"/>
        <v>0</v>
      </c>
      <c r="AI879">
        <f t="shared" ca="1" si="332"/>
        <v>212</v>
      </c>
      <c r="AJ879">
        <f t="shared" ca="1" si="333"/>
        <v>36</v>
      </c>
      <c r="AK879" t="str">
        <f t="shared" ca="1" si="334"/>
        <v>&gt;1000</v>
      </c>
      <c r="AL879">
        <f t="shared" ca="1" si="335"/>
        <v>44</v>
      </c>
    </row>
    <row r="880" spans="1:38" x14ac:dyDescent="0.3">
      <c r="A880" s="13">
        <f ca="1">IF(B880="","",COUNT($B$32:B880))</f>
        <v>637</v>
      </c>
      <c r="B880" s="47">
        <f t="shared" ca="1" si="321"/>
        <v>1</v>
      </c>
      <c r="C880" s="24" t="str">
        <f t="shared" ca="1" si="322"/>
        <v>L</v>
      </c>
      <c r="D880" s="47">
        <f t="shared" ca="1" si="323"/>
        <v>4628</v>
      </c>
      <c r="E880" s="47">
        <f t="shared" ca="1" si="324"/>
        <v>0</v>
      </c>
      <c r="F880" s="13">
        <f t="shared" ca="1" si="325"/>
        <v>-68</v>
      </c>
      <c r="G880" s="13">
        <f t="shared" ca="1" si="312"/>
        <v>4560</v>
      </c>
      <c r="H880" s="40" t="str">
        <f t="shared" ca="1" si="313"/>
        <v>Mythic II</v>
      </c>
      <c r="I880" s="47">
        <f t="shared" ca="1" si="326"/>
        <v>314</v>
      </c>
      <c r="J880" s="47">
        <f t="shared" ca="1" si="327"/>
        <v>323</v>
      </c>
      <c r="K880" s="25">
        <f t="shared" ca="1" si="314"/>
        <v>0.49293563579277866</v>
      </c>
      <c r="L880" s="44">
        <f t="shared" ca="1" si="328"/>
        <v>25632</v>
      </c>
      <c r="M880" s="23"/>
      <c r="N880" s="47" t="str">
        <f t="shared" si="329"/>
        <v/>
      </c>
      <c r="O880" s="58"/>
      <c r="P880" s="27" t="str">
        <f t="shared" ca="1" si="330"/>
        <v/>
      </c>
      <c r="R880" s="47"/>
      <c r="S880" s="47"/>
      <c r="T880" s="47"/>
      <c r="U880" s="47"/>
      <c r="V880" s="47"/>
      <c r="W880" s="47"/>
      <c r="X880" s="57"/>
      <c r="Y880" s="49" t="str">
        <f t="shared" si="315"/>
        <v/>
      </c>
      <c r="Z880" s="49" t="str">
        <f t="shared" si="316"/>
        <v/>
      </c>
      <c r="AA880" s="47"/>
      <c r="AC880" s="35"/>
      <c r="AD880">
        <f t="shared" ca="1" si="317"/>
        <v>0</v>
      </c>
      <c r="AE880">
        <f t="shared" ca="1" si="318"/>
        <v>0</v>
      </c>
      <c r="AF880">
        <f t="shared" ca="1" si="319"/>
        <v>1</v>
      </c>
      <c r="AG880">
        <f t="shared" ca="1" si="320"/>
        <v>0</v>
      </c>
      <c r="AH880">
        <f t="shared" ca="1" si="331"/>
        <v>1</v>
      </c>
      <c r="AI880">
        <f t="shared" ca="1" si="332"/>
        <v>212</v>
      </c>
      <c r="AJ880">
        <f t="shared" ca="1" si="333"/>
        <v>36</v>
      </c>
      <c r="AK880" t="str">
        <f t="shared" ca="1" si="334"/>
        <v>&gt;1000</v>
      </c>
      <c r="AL880">
        <f t="shared" ca="1" si="335"/>
        <v>44</v>
      </c>
    </row>
    <row r="881" spans="1:38" x14ac:dyDescent="0.3">
      <c r="A881" s="13">
        <f ca="1">IF(B881="","",COUNT($B$32:B881))</f>
        <v>638</v>
      </c>
      <c r="B881" s="47">
        <f t="shared" ca="1" si="321"/>
        <v>2</v>
      </c>
      <c r="C881" s="24" t="str">
        <f t="shared" ca="1" si="322"/>
        <v>W</v>
      </c>
      <c r="D881" s="47">
        <f t="shared" ca="1" si="323"/>
        <v>4560</v>
      </c>
      <c r="E881" s="47">
        <f t="shared" ca="1" si="324"/>
        <v>0</v>
      </c>
      <c r="F881" s="13">
        <f t="shared" ca="1" si="325"/>
        <v>40</v>
      </c>
      <c r="G881" s="13">
        <f t="shared" ca="1" si="312"/>
        <v>4600</v>
      </c>
      <c r="H881" s="40" t="str">
        <f t="shared" ca="1" si="313"/>
        <v>Mythic II</v>
      </c>
      <c r="I881" s="47">
        <f t="shared" ca="1" si="326"/>
        <v>315</v>
      </c>
      <c r="J881" s="47">
        <f t="shared" ca="1" si="327"/>
        <v>323</v>
      </c>
      <c r="K881" s="25">
        <f t="shared" ca="1" si="314"/>
        <v>0.49373040752351099</v>
      </c>
      <c r="L881" s="44">
        <f t="shared" ca="1" si="328"/>
        <v>25672</v>
      </c>
      <c r="M881" s="23"/>
      <c r="N881" s="47" t="str">
        <f t="shared" si="329"/>
        <v/>
      </c>
      <c r="O881" s="58"/>
      <c r="P881" s="27" t="str">
        <f t="shared" ca="1" si="330"/>
        <v/>
      </c>
      <c r="R881" s="47"/>
      <c r="S881" s="47"/>
      <c r="T881" s="47"/>
      <c r="U881" s="47"/>
      <c r="V881" s="47"/>
      <c r="W881" s="47"/>
      <c r="X881" s="57"/>
      <c r="Y881" s="49" t="str">
        <f t="shared" si="315"/>
        <v/>
      </c>
      <c r="Z881" s="49" t="str">
        <f t="shared" si="316"/>
        <v/>
      </c>
      <c r="AA881" s="47"/>
      <c r="AC881" s="35"/>
      <c r="AD881">
        <f t="shared" ca="1" si="317"/>
        <v>0</v>
      </c>
      <c r="AE881">
        <f t="shared" ca="1" si="318"/>
        <v>0</v>
      </c>
      <c r="AF881">
        <f t="shared" ca="1" si="319"/>
        <v>1</v>
      </c>
      <c r="AG881">
        <f t="shared" ca="1" si="320"/>
        <v>0</v>
      </c>
      <c r="AH881">
        <f t="shared" ca="1" si="331"/>
        <v>2</v>
      </c>
      <c r="AI881">
        <f t="shared" ca="1" si="332"/>
        <v>212</v>
      </c>
      <c r="AJ881">
        <f t="shared" ca="1" si="333"/>
        <v>36</v>
      </c>
      <c r="AK881" t="str">
        <f t="shared" ca="1" si="334"/>
        <v>&gt;1000</v>
      </c>
      <c r="AL881">
        <f t="shared" ca="1" si="335"/>
        <v>44</v>
      </c>
    </row>
    <row r="882" spans="1:38" x14ac:dyDescent="0.3">
      <c r="A882" s="13">
        <f ca="1">IF(B882="","",COUNT($B$32:B882))</f>
        <v>639</v>
      </c>
      <c r="B882" s="47">
        <f t="shared" ca="1" si="321"/>
        <v>3</v>
      </c>
      <c r="C882" s="24" t="str">
        <f t="shared" ca="1" si="322"/>
        <v>W</v>
      </c>
      <c r="D882" s="47">
        <f t="shared" ca="1" si="323"/>
        <v>4600</v>
      </c>
      <c r="E882" s="47">
        <f t="shared" ca="1" si="324"/>
        <v>1</v>
      </c>
      <c r="F882" s="13">
        <f t="shared" ca="1" si="325"/>
        <v>60</v>
      </c>
      <c r="G882" s="13">
        <f t="shared" ca="1" si="312"/>
        <v>4660</v>
      </c>
      <c r="H882" s="40" t="str">
        <f t="shared" ca="1" si="313"/>
        <v>Mythic II</v>
      </c>
      <c r="I882" s="47">
        <f t="shared" ca="1" si="326"/>
        <v>316</v>
      </c>
      <c r="J882" s="47">
        <f t="shared" ca="1" si="327"/>
        <v>323</v>
      </c>
      <c r="K882" s="25">
        <f t="shared" ca="1" si="314"/>
        <v>0.49452269170579027</v>
      </c>
      <c r="L882" s="44">
        <f t="shared" ca="1" si="328"/>
        <v>25732</v>
      </c>
      <c r="M882" s="23"/>
      <c r="N882" s="47" t="str">
        <f t="shared" si="329"/>
        <v/>
      </c>
      <c r="O882" s="58"/>
      <c r="P882" s="27" t="str">
        <f t="shared" ca="1" si="330"/>
        <v/>
      </c>
      <c r="R882" s="47"/>
      <c r="S882" s="47"/>
      <c r="T882" s="47"/>
      <c r="U882" s="47"/>
      <c r="V882" s="47"/>
      <c r="W882" s="47"/>
      <c r="X882" s="57"/>
      <c r="Y882" s="49" t="str">
        <f t="shared" si="315"/>
        <v/>
      </c>
      <c r="Z882" s="49" t="str">
        <f t="shared" si="316"/>
        <v/>
      </c>
      <c r="AA882" s="47"/>
      <c r="AC882" s="35"/>
      <c r="AD882">
        <f t="shared" ca="1" si="317"/>
        <v>0</v>
      </c>
      <c r="AE882">
        <f t="shared" ca="1" si="318"/>
        <v>0</v>
      </c>
      <c r="AF882">
        <f t="shared" ca="1" si="319"/>
        <v>1</v>
      </c>
      <c r="AG882">
        <f t="shared" ca="1" si="320"/>
        <v>0</v>
      </c>
      <c r="AH882">
        <f t="shared" ca="1" si="331"/>
        <v>3</v>
      </c>
      <c r="AI882">
        <f t="shared" ca="1" si="332"/>
        <v>212</v>
      </c>
      <c r="AJ882">
        <f t="shared" ca="1" si="333"/>
        <v>36</v>
      </c>
      <c r="AK882" t="str">
        <f t="shared" ca="1" si="334"/>
        <v>&gt;1000</v>
      </c>
      <c r="AL882">
        <f t="shared" ca="1" si="335"/>
        <v>44</v>
      </c>
    </row>
    <row r="883" spans="1:38" x14ac:dyDescent="0.3">
      <c r="A883" s="13" t="str">
        <f ca="1">IF(B883="","",COUNT($B$32:B883))</f>
        <v/>
      </c>
      <c r="B883" s="47" t="str">
        <f t="shared" ca="1" si="321"/>
        <v/>
      </c>
      <c r="C883" s="24" t="str">
        <f t="shared" ca="1" si="322"/>
        <v>G</v>
      </c>
      <c r="D883" s="47">
        <f t="shared" ca="1" si="323"/>
        <v>4660</v>
      </c>
      <c r="E883" s="47">
        <f t="shared" ca="1" si="324"/>
        <v>2</v>
      </c>
      <c r="F883" s="13">
        <f t="shared" ca="1" si="325"/>
        <v>0</v>
      </c>
      <c r="G883" s="13">
        <f t="shared" ca="1" si="312"/>
        <v>4660</v>
      </c>
      <c r="H883" s="40" t="str">
        <f t="shared" ca="1" si="313"/>
        <v>Mythic II</v>
      </c>
      <c r="I883" s="47">
        <f t="shared" ca="1" si="326"/>
        <v>316</v>
      </c>
      <c r="J883" s="47">
        <f t="shared" ca="1" si="327"/>
        <v>323</v>
      </c>
      <c r="K883" s="25">
        <f t="shared" ca="1" si="314"/>
        <v>0.49452269170579027</v>
      </c>
      <c r="L883" s="44">
        <f t="shared" ca="1" si="328"/>
        <v>25732</v>
      </c>
      <c r="M883" s="23"/>
      <c r="N883" s="47" t="str">
        <f t="shared" si="329"/>
        <v/>
      </c>
      <c r="O883" s="58"/>
      <c r="P883" s="27">
        <f t="shared" ca="1" si="330"/>
        <v>45111</v>
      </c>
      <c r="R883" s="47"/>
      <c r="S883" s="47"/>
      <c r="T883" s="47"/>
      <c r="U883" s="47"/>
      <c r="V883" s="47"/>
      <c r="W883" s="47"/>
      <c r="X883" s="57"/>
      <c r="Y883" s="49" t="str">
        <f t="shared" si="315"/>
        <v/>
      </c>
      <c r="Z883" s="49" t="str">
        <f t="shared" si="316"/>
        <v/>
      </c>
      <c r="AA883" s="47"/>
      <c r="AC883" s="35"/>
      <c r="AD883">
        <f t="shared" ca="1" si="317"/>
        <v>0</v>
      </c>
      <c r="AE883">
        <f t="shared" ca="1" si="318"/>
        <v>1</v>
      </c>
      <c r="AF883">
        <f t="shared" ca="1" si="319"/>
        <v>1</v>
      </c>
      <c r="AG883">
        <f t="shared" ca="1" si="320"/>
        <v>0</v>
      </c>
      <c r="AH883">
        <f t="shared" ca="1" si="331"/>
        <v>0</v>
      </c>
      <c r="AI883">
        <f t="shared" ca="1" si="332"/>
        <v>213</v>
      </c>
      <c r="AJ883">
        <f t="shared" ca="1" si="333"/>
        <v>36</v>
      </c>
      <c r="AK883" t="str">
        <f t="shared" ca="1" si="334"/>
        <v>&gt;1000</v>
      </c>
      <c r="AL883">
        <f t="shared" ca="1" si="335"/>
        <v>44</v>
      </c>
    </row>
    <row r="884" spans="1:38" x14ac:dyDescent="0.3">
      <c r="A884" s="13">
        <f ca="1">IF(B884="","",COUNT($B$32:B884))</f>
        <v>640</v>
      </c>
      <c r="B884" s="47">
        <f t="shared" ca="1" si="321"/>
        <v>1</v>
      </c>
      <c r="C884" s="24" t="str">
        <f t="shared" ca="1" si="322"/>
        <v>W</v>
      </c>
      <c r="D884" s="47">
        <f t="shared" ca="1" si="323"/>
        <v>4660</v>
      </c>
      <c r="E884" s="47">
        <f t="shared" ca="1" si="324"/>
        <v>2</v>
      </c>
      <c r="F884" s="13">
        <f t="shared" ca="1" si="325"/>
        <v>80</v>
      </c>
      <c r="G884" s="13">
        <f t="shared" ca="1" si="312"/>
        <v>4740</v>
      </c>
      <c r="H884" s="40" t="str">
        <f t="shared" ca="1" si="313"/>
        <v>Mythic II</v>
      </c>
      <c r="I884" s="47">
        <f t="shared" ca="1" si="326"/>
        <v>317</v>
      </c>
      <c r="J884" s="47">
        <f t="shared" ca="1" si="327"/>
        <v>323</v>
      </c>
      <c r="K884" s="25">
        <f t="shared" ca="1" si="314"/>
        <v>0.49531249999999999</v>
      </c>
      <c r="L884" s="44">
        <f t="shared" ca="1" si="328"/>
        <v>25812</v>
      </c>
      <c r="M884" s="23"/>
      <c r="N884" s="47" t="str">
        <f t="shared" si="329"/>
        <v/>
      </c>
      <c r="O884" s="58"/>
      <c r="P884" s="27" t="str">
        <f t="shared" ca="1" si="330"/>
        <v/>
      </c>
      <c r="R884" s="47"/>
      <c r="S884" s="47"/>
      <c r="T884" s="47"/>
      <c r="U884" s="47"/>
      <c r="V884" s="47"/>
      <c r="W884" s="47"/>
      <c r="X884" s="57"/>
      <c r="Y884" s="49" t="str">
        <f t="shared" si="315"/>
        <v/>
      </c>
      <c r="Z884" s="49" t="str">
        <f t="shared" si="316"/>
        <v/>
      </c>
      <c r="AA884" s="47"/>
      <c r="AC884" s="35"/>
      <c r="AD884">
        <f t="shared" ca="1" si="317"/>
        <v>0</v>
      </c>
      <c r="AE884">
        <f t="shared" ca="1" si="318"/>
        <v>0</v>
      </c>
      <c r="AF884">
        <f t="shared" ca="1" si="319"/>
        <v>1</v>
      </c>
      <c r="AG884">
        <f t="shared" ca="1" si="320"/>
        <v>0</v>
      </c>
      <c r="AH884">
        <f t="shared" ca="1" si="331"/>
        <v>1</v>
      </c>
      <c r="AI884">
        <f t="shared" ca="1" si="332"/>
        <v>213</v>
      </c>
      <c r="AJ884">
        <f t="shared" ca="1" si="333"/>
        <v>36</v>
      </c>
      <c r="AK884" t="str">
        <f t="shared" ca="1" si="334"/>
        <v>&gt;1000</v>
      </c>
      <c r="AL884">
        <f t="shared" ca="1" si="335"/>
        <v>44</v>
      </c>
    </row>
    <row r="885" spans="1:38" x14ac:dyDescent="0.3">
      <c r="A885" s="13">
        <f ca="1">IF(B885="","",COUNT($B$32:B885))</f>
        <v>641</v>
      </c>
      <c r="B885" s="47">
        <f t="shared" ca="1" si="321"/>
        <v>2</v>
      </c>
      <c r="C885" s="24" t="str">
        <f t="shared" ca="1" si="322"/>
        <v>W</v>
      </c>
      <c r="D885" s="47">
        <f t="shared" ca="1" si="323"/>
        <v>4740</v>
      </c>
      <c r="E885" s="47">
        <f t="shared" ca="1" si="324"/>
        <v>3</v>
      </c>
      <c r="F885" s="13">
        <f t="shared" ca="1" si="325"/>
        <v>108</v>
      </c>
      <c r="G885" s="13">
        <f t="shared" ca="1" si="312"/>
        <v>4848</v>
      </c>
      <c r="H885" s="40" t="str">
        <f t="shared" ca="1" si="313"/>
        <v>Mythic III</v>
      </c>
      <c r="I885" s="47">
        <f t="shared" ca="1" si="326"/>
        <v>318</v>
      </c>
      <c r="J885" s="47">
        <f t="shared" ca="1" si="327"/>
        <v>323</v>
      </c>
      <c r="K885" s="25">
        <f t="shared" ca="1" si="314"/>
        <v>0.49609984399375973</v>
      </c>
      <c r="L885" s="44">
        <f t="shared" ca="1" si="328"/>
        <v>25920</v>
      </c>
      <c r="M885" s="23"/>
      <c r="N885" s="47" t="str">
        <f t="shared" si="329"/>
        <v/>
      </c>
      <c r="O885" s="58"/>
      <c r="P885" s="27" t="str">
        <f t="shared" ca="1" si="330"/>
        <v/>
      </c>
      <c r="R885" s="47"/>
      <c r="S885" s="47"/>
      <c r="T885" s="47"/>
      <c r="U885" s="47"/>
      <c r="V885" s="47"/>
      <c r="W885" s="47"/>
      <c r="X885" s="57"/>
      <c r="Y885" s="49" t="str">
        <f t="shared" si="315"/>
        <v/>
      </c>
      <c r="Z885" s="49" t="str">
        <f t="shared" si="316"/>
        <v/>
      </c>
      <c r="AA885" s="47"/>
      <c r="AC885" s="35"/>
      <c r="AD885">
        <f t="shared" ca="1" si="317"/>
        <v>0</v>
      </c>
      <c r="AE885">
        <f t="shared" ca="1" si="318"/>
        <v>0</v>
      </c>
      <c r="AF885">
        <f t="shared" ca="1" si="319"/>
        <v>1</v>
      </c>
      <c r="AG885">
        <f t="shared" ca="1" si="320"/>
        <v>0</v>
      </c>
      <c r="AH885">
        <f t="shared" ca="1" si="331"/>
        <v>2</v>
      </c>
      <c r="AI885">
        <f t="shared" ca="1" si="332"/>
        <v>213</v>
      </c>
      <c r="AJ885">
        <f t="shared" ca="1" si="333"/>
        <v>36</v>
      </c>
      <c r="AK885" t="str">
        <f t="shared" ca="1" si="334"/>
        <v>&gt;1000</v>
      </c>
      <c r="AL885">
        <f t="shared" ca="1" si="335"/>
        <v>44</v>
      </c>
    </row>
    <row r="886" spans="1:38" x14ac:dyDescent="0.3">
      <c r="A886" s="13">
        <f ca="1">IF(B886="","",COUNT($B$32:B886))</f>
        <v>642</v>
      </c>
      <c r="B886" s="47">
        <f t="shared" ca="1" si="321"/>
        <v>3</v>
      </c>
      <c r="C886" s="24" t="str">
        <f t="shared" ca="1" si="322"/>
        <v>W</v>
      </c>
      <c r="D886" s="47">
        <f t="shared" ca="1" si="323"/>
        <v>4848</v>
      </c>
      <c r="E886" s="47">
        <f t="shared" ca="1" si="324"/>
        <v>4</v>
      </c>
      <c r="F886" s="13">
        <f t="shared" ca="1" si="325"/>
        <v>120</v>
      </c>
      <c r="G886" s="13">
        <f t="shared" ca="1" si="312"/>
        <v>4968</v>
      </c>
      <c r="H886" s="40" t="str">
        <f t="shared" ca="1" si="313"/>
        <v>Mythic III</v>
      </c>
      <c r="I886" s="47">
        <f t="shared" ca="1" si="326"/>
        <v>319</v>
      </c>
      <c r="J886" s="47">
        <f t="shared" ca="1" si="327"/>
        <v>323</v>
      </c>
      <c r="K886" s="25">
        <f t="shared" ca="1" si="314"/>
        <v>0.49688473520249221</v>
      </c>
      <c r="L886" s="44">
        <f t="shared" ca="1" si="328"/>
        <v>26040</v>
      </c>
      <c r="M886" s="23"/>
      <c r="N886" s="47" t="str">
        <f t="shared" si="329"/>
        <v/>
      </c>
      <c r="O886" s="58"/>
      <c r="P886" s="27" t="str">
        <f t="shared" ca="1" si="330"/>
        <v/>
      </c>
      <c r="R886" s="47"/>
      <c r="S886" s="47"/>
      <c r="T886" s="47"/>
      <c r="U886" s="47"/>
      <c r="V886" s="47"/>
      <c r="W886" s="47"/>
      <c r="X886" s="57"/>
      <c r="Y886" s="49" t="str">
        <f t="shared" si="315"/>
        <v/>
      </c>
      <c r="Z886" s="49" t="str">
        <f t="shared" si="316"/>
        <v/>
      </c>
      <c r="AA886" s="47"/>
      <c r="AC886" s="35"/>
      <c r="AD886">
        <f t="shared" ca="1" si="317"/>
        <v>0</v>
      </c>
      <c r="AE886">
        <f t="shared" ca="1" si="318"/>
        <v>0</v>
      </c>
      <c r="AF886">
        <f t="shared" ca="1" si="319"/>
        <v>1</v>
      </c>
      <c r="AG886">
        <f t="shared" ca="1" si="320"/>
        <v>0</v>
      </c>
      <c r="AH886">
        <f t="shared" ca="1" si="331"/>
        <v>3</v>
      </c>
      <c r="AI886">
        <f t="shared" ca="1" si="332"/>
        <v>213</v>
      </c>
      <c r="AJ886">
        <f t="shared" ca="1" si="333"/>
        <v>36</v>
      </c>
      <c r="AK886" t="str">
        <f t="shared" ca="1" si="334"/>
        <v>&gt;1000</v>
      </c>
      <c r="AL886">
        <f t="shared" ca="1" si="335"/>
        <v>44</v>
      </c>
    </row>
    <row r="887" spans="1:38" x14ac:dyDescent="0.3">
      <c r="A887" s="13" t="str">
        <f ca="1">IF(B887="","",COUNT($B$32:B887))</f>
        <v/>
      </c>
      <c r="B887" s="47" t="str">
        <f t="shared" ca="1" si="321"/>
        <v/>
      </c>
      <c r="C887" s="24" t="str">
        <f t="shared" ca="1" si="322"/>
        <v>G</v>
      </c>
      <c r="D887" s="47">
        <f t="shared" ca="1" si="323"/>
        <v>4968</v>
      </c>
      <c r="E887" s="47">
        <f t="shared" ca="1" si="324"/>
        <v>5</v>
      </c>
      <c r="F887" s="13">
        <f t="shared" ca="1" si="325"/>
        <v>0</v>
      </c>
      <c r="G887" s="13">
        <f t="shared" ca="1" si="312"/>
        <v>4968</v>
      </c>
      <c r="H887" s="40" t="str">
        <f t="shared" ca="1" si="313"/>
        <v>Mythic III</v>
      </c>
      <c r="I887" s="47">
        <f t="shared" ca="1" si="326"/>
        <v>319</v>
      </c>
      <c r="J887" s="47">
        <f t="shared" ca="1" si="327"/>
        <v>323</v>
      </c>
      <c r="K887" s="25">
        <f t="shared" ca="1" si="314"/>
        <v>0.49688473520249221</v>
      </c>
      <c r="L887" s="44">
        <f t="shared" ca="1" si="328"/>
        <v>26040</v>
      </c>
      <c r="M887" s="23"/>
      <c r="N887" s="47" t="str">
        <f t="shared" si="329"/>
        <v/>
      </c>
      <c r="O887" s="58"/>
      <c r="P887" s="27">
        <f t="shared" ca="1" si="330"/>
        <v>45118</v>
      </c>
      <c r="R887" s="47"/>
      <c r="S887" s="47"/>
      <c r="T887" s="47"/>
      <c r="U887" s="47"/>
      <c r="V887" s="47"/>
      <c r="W887" s="47"/>
      <c r="X887" s="57"/>
      <c r="Y887" s="49" t="str">
        <f t="shared" si="315"/>
        <v/>
      </c>
      <c r="Z887" s="49" t="str">
        <f t="shared" si="316"/>
        <v/>
      </c>
      <c r="AA887" s="47"/>
      <c r="AC887" s="35"/>
      <c r="AD887">
        <f t="shared" ca="1" si="317"/>
        <v>0</v>
      </c>
      <c r="AE887">
        <f t="shared" ca="1" si="318"/>
        <v>1</v>
      </c>
      <c r="AF887">
        <f t="shared" ca="1" si="319"/>
        <v>1</v>
      </c>
      <c r="AG887">
        <f t="shared" ca="1" si="320"/>
        <v>0</v>
      </c>
      <c r="AH887">
        <f t="shared" ca="1" si="331"/>
        <v>0</v>
      </c>
      <c r="AI887">
        <f t="shared" ca="1" si="332"/>
        <v>214</v>
      </c>
      <c r="AJ887">
        <f t="shared" ca="1" si="333"/>
        <v>36</v>
      </c>
      <c r="AK887" t="str">
        <f t="shared" ca="1" si="334"/>
        <v>&gt;1000</v>
      </c>
      <c r="AL887">
        <f t="shared" ca="1" si="335"/>
        <v>44</v>
      </c>
    </row>
    <row r="888" spans="1:38" x14ac:dyDescent="0.3">
      <c r="A888" s="13">
        <f ca="1">IF(B888="","",COUNT($B$32:B888))</f>
        <v>643</v>
      </c>
      <c r="B888" s="47">
        <f t="shared" ca="1" si="321"/>
        <v>1</v>
      </c>
      <c r="C888" s="24" t="str">
        <f t="shared" ca="1" si="322"/>
        <v>L</v>
      </c>
      <c r="D888" s="47">
        <f t="shared" ca="1" si="323"/>
        <v>4968</v>
      </c>
      <c r="E888" s="47">
        <f t="shared" ca="1" si="324"/>
        <v>5</v>
      </c>
      <c r="F888" s="13">
        <f t="shared" ca="1" si="325"/>
        <v>-68</v>
      </c>
      <c r="G888" s="13">
        <f t="shared" ca="1" si="312"/>
        <v>4900</v>
      </c>
      <c r="H888" s="40" t="str">
        <f t="shared" ca="1" si="313"/>
        <v>Mythic III</v>
      </c>
      <c r="I888" s="47">
        <f t="shared" ca="1" si="326"/>
        <v>319</v>
      </c>
      <c r="J888" s="47">
        <f t="shared" ca="1" si="327"/>
        <v>324</v>
      </c>
      <c r="K888" s="25">
        <f t="shared" ca="1" si="314"/>
        <v>0.49611197511664074</v>
      </c>
      <c r="L888" s="44">
        <f t="shared" ca="1" si="328"/>
        <v>26040</v>
      </c>
      <c r="M888" s="23"/>
      <c r="N888" s="47" t="str">
        <f t="shared" si="329"/>
        <v/>
      </c>
      <c r="O888" s="58"/>
      <c r="P888" s="27" t="str">
        <f t="shared" ca="1" si="330"/>
        <v/>
      </c>
      <c r="R888" s="47"/>
      <c r="S888" s="47"/>
      <c r="T888" s="47"/>
      <c r="U888" s="47"/>
      <c r="V888" s="47"/>
      <c r="W888" s="47"/>
      <c r="X888" s="57"/>
      <c r="Y888" s="49" t="str">
        <f t="shared" si="315"/>
        <v/>
      </c>
      <c r="Z888" s="49" t="str">
        <f t="shared" si="316"/>
        <v/>
      </c>
      <c r="AA888" s="47"/>
      <c r="AC888" s="35"/>
      <c r="AD888">
        <f t="shared" ca="1" si="317"/>
        <v>0</v>
      </c>
      <c r="AE888">
        <f t="shared" ca="1" si="318"/>
        <v>0</v>
      </c>
      <c r="AF888">
        <f t="shared" ca="1" si="319"/>
        <v>1</v>
      </c>
      <c r="AG888">
        <f t="shared" ca="1" si="320"/>
        <v>0</v>
      </c>
      <c r="AH888">
        <f t="shared" ca="1" si="331"/>
        <v>1</v>
      </c>
      <c r="AI888">
        <f t="shared" ca="1" si="332"/>
        <v>214</v>
      </c>
      <c r="AJ888">
        <f t="shared" ca="1" si="333"/>
        <v>36</v>
      </c>
      <c r="AK888" t="str">
        <f t="shared" ca="1" si="334"/>
        <v>&gt;1000</v>
      </c>
      <c r="AL888">
        <f t="shared" ca="1" si="335"/>
        <v>44</v>
      </c>
    </row>
    <row r="889" spans="1:38" x14ac:dyDescent="0.3">
      <c r="A889" s="13">
        <f ca="1">IF(B889="","",COUNT($B$32:B889))</f>
        <v>644</v>
      </c>
      <c r="B889" s="47">
        <f t="shared" ca="1" si="321"/>
        <v>2</v>
      </c>
      <c r="C889" s="24" t="str">
        <f t="shared" ca="1" si="322"/>
        <v>W</v>
      </c>
      <c r="D889" s="47">
        <f t="shared" ca="1" si="323"/>
        <v>4900</v>
      </c>
      <c r="E889" s="47">
        <f t="shared" ca="1" si="324"/>
        <v>0</v>
      </c>
      <c r="F889" s="13">
        <f t="shared" ca="1" si="325"/>
        <v>40</v>
      </c>
      <c r="G889" s="13">
        <f t="shared" ca="1" si="312"/>
        <v>4940</v>
      </c>
      <c r="H889" s="40" t="str">
        <f t="shared" ca="1" si="313"/>
        <v>Mythic III</v>
      </c>
      <c r="I889" s="47">
        <f t="shared" ca="1" si="326"/>
        <v>320</v>
      </c>
      <c r="J889" s="47">
        <f t="shared" ca="1" si="327"/>
        <v>324</v>
      </c>
      <c r="K889" s="25">
        <f t="shared" ca="1" si="314"/>
        <v>0.49689440993788819</v>
      </c>
      <c r="L889" s="44">
        <f t="shared" ca="1" si="328"/>
        <v>26080</v>
      </c>
      <c r="M889" s="23"/>
      <c r="N889" s="47" t="str">
        <f t="shared" si="329"/>
        <v/>
      </c>
      <c r="O889" s="58"/>
      <c r="P889" s="27" t="str">
        <f t="shared" ca="1" si="330"/>
        <v/>
      </c>
      <c r="R889" s="47"/>
      <c r="S889" s="47"/>
      <c r="T889" s="47"/>
      <c r="U889" s="47"/>
      <c r="V889" s="47"/>
      <c r="W889" s="47"/>
      <c r="X889" s="57"/>
      <c r="Y889" s="49" t="str">
        <f t="shared" si="315"/>
        <v/>
      </c>
      <c r="Z889" s="49" t="str">
        <f t="shared" si="316"/>
        <v/>
      </c>
      <c r="AA889" s="47"/>
      <c r="AC889" s="35"/>
      <c r="AD889">
        <f t="shared" ca="1" si="317"/>
        <v>0</v>
      </c>
      <c r="AE889">
        <f t="shared" ca="1" si="318"/>
        <v>0</v>
      </c>
      <c r="AF889">
        <f t="shared" ca="1" si="319"/>
        <v>1</v>
      </c>
      <c r="AG889">
        <f t="shared" ca="1" si="320"/>
        <v>0</v>
      </c>
      <c r="AH889">
        <f t="shared" ca="1" si="331"/>
        <v>2</v>
      </c>
      <c r="AI889">
        <f t="shared" ca="1" si="332"/>
        <v>214</v>
      </c>
      <c r="AJ889">
        <f t="shared" ca="1" si="333"/>
        <v>36</v>
      </c>
      <c r="AK889" t="str">
        <f t="shared" ca="1" si="334"/>
        <v>&gt;1000</v>
      </c>
      <c r="AL889">
        <f t="shared" ca="1" si="335"/>
        <v>44</v>
      </c>
    </row>
    <row r="890" spans="1:38" x14ac:dyDescent="0.3">
      <c r="A890" s="13">
        <f ca="1">IF(B890="","",COUNT($B$32:B890))</f>
        <v>645</v>
      </c>
      <c r="B890" s="47">
        <f t="shared" ca="1" si="321"/>
        <v>3</v>
      </c>
      <c r="C890" s="24" t="str">
        <f t="shared" ca="1" si="322"/>
        <v>W</v>
      </c>
      <c r="D890" s="47">
        <f t="shared" ca="1" si="323"/>
        <v>4940</v>
      </c>
      <c r="E890" s="47">
        <f t="shared" ca="1" si="324"/>
        <v>1</v>
      </c>
      <c r="F890" s="13">
        <f t="shared" ca="1" si="325"/>
        <v>60</v>
      </c>
      <c r="G890" s="13">
        <f t="shared" ca="1" si="312"/>
        <v>5000</v>
      </c>
      <c r="H890" s="40" t="str">
        <f t="shared" ca="1" si="313"/>
        <v>Mythic III</v>
      </c>
      <c r="I890" s="47">
        <f t="shared" ca="1" si="326"/>
        <v>321</v>
      </c>
      <c r="J890" s="47">
        <f t="shared" ca="1" si="327"/>
        <v>324</v>
      </c>
      <c r="K890" s="25">
        <f t="shared" ca="1" si="314"/>
        <v>0.49767441860465117</v>
      </c>
      <c r="L890" s="44">
        <f t="shared" ca="1" si="328"/>
        <v>26140</v>
      </c>
      <c r="M890" s="23"/>
      <c r="N890" s="47" t="str">
        <f t="shared" si="329"/>
        <v/>
      </c>
      <c r="O890" s="58"/>
      <c r="P890" s="27" t="str">
        <f t="shared" ca="1" si="330"/>
        <v/>
      </c>
      <c r="R890" s="47"/>
      <c r="S890" s="47"/>
      <c r="T890" s="47"/>
      <c r="U890" s="47"/>
      <c r="V890" s="47"/>
      <c r="W890" s="47"/>
      <c r="X890" s="57"/>
      <c r="Y890" s="49" t="str">
        <f t="shared" si="315"/>
        <v/>
      </c>
      <c r="Z890" s="49" t="str">
        <f t="shared" si="316"/>
        <v/>
      </c>
      <c r="AA890" s="47"/>
      <c r="AC890" s="35"/>
      <c r="AD890">
        <f t="shared" ca="1" si="317"/>
        <v>0</v>
      </c>
      <c r="AE890">
        <f t="shared" ca="1" si="318"/>
        <v>0</v>
      </c>
      <c r="AF890">
        <f t="shared" ca="1" si="319"/>
        <v>1</v>
      </c>
      <c r="AG890">
        <f t="shared" ca="1" si="320"/>
        <v>0</v>
      </c>
      <c r="AH890">
        <f t="shared" ca="1" si="331"/>
        <v>3</v>
      </c>
      <c r="AI890">
        <f t="shared" ca="1" si="332"/>
        <v>214</v>
      </c>
      <c r="AJ890">
        <f t="shared" ca="1" si="333"/>
        <v>36</v>
      </c>
      <c r="AK890" t="str">
        <f t="shared" ca="1" si="334"/>
        <v>&gt;1000</v>
      </c>
      <c r="AL890">
        <f t="shared" ca="1" si="335"/>
        <v>44</v>
      </c>
    </row>
    <row r="891" spans="1:38" x14ac:dyDescent="0.3">
      <c r="A891" s="13" t="str">
        <f ca="1">IF(B891="","",COUNT($B$32:B891))</f>
        <v/>
      </c>
      <c r="B891" s="47" t="str">
        <f t="shared" ca="1" si="321"/>
        <v/>
      </c>
      <c r="C891" s="24" t="str">
        <f t="shared" ca="1" si="322"/>
        <v>G</v>
      </c>
      <c r="D891" s="47">
        <f t="shared" ca="1" si="323"/>
        <v>5000</v>
      </c>
      <c r="E891" s="47">
        <f t="shared" ca="1" si="324"/>
        <v>2</v>
      </c>
      <c r="F891" s="13">
        <f t="shared" ca="1" si="325"/>
        <v>0</v>
      </c>
      <c r="G891" s="13">
        <f t="shared" ca="1" si="312"/>
        <v>5000</v>
      </c>
      <c r="H891" s="40" t="str">
        <f t="shared" ca="1" si="313"/>
        <v>Mythic III</v>
      </c>
      <c r="I891" s="47">
        <f t="shared" ca="1" si="326"/>
        <v>321</v>
      </c>
      <c r="J891" s="47">
        <f t="shared" ca="1" si="327"/>
        <v>324</v>
      </c>
      <c r="K891" s="25">
        <f t="shared" ca="1" si="314"/>
        <v>0.49767441860465117</v>
      </c>
      <c r="L891" s="44">
        <f t="shared" ca="1" si="328"/>
        <v>26140</v>
      </c>
      <c r="M891" s="23"/>
      <c r="N891" s="47" t="str">
        <f t="shared" si="329"/>
        <v/>
      </c>
      <c r="O891" s="58"/>
      <c r="P891" s="27">
        <f t="shared" ca="1" si="330"/>
        <v>45125</v>
      </c>
      <c r="R891" s="47"/>
      <c r="S891" s="47"/>
      <c r="T891" s="47"/>
      <c r="U891" s="47"/>
      <c r="V891" s="47"/>
      <c r="W891" s="47"/>
      <c r="X891" s="57"/>
      <c r="Y891" s="49" t="str">
        <f t="shared" si="315"/>
        <v/>
      </c>
      <c r="Z891" s="49" t="str">
        <f t="shared" si="316"/>
        <v/>
      </c>
      <c r="AA891" s="47"/>
      <c r="AC891" s="35"/>
      <c r="AD891">
        <f t="shared" ca="1" si="317"/>
        <v>0</v>
      </c>
      <c r="AE891">
        <f t="shared" ca="1" si="318"/>
        <v>1</v>
      </c>
      <c r="AF891">
        <f t="shared" ca="1" si="319"/>
        <v>1</v>
      </c>
      <c r="AG891">
        <f t="shared" ca="1" si="320"/>
        <v>0</v>
      </c>
      <c r="AH891">
        <f t="shared" ca="1" si="331"/>
        <v>0</v>
      </c>
      <c r="AI891">
        <f t="shared" ca="1" si="332"/>
        <v>215</v>
      </c>
      <c r="AJ891">
        <f t="shared" ca="1" si="333"/>
        <v>36</v>
      </c>
      <c r="AK891" t="str">
        <f t="shared" ca="1" si="334"/>
        <v>&gt;1000</v>
      </c>
      <c r="AL891">
        <f t="shared" ca="1" si="335"/>
        <v>44</v>
      </c>
    </row>
    <row r="892" spans="1:38" x14ac:dyDescent="0.3">
      <c r="A892" s="13">
        <f ca="1">IF(B892="","",COUNT($B$32:B892))</f>
        <v>646</v>
      </c>
      <c r="B892" s="47">
        <f t="shared" ca="1" si="321"/>
        <v>1</v>
      </c>
      <c r="C892" s="24" t="str">
        <f t="shared" ca="1" si="322"/>
        <v>L</v>
      </c>
      <c r="D892" s="47">
        <f t="shared" ca="1" si="323"/>
        <v>5000</v>
      </c>
      <c r="E892" s="47">
        <f t="shared" ca="1" si="324"/>
        <v>2</v>
      </c>
      <c r="F892" s="13">
        <f t="shared" ca="1" si="325"/>
        <v>-68</v>
      </c>
      <c r="G892" s="13">
        <f t="shared" ca="1" si="312"/>
        <v>4932</v>
      </c>
      <c r="H892" s="40" t="str">
        <f t="shared" ca="1" si="313"/>
        <v>Mythic III</v>
      </c>
      <c r="I892" s="47">
        <f t="shared" ca="1" si="326"/>
        <v>321</v>
      </c>
      <c r="J892" s="47">
        <f t="shared" ca="1" si="327"/>
        <v>325</v>
      </c>
      <c r="K892" s="25">
        <f t="shared" ca="1" si="314"/>
        <v>0.49690402476780188</v>
      </c>
      <c r="L892" s="44">
        <f t="shared" ca="1" si="328"/>
        <v>26140</v>
      </c>
      <c r="M892" s="23"/>
      <c r="N892" s="47" t="str">
        <f t="shared" si="329"/>
        <v/>
      </c>
      <c r="O892" s="58"/>
      <c r="P892" s="27" t="str">
        <f t="shared" ca="1" si="330"/>
        <v/>
      </c>
      <c r="R892" s="47"/>
      <c r="S892" s="47"/>
      <c r="T892" s="47"/>
      <c r="U892" s="47"/>
      <c r="V892" s="47"/>
      <c r="W892" s="47"/>
      <c r="X892" s="57"/>
      <c r="Y892" s="49" t="str">
        <f t="shared" si="315"/>
        <v/>
      </c>
      <c r="Z892" s="49" t="str">
        <f t="shared" si="316"/>
        <v/>
      </c>
      <c r="AA892" s="47"/>
      <c r="AC892" s="35"/>
      <c r="AD892">
        <f t="shared" ca="1" si="317"/>
        <v>0</v>
      </c>
      <c r="AE892">
        <f t="shared" ca="1" si="318"/>
        <v>0</v>
      </c>
      <c r="AF892">
        <f t="shared" ca="1" si="319"/>
        <v>1</v>
      </c>
      <c r="AG892">
        <f t="shared" ca="1" si="320"/>
        <v>0</v>
      </c>
      <c r="AH892">
        <f t="shared" ca="1" si="331"/>
        <v>1</v>
      </c>
      <c r="AI892">
        <f t="shared" ca="1" si="332"/>
        <v>215</v>
      </c>
      <c r="AJ892">
        <f t="shared" ca="1" si="333"/>
        <v>36</v>
      </c>
      <c r="AK892" t="str">
        <f t="shared" ca="1" si="334"/>
        <v>&gt;1000</v>
      </c>
      <c r="AL892">
        <f t="shared" ca="1" si="335"/>
        <v>44</v>
      </c>
    </row>
    <row r="893" spans="1:38" x14ac:dyDescent="0.3">
      <c r="A893" s="13">
        <f ca="1">IF(B893="","",COUNT($B$32:B893))</f>
        <v>647</v>
      </c>
      <c r="B893" s="47">
        <f t="shared" ca="1" si="321"/>
        <v>2</v>
      </c>
      <c r="C893" s="24" t="str">
        <f t="shared" ca="1" si="322"/>
        <v>W</v>
      </c>
      <c r="D893" s="47">
        <f t="shared" ca="1" si="323"/>
        <v>4932</v>
      </c>
      <c r="E893" s="47">
        <f t="shared" ca="1" si="324"/>
        <v>0</v>
      </c>
      <c r="F893" s="13">
        <f t="shared" ca="1" si="325"/>
        <v>40</v>
      </c>
      <c r="G893" s="13">
        <f t="shared" ca="1" si="312"/>
        <v>4972</v>
      </c>
      <c r="H893" s="40" t="str">
        <f t="shared" ca="1" si="313"/>
        <v>Mythic III</v>
      </c>
      <c r="I893" s="47">
        <f t="shared" ca="1" si="326"/>
        <v>322</v>
      </c>
      <c r="J893" s="47">
        <f t="shared" ca="1" si="327"/>
        <v>325</v>
      </c>
      <c r="K893" s="25">
        <f t="shared" ca="1" si="314"/>
        <v>0.49768160741885625</v>
      </c>
      <c r="L893" s="44">
        <f t="shared" ca="1" si="328"/>
        <v>26180</v>
      </c>
      <c r="M893" s="23"/>
      <c r="N893" s="47" t="str">
        <f t="shared" si="329"/>
        <v/>
      </c>
      <c r="O893" s="58"/>
      <c r="P893" s="27" t="str">
        <f t="shared" ca="1" si="330"/>
        <v/>
      </c>
      <c r="R893" s="47"/>
      <c r="S893" s="47"/>
      <c r="T893" s="47"/>
      <c r="U893" s="47"/>
      <c r="V893" s="47"/>
      <c r="W893" s="47"/>
      <c r="X893" s="57"/>
      <c r="Y893" s="49" t="str">
        <f t="shared" si="315"/>
        <v/>
      </c>
      <c r="Z893" s="49" t="str">
        <f t="shared" si="316"/>
        <v/>
      </c>
      <c r="AA893" s="47"/>
      <c r="AC893" s="35"/>
      <c r="AD893">
        <f t="shared" ca="1" si="317"/>
        <v>0</v>
      </c>
      <c r="AE893">
        <f t="shared" ca="1" si="318"/>
        <v>0</v>
      </c>
      <c r="AF893">
        <f t="shared" ca="1" si="319"/>
        <v>1</v>
      </c>
      <c r="AG893">
        <f t="shared" ca="1" si="320"/>
        <v>0</v>
      </c>
      <c r="AH893">
        <f t="shared" ca="1" si="331"/>
        <v>2</v>
      </c>
      <c r="AI893">
        <f t="shared" ca="1" si="332"/>
        <v>215</v>
      </c>
      <c r="AJ893">
        <f t="shared" ca="1" si="333"/>
        <v>36</v>
      </c>
      <c r="AK893" t="str">
        <f t="shared" ca="1" si="334"/>
        <v>&gt;1000</v>
      </c>
      <c r="AL893">
        <f t="shared" ca="1" si="335"/>
        <v>44</v>
      </c>
    </row>
    <row r="894" spans="1:38" x14ac:dyDescent="0.3">
      <c r="A894" s="13">
        <f ca="1">IF(B894="","",COUNT($B$32:B894))</f>
        <v>648</v>
      </c>
      <c r="B894" s="47">
        <f t="shared" ca="1" si="321"/>
        <v>3</v>
      </c>
      <c r="C894" s="24" t="str">
        <f t="shared" ca="1" si="322"/>
        <v>L</v>
      </c>
      <c r="D894" s="47">
        <f t="shared" ca="1" si="323"/>
        <v>4972</v>
      </c>
      <c r="E894" s="47">
        <f t="shared" ca="1" si="324"/>
        <v>1</v>
      </c>
      <c r="F894" s="13">
        <f t="shared" ca="1" si="325"/>
        <v>-68</v>
      </c>
      <c r="G894" s="13">
        <f t="shared" ca="1" si="312"/>
        <v>4904</v>
      </c>
      <c r="H894" s="40" t="str">
        <f t="shared" ca="1" si="313"/>
        <v>Mythic III</v>
      </c>
      <c r="I894" s="47">
        <f t="shared" ca="1" si="326"/>
        <v>322</v>
      </c>
      <c r="J894" s="47">
        <f t="shared" ca="1" si="327"/>
        <v>326</v>
      </c>
      <c r="K894" s="25">
        <f t="shared" ca="1" si="314"/>
        <v>0.49691358024691357</v>
      </c>
      <c r="L894" s="44">
        <f t="shared" ca="1" si="328"/>
        <v>26180</v>
      </c>
      <c r="M894" s="23"/>
      <c r="N894" s="47" t="str">
        <f t="shared" si="329"/>
        <v/>
      </c>
      <c r="O894" s="58"/>
      <c r="P894" s="27" t="str">
        <f t="shared" ca="1" si="330"/>
        <v/>
      </c>
      <c r="R894" s="47"/>
      <c r="S894" s="47"/>
      <c r="T894" s="47"/>
      <c r="U894" s="47"/>
      <c r="V894" s="47"/>
      <c r="W894" s="47"/>
      <c r="X894" s="57"/>
      <c r="Y894" s="49" t="str">
        <f t="shared" si="315"/>
        <v/>
      </c>
      <c r="Z894" s="49" t="str">
        <f t="shared" si="316"/>
        <v/>
      </c>
      <c r="AA894" s="47"/>
      <c r="AC894" s="35"/>
      <c r="AD894">
        <f t="shared" ca="1" si="317"/>
        <v>0</v>
      </c>
      <c r="AE894">
        <f t="shared" ca="1" si="318"/>
        <v>0</v>
      </c>
      <c r="AF894">
        <f t="shared" ca="1" si="319"/>
        <v>1</v>
      </c>
      <c r="AG894">
        <f t="shared" ca="1" si="320"/>
        <v>0</v>
      </c>
      <c r="AH894">
        <f t="shared" ca="1" si="331"/>
        <v>3</v>
      </c>
      <c r="AI894">
        <f t="shared" ca="1" si="332"/>
        <v>215</v>
      </c>
      <c r="AJ894">
        <f t="shared" ca="1" si="333"/>
        <v>36</v>
      </c>
      <c r="AK894" t="str">
        <f t="shared" ca="1" si="334"/>
        <v>&gt;1000</v>
      </c>
      <c r="AL894">
        <f t="shared" ca="1" si="335"/>
        <v>44</v>
      </c>
    </row>
    <row r="895" spans="1:38" x14ac:dyDescent="0.3">
      <c r="A895" s="13" t="str">
        <f ca="1">IF(B895="","",COUNT($B$32:B895))</f>
        <v/>
      </c>
      <c r="B895" s="47" t="str">
        <f t="shared" ca="1" si="321"/>
        <v/>
      </c>
      <c r="C895" s="24" t="str">
        <f t="shared" ca="1" si="322"/>
        <v>G</v>
      </c>
      <c r="D895" s="47">
        <f t="shared" ca="1" si="323"/>
        <v>4904</v>
      </c>
      <c r="E895" s="47">
        <f t="shared" ca="1" si="324"/>
        <v>0</v>
      </c>
      <c r="F895" s="13">
        <f t="shared" ca="1" si="325"/>
        <v>0</v>
      </c>
      <c r="G895" s="13">
        <f t="shared" ca="1" si="312"/>
        <v>4904</v>
      </c>
      <c r="H895" s="40" t="str">
        <f t="shared" ca="1" si="313"/>
        <v>Mythic III</v>
      </c>
      <c r="I895" s="47">
        <f t="shared" ca="1" si="326"/>
        <v>322</v>
      </c>
      <c r="J895" s="47">
        <f t="shared" ca="1" si="327"/>
        <v>326</v>
      </c>
      <c r="K895" s="25">
        <f t="shared" ca="1" si="314"/>
        <v>0.49691358024691357</v>
      </c>
      <c r="L895" s="44">
        <f t="shared" ca="1" si="328"/>
        <v>26180</v>
      </c>
      <c r="M895" s="23"/>
      <c r="N895" s="47" t="str">
        <f t="shared" si="329"/>
        <v/>
      </c>
      <c r="O895" s="58"/>
      <c r="P895" s="27">
        <f t="shared" ca="1" si="330"/>
        <v>45132</v>
      </c>
      <c r="R895" s="47"/>
      <c r="S895" s="47"/>
      <c r="T895" s="47"/>
      <c r="U895" s="47"/>
      <c r="V895" s="47"/>
      <c r="W895" s="47"/>
      <c r="X895" s="57"/>
      <c r="Y895" s="49" t="str">
        <f t="shared" si="315"/>
        <v/>
      </c>
      <c r="Z895" s="49" t="str">
        <f t="shared" si="316"/>
        <v/>
      </c>
      <c r="AA895" s="47"/>
      <c r="AC895" s="35"/>
      <c r="AD895">
        <f t="shared" ca="1" si="317"/>
        <v>0</v>
      </c>
      <c r="AE895">
        <f t="shared" ca="1" si="318"/>
        <v>1</v>
      </c>
      <c r="AF895">
        <f t="shared" ca="1" si="319"/>
        <v>1</v>
      </c>
      <c r="AG895">
        <f t="shared" ca="1" si="320"/>
        <v>0</v>
      </c>
      <c r="AH895">
        <f t="shared" ca="1" si="331"/>
        <v>0</v>
      </c>
      <c r="AI895">
        <f t="shared" ca="1" si="332"/>
        <v>216</v>
      </c>
      <c r="AJ895">
        <f t="shared" ca="1" si="333"/>
        <v>36</v>
      </c>
      <c r="AK895" t="str">
        <f t="shared" ca="1" si="334"/>
        <v>&gt;1000</v>
      </c>
      <c r="AL895">
        <f t="shared" ca="1" si="335"/>
        <v>44</v>
      </c>
    </row>
    <row r="896" spans="1:38" x14ac:dyDescent="0.3">
      <c r="A896" s="13">
        <f ca="1">IF(B896="","",COUNT($B$32:B896))</f>
        <v>649</v>
      </c>
      <c r="B896" s="47">
        <f t="shared" ca="1" si="321"/>
        <v>1</v>
      </c>
      <c r="C896" s="24" t="str">
        <f t="shared" ca="1" si="322"/>
        <v>W</v>
      </c>
      <c r="D896" s="47">
        <f t="shared" ca="1" si="323"/>
        <v>4904</v>
      </c>
      <c r="E896" s="47">
        <f t="shared" ca="1" si="324"/>
        <v>0</v>
      </c>
      <c r="F896" s="13">
        <f t="shared" ca="1" si="325"/>
        <v>40</v>
      </c>
      <c r="G896" s="13">
        <f t="shared" ca="1" si="312"/>
        <v>4944</v>
      </c>
      <c r="H896" s="40" t="str">
        <f t="shared" ca="1" si="313"/>
        <v>Mythic III</v>
      </c>
      <c r="I896" s="47">
        <f t="shared" ca="1" si="326"/>
        <v>323</v>
      </c>
      <c r="J896" s="47">
        <f t="shared" ca="1" si="327"/>
        <v>326</v>
      </c>
      <c r="K896" s="25">
        <f t="shared" ca="1" si="314"/>
        <v>0.49768875192604006</v>
      </c>
      <c r="L896" s="44">
        <f t="shared" ca="1" si="328"/>
        <v>26220</v>
      </c>
      <c r="M896" s="23"/>
      <c r="N896" s="47" t="str">
        <f t="shared" si="329"/>
        <v/>
      </c>
      <c r="O896" s="58"/>
      <c r="P896" s="27" t="str">
        <f t="shared" ca="1" si="330"/>
        <v/>
      </c>
      <c r="R896" s="47"/>
      <c r="S896" s="47"/>
      <c r="T896" s="47"/>
      <c r="U896" s="47"/>
      <c r="V896" s="47"/>
      <c r="W896" s="47"/>
      <c r="X896" s="57"/>
      <c r="Y896" s="49" t="str">
        <f t="shared" si="315"/>
        <v/>
      </c>
      <c r="Z896" s="49" t="str">
        <f t="shared" si="316"/>
        <v/>
      </c>
      <c r="AA896" s="47"/>
      <c r="AC896" s="35"/>
      <c r="AD896">
        <f t="shared" ca="1" si="317"/>
        <v>0</v>
      </c>
      <c r="AE896">
        <f t="shared" ca="1" si="318"/>
        <v>0</v>
      </c>
      <c r="AF896">
        <f t="shared" ca="1" si="319"/>
        <v>1</v>
      </c>
      <c r="AG896">
        <f t="shared" ca="1" si="320"/>
        <v>0</v>
      </c>
      <c r="AH896">
        <f t="shared" ca="1" si="331"/>
        <v>1</v>
      </c>
      <c r="AI896">
        <f t="shared" ca="1" si="332"/>
        <v>216</v>
      </c>
      <c r="AJ896">
        <f t="shared" ca="1" si="333"/>
        <v>36</v>
      </c>
      <c r="AK896" t="str">
        <f t="shared" ca="1" si="334"/>
        <v>&gt;1000</v>
      </c>
      <c r="AL896">
        <f t="shared" ca="1" si="335"/>
        <v>44</v>
      </c>
    </row>
    <row r="897" spans="1:38" x14ac:dyDescent="0.3">
      <c r="A897" s="13">
        <f ca="1">IF(B897="","",COUNT($B$32:B897))</f>
        <v>650</v>
      </c>
      <c r="B897" s="47">
        <f t="shared" ca="1" si="321"/>
        <v>2</v>
      </c>
      <c r="C897" s="24" t="str">
        <f t="shared" ca="1" si="322"/>
        <v>W</v>
      </c>
      <c r="D897" s="47">
        <f t="shared" ca="1" si="323"/>
        <v>4944</v>
      </c>
      <c r="E897" s="47">
        <f t="shared" ca="1" si="324"/>
        <v>1</v>
      </c>
      <c r="F897" s="13">
        <f t="shared" ca="1" si="325"/>
        <v>60</v>
      </c>
      <c r="G897" s="13">
        <f t="shared" ca="1" si="312"/>
        <v>5004</v>
      </c>
      <c r="H897" s="40" t="str">
        <f t="shared" ca="1" si="313"/>
        <v>Mythic III</v>
      </c>
      <c r="I897" s="47">
        <f t="shared" ca="1" si="326"/>
        <v>324</v>
      </c>
      <c r="J897" s="47">
        <f t="shared" ca="1" si="327"/>
        <v>326</v>
      </c>
      <c r="K897" s="25">
        <f t="shared" ca="1" si="314"/>
        <v>0.49846153846153846</v>
      </c>
      <c r="L897" s="44">
        <f t="shared" ca="1" si="328"/>
        <v>26280</v>
      </c>
      <c r="M897" s="23"/>
      <c r="N897" s="47" t="str">
        <f t="shared" si="329"/>
        <v/>
      </c>
      <c r="O897" s="58"/>
      <c r="P897" s="27" t="str">
        <f t="shared" ca="1" si="330"/>
        <v/>
      </c>
      <c r="R897" s="47"/>
      <c r="S897" s="47"/>
      <c r="T897" s="47"/>
      <c r="U897" s="47"/>
      <c r="V897" s="47"/>
      <c r="W897" s="47"/>
      <c r="X897" s="57"/>
      <c r="Y897" s="49" t="str">
        <f t="shared" si="315"/>
        <v/>
      </c>
      <c r="Z897" s="49" t="str">
        <f t="shared" si="316"/>
        <v/>
      </c>
      <c r="AA897" s="47"/>
      <c r="AC897" s="35"/>
      <c r="AD897">
        <f t="shared" ca="1" si="317"/>
        <v>0</v>
      </c>
      <c r="AE897">
        <f t="shared" ca="1" si="318"/>
        <v>0</v>
      </c>
      <c r="AF897">
        <f t="shared" ca="1" si="319"/>
        <v>1</v>
      </c>
      <c r="AG897">
        <f t="shared" ca="1" si="320"/>
        <v>0</v>
      </c>
      <c r="AH897">
        <f t="shared" ca="1" si="331"/>
        <v>2</v>
      </c>
      <c r="AI897">
        <f t="shared" ca="1" si="332"/>
        <v>216</v>
      </c>
      <c r="AJ897">
        <f t="shared" ca="1" si="333"/>
        <v>36</v>
      </c>
      <c r="AK897" t="str">
        <f t="shared" ca="1" si="334"/>
        <v>&gt;1000</v>
      </c>
      <c r="AL897">
        <f t="shared" ca="1" si="335"/>
        <v>44</v>
      </c>
    </row>
    <row r="898" spans="1:38" x14ac:dyDescent="0.3">
      <c r="A898" s="13">
        <f ca="1">IF(B898="","",COUNT($B$32:B898))</f>
        <v>651</v>
      </c>
      <c r="B898" s="47">
        <f t="shared" ca="1" si="321"/>
        <v>3</v>
      </c>
      <c r="C898" s="24" t="str">
        <f t="shared" ca="1" si="322"/>
        <v>L</v>
      </c>
      <c r="D898" s="47">
        <f t="shared" ca="1" si="323"/>
        <v>5004</v>
      </c>
      <c r="E898" s="47">
        <f t="shared" ca="1" si="324"/>
        <v>2</v>
      </c>
      <c r="F898" s="13">
        <f t="shared" ca="1" si="325"/>
        <v>-68</v>
      </c>
      <c r="G898" s="13">
        <f t="shared" ca="1" si="312"/>
        <v>4936</v>
      </c>
      <c r="H898" s="40" t="str">
        <f t="shared" ca="1" si="313"/>
        <v>Mythic III</v>
      </c>
      <c r="I898" s="47">
        <f t="shared" ca="1" si="326"/>
        <v>324</v>
      </c>
      <c r="J898" s="47">
        <f t="shared" ca="1" si="327"/>
        <v>327</v>
      </c>
      <c r="K898" s="25">
        <f t="shared" ca="1" si="314"/>
        <v>0.49769585253456222</v>
      </c>
      <c r="L898" s="44">
        <f t="shared" ca="1" si="328"/>
        <v>26280</v>
      </c>
      <c r="M898" s="23"/>
      <c r="N898" s="47" t="str">
        <f t="shared" si="329"/>
        <v/>
      </c>
      <c r="O898" s="58"/>
      <c r="P898" s="27" t="str">
        <f t="shared" ca="1" si="330"/>
        <v/>
      </c>
      <c r="R898" s="47"/>
      <c r="S898" s="47"/>
      <c r="T898" s="47"/>
      <c r="U898" s="47"/>
      <c r="V898" s="47"/>
      <c r="W898" s="47"/>
      <c r="X898" s="57"/>
      <c r="Y898" s="49" t="str">
        <f t="shared" si="315"/>
        <v/>
      </c>
      <c r="Z898" s="49" t="str">
        <f t="shared" si="316"/>
        <v/>
      </c>
      <c r="AA898" s="47"/>
      <c r="AC898" s="35"/>
      <c r="AD898">
        <f t="shared" ca="1" si="317"/>
        <v>0</v>
      </c>
      <c r="AE898">
        <f t="shared" ca="1" si="318"/>
        <v>0</v>
      </c>
      <c r="AF898">
        <f t="shared" ca="1" si="319"/>
        <v>1</v>
      </c>
      <c r="AG898">
        <f t="shared" ca="1" si="320"/>
        <v>0</v>
      </c>
      <c r="AH898">
        <f t="shared" ca="1" si="331"/>
        <v>3</v>
      </c>
      <c r="AI898">
        <f t="shared" ca="1" si="332"/>
        <v>216</v>
      </c>
      <c r="AJ898">
        <f t="shared" ca="1" si="333"/>
        <v>36</v>
      </c>
      <c r="AK898" t="str">
        <f t="shared" ca="1" si="334"/>
        <v>&gt;1000</v>
      </c>
      <c r="AL898">
        <f t="shared" ca="1" si="335"/>
        <v>44</v>
      </c>
    </row>
    <row r="899" spans="1:38" x14ac:dyDescent="0.3">
      <c r="A899" s="13" t="str">
        <f ca="1">IF(B899="","",COUNT($B$32:B899))</f>
        <v/>
      </c>
      <c r="B899" s="47" t="str">
        <f t="shared" ca="1" si="321"/>
        <v/>
      </c>
      <c r="C899" s="24" t="str">
        <f t="shared" ca="1" si="322"/>
        <v>G</v>
      </c>
      <c r="D899" s="47">
        <f t="shared" ca="1" si="323"/>
        <v>4936</v>
      </c>
      <c r="E899" s="47">
        <f t="shared" ca="1" si="324"/>
        <v>0</v>
      </c>
      <c r="F899" s="13">
        <f t="shared" ca="1" si="325"/>
        <v>0</v>
      </c>
      <c r="G899" s="13">
        <f t="shared" ca="1" si="312"/>
        <v>4936</v>
      </c>
      <c r="H899" s="40" t="str">
        <f t="shared" ca="1" si="313"/>
        <v>Mythic III</v>
      </c>
      <c r="I899" s="47">
        <f t="shared" ca="1" si="326"/>
        <v>324</v>
      </c>
      <c r="J899" s="47">
        <f t="shared" ca="1" si="327"/>
        <v>327</v>
      </c>
      <c r="K899" s="25">
        <f t="shared" ca="1" si="314"/>
        <v>0.49769585253456222</v>
      </c>
      <c r="L899" s="44">
        <f t="shared" ca="1" si="328"/>
        <v>26280</v>
      </c>
      <c r="M899" s="23"/>
      <c r="N899" s="47" t="str">
        <f t="shared" si="329"/>
        <v/>
      </c>
      <c r="O899" s="58"/>
      <c r="P899" s="27">
        <f t="shared" ca="1" si="330"/>
        <v>45139</v>
      </c>
      <c r="R899" s="47"/>
      <c r="S899" s="47"/>
      <c r="T899" s="47"/>
      <c r="U899" s="47"/>
      <c r="V899" s="47"/>
      <c r="W899" s="47"/>
      <c r="X899" s="57"/>
      <c r="Y899" s="49" t="str">
        <f t="shared" si="315"/>
        <v/>
      </c>
      <c r="Z899" s="49" t="str">
        <f t="shared" si="316"/>
        <v/>
      </c>
      <c r="AA899" s="47"/>
      <c r="AC899" s="35"/>
      <c r="AD899">
        <f t="shared" ca="1" si="317"/>
        <v>0</v>
      </c>
      <c r="AE899">
        <f t="shared" ca="1" si="318"/>
        <v>1</v>
      </c>
      <c r="AF899">
        <f t="shared" ca="1" si="319"/>
        <v>1</v>
      </c>
      <c r="AG899">
        <f t="shared" ca="1" si="320"/>
        <v>0</v>
      </c>
      <c r="AH899">
        <f t="shared" ca="1" si="331"/>
        <v>0</v>
      </c>
      <c r="AI899">
        <f t="shared" ca="1" si="332"/>
        <v>217</v>
      </c>
      <c r="AJ899">
        <f t="shared" ca="1" si="333"/>
        <v>36</v>
      </c>
      <c r="AK899" t="str">
        <f t="shared" ca="1" si="334"/>
        <v>&gt;1000</v>
      </c>
      <c r="AL899">
        <f t="shared" ca="1" si="335"/>
        <v>44</v>
      </c>
    </row>
    <row r="900" spans="1:38" x14ac:dyDescent="0.3">
      <c r="A900" s="13">
        <f ca="1">IF(B900="","",COUNT($B$32:B900))</f>
        <v>652</v>
      </c>
      <c r="B900" s="47">
        <f t="shared" ca="1" si="321"/>
        <v>1</v>
      </c>
      <c r="C900" s="24" t="str">
        <f t="shared" ca="1" si="322"/>
        <v>L</v>
      </c>
      <c r="D900" s="47">
        <f t="shared" ca="1" si="323"/>
        <v>4936</v>
      </c>
      <c r="E900" s="47">
        <f t="shared" ca="1" si="324"/>
        <v>0</v>
      </c>
      <c r="F900" s="13">
        <f t="shared" ca="1" si="325"/>
        <v>-68</v>
      </c>
      <c r="G900" s="13">
        <f t="shared" ca="1" si="312"/>
        <v>4868</v>
      </c>
      <c r="H900" s="40" t="str">
        <f t="shared" ca="1" si="313"/>
        <v>Mythic III</v>
      </c>
      <c r="I900" s="47">
        <f t="shared" ca="1" si="326"/>
        <v>324</v>
      </c>
      <c r="J900" s="47">
        <f t="shared" ca="1" si="327"/>
        <v>328</v>
      </c>
      <c r="K900" s="25">
        <f t="shared" ca="1" si="314"/>
        <v>0.49693251533742333</v>
      </c>
      <c r="L900" s="44">
        <f t="shared" ca="1" si="328"/>
        <v>26280</v>
      </c>
      <c r="M900" s="23"/>
      <c r="N900" s="47" t="str">
        <f t="shared" si="329"/>
        <v/>
      </c>
      <c r="O900" s="58"/>
      <c r="P900" s="27" t="str">
        <f t="shared" ca="1" si="330"/>
        <v/>
      </c>
      <c r="R900" s="47"/>
      <c r="S900" s="47"/>
      <c r="T900" s="47"/>
      <c r="U900" s="47"/>
      <c r="V900" s="47"/>
      <c r="W900" s="47"/>
      <c r="X900" s="57"/>
      <c r="Y900" s="49" t="str">
        <f t="shared" si="315"/>
        <v/>
      </c>
      <c r="Z900" s="49" t="str">
        <f t="shared" si="316"/>
        <v/>
      </c>
      <c r="AA900" s="47"/>
      <c r="AC900" s="35"/>
      <c r="AD900">
        <f t="shared" ca="1" si="317"/>
        <v>0</v>
      </c>
      <c r="AE900">
        <f t="shared" ca="1" si="318"/>
        <v>0</v>
      </c>
      <c r="AF900">
        <f t="shared" ca="1" si="319"/>
        <v>1</v>
      </c>
      <c r="AG900">
        <f t="shared" ca="1" si="320"/>
        <v>0</v>
      </c>
      <c r="AH900">
        <f t="shared" ca="1" si="331"/>
        <v>1</v>
      </c>
      <c r="AI900">
        <f t="shared" ca="1" si="332"/>
        <v>217</v>
      </c>
      <c r="AJ900">
        <f t="shared" ca="1" si="333"/>
        <v>36</v>
      </c>
      <c r="AK900" t="str">
        <f t="shared" ca="1" si="334"/>
        <v>&gt;1000</v>
      </c>
      <c r="AL900">
        <f t="shared" ca="1" si="335"/>
        <v>44</v>
      </c>
    </row>
    <row r="901" spans="1:38" x14ac:dyDescent="0.3">
      <c r="A901" s="13">
        <f ca="1">IF(B901="","",COUNT($B$32:B901))</f>
        <v>653</v>
      </c>
      <c r="B901" s="47">
        <f t="shared" ca="1" si="321"/>
        <v>2</v>
      </c>
      <c r="C901" s="24" t="str">
        <f t="shared" ca="1" si="322"/>
        <v>W</v>
      </c>
      <c r="D901" s="47">
        <f t="shared" ca="1" si="323"/>
        <v>4868</v>
      </c>
      <c r="E901" s="47">
        <f t="shared" ca="1" si="324"/>
        <v>0</v>
      </c>
      <c r="F901" s="13">
        <f t="shared" ca="1" si="325"/>
        <v>40</v>
      </c>
      <c r="G901" s="13">
        <f t="shared" ca="1" si="312"/>
        <v>4908</v>
      </c>
      <c r="H901" s="40" t="str">
        <f t="shared" ca="1" si="313"/>
        <v>Mythic III</v>
      </c>
      <c r="I901" s="47">
        <f t="shared" ca="1" si="326"/>
        <v>325</v>
      </c>
      <c r="J901" s="47">
        <f t="shared" ca="1" si="327"/>
        <v>328</v>
      </c>
      <c r="K901" s="25">
        <f t="shared" ca="1" si="314"/>
        <v>0.49770290964777947</v>
      </c>
      <c r="L901" s="44">
        <f t="shared" ca="1" si="328"/>
        <v>26320</v>
      </c>
      <c r="M901" s="23"/>
      <c r="N901" s="47" t="str">
        <f t="shared" si="329"/>
        <v/>
      </c>
      <c r="O901" s="58"/>
      <c r="P901" s="27" t="str">
        <f t="shared" ca="1" si="330"/>
        <v/>
      </c>
      <c r="R901" s="47"/>
      <c r="S901" s="47"/>
      <c r="T901" s="47"/>
      <c r="U901" s="47"/>
      <c r="V901" s="47"/>
      <c r="W901" s="47"/>
      <c r="X901" s="57"/>
      <c r="Y901" s="49" t="str">
        <f t="shared" si="315"/>
        <v/>
      </c>
      <c r="Z901" s="49" t="str">
        <f t="shared" si="316"/>
        <v/>
      </c>
      <c r="AA901" s="47"/>
      <c r="AC901" s="35"/>
      <c r="AD901">
        <f t="shared" ca="1" si="317"/>
        <v>0</v>
      </c>
      <c r="AE901">
        <f t="shared" ca="1" si="318"/>
        <v>0</v>
      </c>
      <c r="AF901">
        <f t="shared" ca="1" si="319"/>
        <v>1</v>
      </c>
      <c r="AG901">
        <f t="shared" ca="1" si="320"/>
        <v>0</v>
      </c>
      <c r="AH901">
        <f t="shared" ca="1" si="331"/>
        <v>2</v>
      </c>
      <c r="AI901">
        <f t="shared" ca="1" si="332"/>
        <v>217</v>
      </c>
      <c r="AJ901">
        <f t="shared" ca="1" si="333"/>
        <v>36</v>
      </c>
      <c r="AK901" t="str">
        <f t="shared" ca="1" si="334"/>
        <v>&gt;1000</v>
      </c>
      <c r="AL901">
        <f t="shared" ca="1" si="335"/>
        <v>44</v>
      </c>
    </row>
    <row r="902" spans="1:38" x14ac:dyDescent="0.3">
      <c r="A902" s="13">
        <f ca="1">IF(B902="","",COUNT($B$32:B902))</f>
        <v>654</v>
      </c>
      <c r="B902" s="47">
        <f t="shared" ca="1" si="321"/>
        <v>3</v>
      </c>
      <c r="C902" s="24" t="str">
        <f t="shared" ca="1" si="322"/>
        <v>W</v>
      </c>
      <c r="D902" s="47">
        <f t="shared" ca="1" si="323"/>
        <v>4908</v>
      </c>
      <c r="E902" s="47">
        <f t="shared" ca="1" si="324"/>
        <v>1</v>
      </c>
      <c r="F902" s="13">
        <f t="shared" ca="1" si="325"/>
        <v>60</v>
      </c>
      <c r="G902" s="13">
        <f t="shared" ca="1" si="312"/>
        <v>4968</v>
      </c>
      <c r="H902" s="40" t="str">
        <f t="shared" ca="1" si="313"/>
        <v>Mythic III</v>
      </c>
      <c r="I902" s="47">
        <f t="shared" ca="1" si="326"/>
        <v>326</v>
      </c>
      <c r="J902" s="47">
        <f t="shared" ca="1" si="327"/>
        <v>328</v>
      </c>
      <c r="K902" s="25">
        <f t="shared" ca="1" si="314"/>
        <v>0.49847094801223241</v>
      </c>
      <c r="L902" s="44">
        <f t="shared" ca="1" si="328"/>
        <v>26380</v>
      </c>
      <c r="M902" s="23"/>
      <c r="N902" s="47" t="str">
        <f t="shared" si="329"/>
        <v/>
      </c>
      <c r="O902" s="58"/>
      <c r="P902" s="27" t="str">
        <f t="shared" ca="1" si="330"/>
        <v/>
      </c>
      <c r="R902" s="47"/>
      <c r="S902" s="47"/>
      <c r="T902" s="47"/>
      <c r="U902" s="47"/>
      <c r="V902" s="47"/>
      <c r="W902" s="47"/>
      <c r="X902" s="57"/>
      <c r="Y902" s="49" t="str">
        <f t="shared" si="315"/>
        <v/>
      </c>
      <c r="Z902" s="49" t="str">
        <f t="shared" si="316"/>
        <v/>
      </c>
      <c r="AA902" s="47"/>
      <c r="AC902" s="35"/>
      <c r="AD902">
        <f t="shared" ca="1" si="317"/>
        <v>0</v>
      </c>
      <c r="AE902">
        <f t="shared" ca="1" si="318"/>
        <v>0</v>
      </c>
      <c r="AF902">
        <f t="shared" ca="1" si="319"/>
        <v>1</v>
      </c>
      <c r="AG902">
        <f t="shared" ca="1" si="320"/>
        <v>0</v>
      </c>
      <c r="AH902">
        <f t="shared" ca="1" si="331"/>
        <v>3</v>
      </c>
      <c r="AI902">
        <f t="shared" ca="1" si="332"/>
        <v>217</v>
      </c>
      <c r="AJ902">
        <f t="shared" ca="1" si="333"/>
        <v>36</v>
      </c>
      <c r="AK902" t="str">
        <f t="shared" ca="1" si="334"/>
        <v>&gt;1000</v>
      </c>
      <c r="AL902">
        <f t="shared" ca="1" si="335"/>
        <v>44</v>
      </c>
    </row>
    <row r="903" spans="1:38" x14ac:dyDescent="0.3">
      <c r="A903" s="13" t="str">
        <f ca="1">IF(B903="","",COUNT($B$32:B903))</f>
        <v/>
      </c>
      <c r="B903" s="47" t="str">
        <f t="shared" ca="1" si="321"/>
        <v/>
      </c>
      <c r="C903" s="24" t="str">
        <f t="shared" ca="1" si="322"/>
        <v>G</v>
      </c>
      <c r="D903" s="47">
        <f t="shared" ca="1" si="323"/>
        <v>4968</v>
      </c>
      <c r="E903" s="47">
        <f t="shared" ca="1" si="324"/>
        <v>2</v>
      </c>
      <c r="F903" s="13">
        <f t="shared" ca="1" si="325"/>
        <v>0</v>
      </c>
      <c r="G903" s="13">
        <f t="shared" ca="1" si="312"/>
        <v>4968</v>
      </c>
      <c r="H903" s="40" t="str">
        <f t="shared" ca="1" si="313"/>
        <v>Mythic III</v>
      </c>
      <c r="I903" s="47">
        <f t="shared" ca="1" si="326"/>
        <v>326</v>
      </c>
      <c r="J903" s="47">
        <f t="shared" ca="1" si="327"/>
        <v>328</v>
      </c>
      <c r="K903" s="25">
        <f t="shared" ca="1" si="314"/>
        <v>0.49847094801223241</v>
      </c>
      <c r="L903" s="44">
        <f t="shared" ca="1" si="328"/>
        <v>26380</v>
      </c>
      <c r="M903" s="23"/>
      <c r="N903" s="47" t="str">
        <f t="shared" si="329"/>
        <v/>
      </c>
      <c r="O903" s="58"/>
      <c r="P903" s="27">
        <f t="shared" ca="1" si="330"/>
        <v>45146</v>
      </c>
      <c r="R903" s="47"/>
      <c r="S903" s="47"/>
      <c r="T903" s="47"/>
      <c r="U903" s="47"/>
      <c r="V903" s="47"/>
      <c r="W903" s="47"/>
      <c r="X903" s="57"/>
      <c r="Y903" s="49" t="str">
        <f t="shared" si="315"/>
        <v/>
      </c>
      <c r="Z903" s="49" t="str">
        <f t="shared" si="316"/>
        <v/>
      </c>
      <c r="AA903" s="47"/>
      <c r="AC903" s="35"/>
      <c r="AD903">
        <f t="shared" ca="1" si="317"/>
        <v>0</v>
      </c>
      <c r="AE903">
        <f t="shared" ca="1" si="318"/>
        <v>1</v>
      </c>
      <c r="AF903">
        <f t="shared" ca="1" si="319"/>
        <v>1</v>
      </c>
      <c r="AG903">
        <f t="shared" ca="1" si="320"/>
        <v>0</v>
      </c>
      <c r="AH903">
        <f t="shared" ca="1" si="331"/>
        <v>0</v>
      </c>
      <c r="AI903">
        <f t="shared" ca="1" si="332"/>
        <v>218</v>
      </c>
      <c r="AJ903">
        <f t="shared" ca="1" si="333"/>
        <v>36</v>
      </c>
      <c r="AK903" t="str">
        <f t="shared" ca="1" si="334"/>
        <v>&gt;1000</v>
      </c>
      <c r="AL903">
        <f t="shared" ca="1" si="335"/>
        <v>44</v>
      </c>
    </row>
    <row r="904" spans="1:38" x14ac:dyDescent="0.3">
      <c r="A904" s="13">
        <f ca="1">IF(B904="","",COUNT($B$32:B904))</f>
        <v>655</v>
      </c>
      <c r="B904" s="47">
        <f t="shared" ca="1" si="321"/>
        <v>1</v>
      </c>
      <c r="C904" s="24" t="str">
        <f t="shared" ca="1" si="322"/>
        <v>L</v>
      </c>
      <c r="D904" s="47">
        <f t="shared" ca="1" si="323"/>
        <v>4968</v>
      </c>
      <c r="E904" s="47">
        <f t="shared" ca="1" si="324"/>
        <v>2</v>
      </c>
      <c r="F904" s="13">
        <f t="shared" ca="1" si="325"/>
        <v>-68</v>
      </c>
      <c r="G904" s="13">
        <f t="shared" ca="1" si="312"/>
        <v>4900</v>
      </c>
      <c r="H904" s="40" t="str">
        <f t="shared" ca="1" si="313"/>
        <v>Mythic III</v>
      </c>
      <c r="I904" s="47">
        <f t="shared" ca="1" si="326"/>
        <v>326</v>
      </c>
      <c r="J904" s="47">
        <f t="shared" ca="1" si="327"/>
        <v>329</v>
      </c>
      <c r="K904" s="25">
        <f t="shared" ca="1" si="314"/>
        <v>0.49770992366412214</v>
      </c>
      <c r="L904" s="44">
        <f t="shared" ca="1" si="328"/>
        <v>26380</v>
      </c>
      <c r="M904" s="23"/>
      <c r="N904" s="47" t="str">
        <f t="shared" si="329"/>
        <v/>
      </c>
      <c r="O904" s="58"/>
      <c r="P904" s="27" t="str">
        <f t="shared" ca="1" si="330"/>
        <v/>
      </c>
      <c r="R904" s="47"/>
      <c r="S904" s="47"/>
      <c r="T904" s="47"/>
      <c r="U904" s="47"/>
      <c r="V904" s="47"/>
      <c r="W904" s="47"/>
      <c r="X904" s="57"/>
      <c r="Y904" s="49" t="str">
        <f t="shared" si="315"/>
        <v/>
      </c>
      <c r="Z904" s="49" t="str">
        <f t="shared" si="316"/>
        <v/>
      </c>
      <c r="AA904" s="47"/>
      <c r="AC904" s="35"/>
      <c r="AD904">
        <f t="shared" ca="1" si="317"/>
        <v>0</v>
      </c>
      <c r="AE904">
        <f t="shared" ca="1" si="318"/>
        <v>0</v>
      </c>
      <c r="AF904">
        <f t="shared" ca="1" si="319"/>
        <v>1</v>
      </c>
      <c r="AG904">
        <f t="shared" ca="1" si="320"/>
        <v>0</v>
      </c>
      <c r="AH904">
        <f t="shared" ca="1" si="331"/>
        <v>1</v>
      </c>
      <c r="AI904">
        <f t="shared" ca="1" si="332"/>
        <v>218</v>
      </c>
      <c r="AJ904">
        <f t="shared" ca="1" si="333"/>
        <v>36</v>
      </c>
      <c r="AK904" t="str">
        <f t="shared" ca="1" si="334"/>
        <v>&gt;1000</v>
      </c>
      <c r="AL904">
        <f t="shared" ca="1" si="335"/>
        <v>44</v>
      </c>
    </row>
    <row r="905" spans="1:38" x14ac:dyDescent="0.3">
      <c r="A905" s="13">
        <f ca="1">IF(B905="","",COUNT($B$32:B905))</f>
        <v>656</v>
      </c>
      <c r="B905" s="47">
        <f t="shared" ca="1" si="321"/>
        <v>2</v>
      </c>
      <c r="C905" s="24" t="str">
        <f t="shared" ca="1" si="322"/>
        <v>W</v>
      </c>
      <c r="D905" s="47">
        <f t="shared" ca="1" si="323"/>
        <v>4900</v>
      </c>
      <c r="E905" s="47">
        <f t="shared" ca="1" si="324"/>
        <v>0</v>
      </c>
      <c r="F905" s="13">
        <f t="shared" ca="1" si="325"/>
        <v>40</v>
      </c>
      <c r="G905" s="13">
        <f t="shared" ca="1" si="312"/>
        <v>4940</v>
      </c>
      <c r="H905" s="40" t="str">
        <f t="shared" ca="1" si="313"/>
        <v>Mythic III</v>
      </c>
      <c r="I905" s="47">
        <f t="shared" ca="1" si="326"/>
        <v>327</v>
      </c>
      <c r="J905" s="47">
        <f t="shared" ca="1" si="327"/>
        <v>329</v>
      </c>
      <c r="K905" s="25">
        <f t="shared" ca="1" si="314"/>
        <v>0.49847560975609756</v>
      </c>
      <c r="L905" s="44">
        <f t="shared" ca="1" si="328"/>
        <v>26420</v>
      </c>
      <c r="M905" s="23"/>
      <c r="N905" s="47" t="str">
        <f t="shared" si="329"/>
        <v/>
      </c>
      <c r="O905" s="58"/>
      <c r="P905" s="27" t="str">
        <f t="shared" ca="1" si="330"/>
        <v/>
      </c>
      <c r="R905" s="47"/>
      <c r="S905" s="47"/>
      <c r="T905" s="47"/>
      <c r="U905" s="47"/>
      <c r="V905" s="47"/>
      <c r="W905" s="47"/>
      <c r="X905" s="57"/>
      <c r="Y905" s="49" t="str">
        <f t="shared" si="315"/>
        <v/>
      </c>
      <c r="Z905" s="49" t="str">
        <f t="shared" si="316"/>
        <v/>
      </c>
      <c r="AA905" s="47"/>
      <c r="AC905" s="35"/>
      <c r="AD905">
        <f t="shared" ca="1" si="317"/>
        <v>0</v>
      </c>
      <c r="AE905">
        <f t="shared" ca="1" si="318"/>
        <v>0</v>
      </c>
      <c r="AF905">
        <f t="shared" ca="1" si="319"/>
        <v>1</v>
      </c>
      <c r="AG905">
        <f t="shared" ca="1" si="320"/>
        <v>0</v>
      </c>
      <c r="AH905">
        <f t="shared" ca="1" si="331"/>
        <v>2</v>
      </c>
      <c r="AI905">
        <f t="shared" ca="1" si="332"/>
        <v>218</v>
      </c>
      <c r="AJ905">
        <f t="shared" ca="1" si="333"/>
        <v>36</v>
      </c>
      <c r="AK905" t="str">
        <f t="shared" ca="1" si="334"/>
        <v>&gt;1000</v>
      </c>
      <c r="AL905">
        <f t="shared" ca="1" si="335"/>
        <v>44</v>
      </c>
    </row>
    <row r="906" spans="1:38" x14ac:dyDescent="0.3">
      <c r="A906" s="13">
        <f ca="1">IF(B906="","",COUNT($B$32:B906))</f>
        <v>657</v>
      </c>
      <c r="B906" s="47">
        <f t="shared" ca="1" si="321"/>
        <v>3</v>
      </c>
      <c r="C906" s="24" t="str">
        <f t="shared" ca="1" si="322"/>
        <v>W</v>
      </c>
      <c r="D906" s="47">
        <f t="shared" ca="1" si="323"/>
        <v>4940</v>
      </c>
      <c r="E906" s="47">
        <f t="shared" ca="1" si="324"/>
        <v>1</v>
      </c>
      <c r="F906" s="13">
        <f t="shared" ca="1" si="325"/>
        <v>60</v>
      </c>
      <c r="G906" s="13">
        <f t="shared" ca="1" si="312"/>
        <v>5000</v>
      </c>
      <c r="H906" s="40" t="str">
        <f t="shared" ca="1" si="313"/>
        <v>Mythic III</v>
      </c>
      <c r="I906" s="47">
        <f t="shared" ca="1" si="326"/>
        <v>328</v>
      </c>
      <c r="J906" s="47">
        <f t="shared" ca="1" si="327"/>
        <v>329</v>
      </c>
      <c r="K906" s="25">
        <f t="shared" ca="1" si="314"/>
        <v>0.49923896499238962</v>
      </c>
      <c r="L906" s="44">
        <f t="shared" ca="1" si="328"/>
        <v>26480</v>
      </c>
      <c r="M906" s="23"/>
      <c r="N906" s="47" t="str">
        <f t="shared" si="329"/>
        <v/>
      </c>
      <c r="O906" s="58"/>
      <c r="P906" s="27" t="str">
        <f t="shared" ca="1" si="330"/>
        <v/>
      </c>
      <c r="R906" s="47"/>
      <c r="S906" s="47"/>
      <c r="T906" s="47"/>
      <c r="U906" s="47"/>
      <c r="V906" s="47"/>
      <c r="W906" s="47"/>
      <c r="X906" s="57"/>
      <c r="Y906" s="49" t="str">
        <f t="shared" si="315"/>
        <v/>
      </c>
      <c r="Z906" s="49" t="str">
        <f t="shared" si="316"/>
        <v/>
      </c>
      <c r="AA906" s="47"/>
      <c r="AC906" s="35"/>
      <c r="AD906">
        <f t="shared" ca="1" si="317"/>
        <v>0</v>
      </c>
      <c r="AE906">
        <f t="shared" ca="1" si="318"/>
        <v>0</v>
      </c>
      <c r="AF906">
        <f t="shared" ca="1" si="319"/>
        <v>1</v>
      </c>
      <c r="AG906">
        <f t="shared" ca="1" si="320"/>
        <v>0</v>
      </c>
      <c r="AH906">
        <f t="shared" ca="1" si="331"/>
        <v>3</v>
      </c>
      <c r="AI906">
        <f t="shared" ca="1" si="332"/>
        <v>218</v>
      </c>
      <c r="AJ906">
        <f t="shared" ca="1" si="333"/>
        <v>36</v>
      </c>
      <c r="AK906" t="str">
        <f t="shared" ca="1" si="334"/>
        <v>&gt;1000</v>
      </c>
      <c r="AL906">
        <f t="shared" ca="1" si="335"/>
        <v>44</v>
      </c>
    </row>
    <row r="907" spans="1:38" x14ac:dyDescent="0.3">
      <c r="A907" s="13" t="str">
        <f ca="1">IF(B907="","",COUNT($B$32:B907))</f>
        <v/>
      </c>
      <c r="B907" s="47" t="str">
        <f t="shared" ca="1" si="321"/>
        <v/>
      </c>
      <c r="C907" s="24" t="str">
        <f t="shared" ca="1" si="322"/>
        <v>G</v>
      </c>
      <c r="D907" s="47">
        <f t="shared" ca="1" si="323"/>
        <v>5000</v>
      </c>
      <c r="E907" s="47">
        <f t="shared" ca="1" si="324"/>
        <v>2</v>
      </c>
      <c r="F907" s="13">
        <f t="shared" ca="1" si="325"/>
        <v>0</v>
      </c>
      <c r="G907" s="13">
        <f t="shared" ca="1" si="312"/>
        <v>5000</v>
      </c>
      <c r="H907" s="40" t="str">
        <f t="shared" ca="1" si="313"/>
        <v>Mythic III</v>
      </c>
      <c r="I907" s="47">
        <f t="shared" ca="1" si="326"/>
        <v>328</v>
      </c>
      <c r="J907" s="47">
        <f t="shared" ca="1" si="327"/>
        <v>329</v>
      </c>
      <c r="K907" s="25">
        <f t="shared" ca="1" si="314"/>
        <v>0.49923896499238962</v>
      </c>
      <c r="L907" s="44">
        <f t="shared" ca="1" si="328"/>
        <v>26480</v>
      </c>
      <c r="M907" s="23"/>
      <c r="N907" s="47" t="str">
        <f t="shared" si="329"/>
        <v/>
      </c>
      <c r="O907" s="58"/>
      <c r="P907" s="27">
        <f t="shared" ca="1" si="330"/>
        <v>45153</v>
      </c>
      <c r="R907" s="47"/>
      <c r="S907" s="47"/>
      <c r="T907" s="47"/>
      <c r="U907" s="47"/>
      <c r="V907" s="47"/>
      <c r="W907" s="47"/>
      <c r="X907" s="57"/>
      <c r="Y907" s="49" t="str">
        <f t="shared" si="315"/>
        <v/>
      </c>
      <c r="Z907" s="49" t="str">
        <f t="shared" si="316"/>
        <v/>
      </c>
      <c r="AA907" s="47"/>
      <c r="AC907" s="35"/>
      <c r="AD907">
        <f t="shared" ca="1" si="317"/>
        <v>0</v>
      </c>
      <c r="AE907">
        <f t="shared" ca="1" si="318"/>
        <v>1</v>
      </c>
      <c r="AF907">
        <f t="shared" ca="1" si="319"/>
        <v>1</v>
      </c>
      <c r="AG907">
        <f t="shared" ca="1" si="320"/>
        <v>0</v>
      </c>
      <c r="AH907">
        <f t="shared" ca="1" si="331"/>
        <v>0</v>
      </c>
      <c r="AI907">
        <f t="shared" ca="1" si="332"/>
        <v>219</v>
      </c>
      <c r="AJ907">
        <f t="shared" ca="1" si="333"/>
        <v>36</v>
      </c>
      <c r="AK907" t="str">
        <f t="shared" ca="1" si="334"/>
        <v>&gt;1000</v>
      </c>
      <c r="AL907">
        <f t="shared" ca="1" si="335"/>
        <v>44</v>
      </c>
    </row>
    <row r="908" spans="1:38" x14ac:dyDescent="0.3">
      <c r="A908" s="13">
        <f ca="1">IF(B908="","",COUNT($B$32:B908))</f>
        <v>658</v>
      </c>
      <c r="B908" s="47">
        <f t="shared" ca="1" si="321"/>
        <v>1</v>
      </c>
      <c r="C908" s="24" t="str">
        <f t="shared" ca="1" si="322"/>
        <v>L</v>
      </c>
      <c r="D908" s="47">
        <f t="shared" ca="1" si="323"/>
        <v>5000</v>
      </c>
      <c r="E908" s="47">
        <f t="shared" ca="1" si="324"/>
        <v>2</v>
      </c>
      <c r="F908" s="13">
        <f t="shared" ca="1" si="325"/>
        <v>-68</v>
      </c>
      <c r="G908" s="13">
        <f t="shared" ca="1" si="312"/>
        <v>4932</v>
      </c>
      <c r="H908" s="40" t="str">
        <f t="shared" ca="1" si="313"/>
        <v>Mythic III</v>
      </c>
      <c r="I908" s="47">
        <f t="shared" ca="1" si="326"/>
        <v>328</v>
      </c>
      <c r="J908" s="47">
        <f t="shared" ca="1" si="327"/>
        <v>330</v>
      </c>
      <c r="K908" s="25">
        <f t="shared" ca="1" si="314"/>
        <v>0.49848024316109424</v>
      </c>
      <c r="L908" s="44">
        <f t="shared" ca="1" si="328"/>
        <v>26480</v>
      </c>
      <c r="M908" s="23"/>
      <c r="N908" s="47" t="str">
        <f t="shared" si="329"/>
        <v/>
      </c>
      <c r="O908" s="58"/>
      <c r="P908" s="27" t="str">
        <f t="shared" ca="1" si="330"/>
        <v/>
      </c>
      <c r="R908" s="47"/>
      <c r="S908" s="47"/>
      <c r="T908" s="47"/>
      <c r="U908" s="47"/>
      <c r="V908" s="47"/>
      <c r="W908" s="47"/>
      <c r="X908" s="57"/>
      <c r="Y908" s="49" t="str">
        <f t="shared" si="315"/>
        <v/>
      </c>
      <c r="Z908" s="49" t="str">
        <f t="shared" si="316"/>
        <v/>
      </c>
      <c r="AA908" s="47"/>
      <c r="AC908" s="35"/>
      <c r="AD908">
        <f t="shared" ca="1" si="317"/>
        <v>0</v>
      </c>
      <c r="AE908">
        <f t="shared" ca="1" si="318"/>
        <v>0</v>
      </c>
      <c r="AF908">
        <f t="shared" ca="1" si="319"/>
        <v>1</v>
      </c>
      <c r="AG908">
        <f t="shared" ca="1" si="320"/>
        <v>0</v>
      </c>
      <c r="AH908">
        <f t="shared" ca="1" si="331"/>
        <v>1</v>
      </c>
      <c r="AI908">
        <f t="shared" ca="1" si="332"/>
        <v>219</v>
      </c>
      <c r="AJ908">
        <f t="shared" ca="1" si="333"/>
        <v>36</v>
      </c>
      <c r="AK908" t="str">
        <f t="shared" ca="1" si="334"/>
        <v>&gt;1000</v>
      </c>
      <c r="AL908">
        <f t="shared" ca="1" si="335"/>
        <v>44</v>
      </c>
    </row>
    <row r="909" spans="1:38" x14ac:dyDescent="0.3">
      <c r="A909" s="13">
        <f ca="1">IF(B909="","",COUNT($B$32:B909))</f>
        <v>659</v>
      </c>
      <c r="B909" s="47">
        <f t="shared" ca="1" si="321"/>
        <v>2</v>
      </c>
      <c r="C909" s="24" t="str">
        <f t="shared" ca="1" si="322"/>
        <v>W</v>
      </c>
      <c r="D909" s="47">
        <f t="shared" ca="1" si="323"/>
        <v>4932</v>
      </c>
      <c r="E909" s="47">
        <f t="shared" ca="1" si="324"/>
        <v>0</v>
      </c>
      <c r="F909" s="13">
        <f t="shared" ca="1" si="325"/>
        <v>40</v>
      </c>
      <c r="G909" s="13">
        <f t="shared" ca="1" si="312"/>
        <v>4972</v>
      </c>
      <c r="H909" s="40" t="str">
        <f t="shared" ca="1" si="313"/>
        <v>Mythic III</v>
      </c>
      <c r="I909" s="47">
        <f t="shared" ca="1" si="326"/>
        <v>329</v>
      </c>
      <c r="J909" s="47">
        <f t="shared" ca="1" si="327"/>
        <v>330</v>
      </c>
      <c r="K909" s="25">
        <f t="shared" ca="1" si="314"/>
        <v>0.4992412746585736</v>
      </c>
      <c r="L909" s="44">
        <f t="shared" ca="1" si="328"/>
        <v>26520</v>
      </c>
      <c r="M909" s="23"/>
      <c r="N909" s="47" t="str">
        <f t="shared" si="329"/>
        <v/>
      </c>
      <c r="O909" s="58"/>
      <c r="P909" s="27" t="str">
        <f t="shared" ca="1" si="330"/>
        <v/>
      </c>
      <c r="R909" s="47"/>
      <c r="S909" s="47"/>
      <c r="T909" s="47"/>
      <c r="U909" s="47"/>
      <c r="V909" s="47"/>
      <c r="W909" s="47"/>
      <c r="X909" s="57"/>
      <c r="Y909" s="49" t="str">
        <f t="shared" si="315"/>
        <v/>
      </c>
      <c r="Z909" s="49" t="str">
        <f t="shared" si="316"/>
        <v/>
      </c>
      <c r="AA909" s="47"/>
      <c r="AC909" s="35"/>
      <c r="AD909">
        <f t="shared" ca="1" si="317"/>
        <v>0</v>
      </c>
      <c r="AE909">
        <f t="shared" ca="1" si="318"/>
        <v>0</v>
      </c>
      <c r="AF909">
        <f t="shared" ca="1" si="319"/>
        <v>1</v>
      </c>
      <c r="AG909">
        <f t="shared" ca="1" si="320"/>
        <v>0</v>
      </c>
      <c r="AH909">
        <f t="shared" ca="1" si="331"/>
        <v>2</v>
      </c>
      <c r="AI909">
        <f t="shared" ca="1" si="332"/>
        <v>219</v>
      </c>
      <c r="AJ909">
        <f t="shared" ca="1" si="333"/>
        <v>36</v>
      </c>
      <c r="AK909" t="str">
        <f t="shared" ca="1" si="334"/>
        <v>&gt;1000</v>
      </c>
      <c r="AL909">
        <f t="shared" ca="1" si="335"/>
        <v>44</v>
      </c>
    </row>
    <row r="910" spans="1:38" x14ac:dyDescent="0.3">
      <c r="A910" s="13">
        <f ca="1">IF(B910="","",COUNT($B$32:B910))</f>
        <v>660</v>
      </c>
      <c r="B910" s="47">
        <f t="shared" ca="1" si="321"/>
        <v>3</v>
      </c>
      <c r="C910" s="24" t="str">
        <f t="shared" ca="1" si="322"/>
        <v>L</v>
      </c>
      <c r="D910" s="47">
        <f t="shared" ca="1" si="323"/>
        <v>4972</v>
      </c>
      <c r="E910" s="47">
        <f t="shared" ca="1" si="324"/>
        <v>1</v>
      </c>
      <c r="F910" s="13">
        <f t="shared" ca="1" si="325"/>
        <v>-68</v>
      </c>
      <c r="G910" s="13">
        <f t="shared" ca="1" si="312"/>
        <v>4904</v>
      </c>
      <c r="H910" s="40" t="str">
        <f t="shared" ca="1" si="313"/>
        <v>Mythic III</v>
      </c>
      <c r="I910" s="47">
        <f t="shared" ca="1" si="326"/>
        <v>329</v>
      </c>
      <c r="J910" s="47">
        <f t="shared" ca="1" si="327"/>
        <v>331</v>
      </c>
      <c r="K910" s="25">
        <f t="shared" ca="1" si="314"/>
        <v>0.49848484848484848</v>
      </c>
      <c r="L910" s="44">
        <f t="shared" ca="1" si="328"/>
        <v>26520</v>
      </c>
      <c r="M910" s="23"/>
      <c r="N910" s="47" t="str">
        <f t="shared" si="329"/>
        <v/>
      </c>
      <c r="O910" s="58"/>
      <c r="P910" s="27" t="str">
        <f t="shared" ca="1" si="330"/>
        <v/>
      </c>
      <c r="R910" s="47"/>
      <c r="S910" s="47"/>
      <c r="T910" s="47"/>
      <c r="U910" s="47"/>
      <c r="V910" s="47"/>
      <c r="W910" s="47"/>
      <c r="X910" s="57"/>
      <c r="Y910" s="49" t="str">
        <f t="shared" si="315"/>
        <v/>
      </c>
      <c r="Z910" s="49" t="str">
        <f t="shared" si="316"/>
        <v/>
      </c>
      <c r="AA910" s="47"/>
      <c r="AC910" s="35"/>
      <c r="AD910">
        <f t="shared" ca="1" si="317"/>
        <v>0</v>
      </c>
      <c r="AE910">
        <f t="shared" ca="1" si="318"/>
        <v>0</v>
      </c>
      <c r="AF910">
        <f t="shared" ca="1" si="319"/>
        <v>1</v>
      </c>
      <c r="AG910">
        <f t="shared" ca="1" si="320"/>
        <v>0</v>
      </c>
      <c r="AH910">
        <f t="shared" ca="1" si="331"/>
        <v>3</v>
      </c>
      <c r="AI910">
        <f t="shared" ca="1" si="332"/>
        <v>219</v>
      </c>
      <c r="AJ910">
        <f t="shared" ca="1" si="333"/>
        <v>36</v>
      </c>
      <c r="AK910" t="str">
        <f t="shared" ca="1" si="334"/>
        <v>&gt;1000</v>
      </c>
      <c r="AL910">
        <f t="shared" ca="1" si="335"/>
        <v>44</v>
      </c>
    </row>
    <row r="911" spans="1:38" x14ac:dyDescent="0.3">
      <c r="A911" s="13" t="str">
        <f ca="1">IF(B911="","",COUNT($B$32:B911))</f>
        <v/>
      </c>
      <c r="B911" s="47" t="str">
        <f t="shared" ca="1" si="321"/>
        <v/>
      </c>
      <c r="C911" s="24" t="str">
        <f t="shared" ca="1" si="322"/>
        <v>G</v>
      </c>
      <c r="D911" s="47">
        <f t="shared" ca="1" si="323"/>
        <v>4904</v>
      </c>
      <c r="E911" s="47">
        <f t="shared" ca="1" si="324"/>
        <v>0</v>
      </c>
      <c r="F911" s="13">
        <f t="shared" ca="1" si="325"/>
        <v>0</v>
      </c>
      <c r="G911" s="13">
        <f t="shared" ca="1" si="312"/>
        <v>4904</v>
      </c>
      <c r="H911" s="40" t="str">
        <f t="shared" ca="1" si="313"/>
        <v>Mythic III</v>
      </c>
      <c r="I911" s="47">
        <f t="shared" ca="1" si="326"/>
        <v>329</v>
      </c>
      <c r="J911" s="47">
        <f t="shared" ca="1" si="327"/>
        <v>331</v>
      </c>
      <c r="K911" s="25">
        <f t="shared" ca="1" si="314"/>
        <v>0.49848484848484848</v>
      </c>
      <c r="L911" s="44">
        <f t="shared" ca="1" si="328"/>
        <v>26520</v>
      </c>
      <c r="M911" s="23"/>
      <c r="N911" s="47" t="str">
        <f t="shared" si="329"/>
        <v/>
      </c>
      <c r="O911" s="58"/>
      <c r="P911" s="27">
        <f t="shared" ca="1" si="330"/>
        <v>45160</v>
      </c>
      <c r="R911" s="47"/>
      <c r="S911" s="47"/>
      <c r="T911" s="47"/>
      <c r="U911" s="47"/>
      <c r="V911" s="47"/>
      <c r="W911" s="47"/>
      <c r="X911" s="57"/>
      <c r="Y911" s="49" t="str">
        <f t="shared" si="315"/>
        <v/>
      </c>
      <c r="Z911" s="49" t="str">
        <f t="shared" si="316"/>
        <v/>
      </c>
      <c r="AA911" s="47"/>
      <c r="AC911" s="35"/>
      <c r="AD911">
        <f t="shared" ca="1" si="317"/>
        <v>0</v>
      </c>
      <c r="AE911">
        <f t="shared" ca="1" si="318"/>
        <v>1</v>
      </c>
      <c r="AF911">
        <f t="shared" ca="1" si="319"/>
        <v>1</v>
      </c>
      <c r="AG911">
        <f t="shared" ca="1" si="320"/>
        <v>0</v>
      </c>
      <c r="AH911">
        <f t="shared" ca="1" si="331"/>
        <v>0</v>
      </c>
      <c r="AI911">
        <f t="shared" ca="1" si="332"/>
        <v>220</v>
      </c>
      <c r="AJ911">
        <f t="shared" ca="1" si="333"/>
        <v>36</v>
      </c>
      <c r="AK911" t="str">
        <f t="shared" ca="1" si="334"/>
        <v>&gt;1000</v>
      </c>
      <c r="AL911">
        <f t="shared" ca="1" si="335"/>
        <v>44</v>
      </c>
    </row>
    <row r="912" spans="1:38" x14ac:dyDescent="0.3">
      <c r="A912" s="13">
        <f ca="1">IF(B912="","",COUNT($B$32:B912))</f>
        <v>661</v>
      </c>
      <c r="B912" s="47">
        <f t="shared" ca="1" si="321"/>
        <v>1</v>
      </c>
      <c r="C912" s="24" t="str">
        <f t="shared" ca="1" si="322"/>
        <v>L</v>
      </c>
      <c r="D912" s="47">
        <f t="shared" ca="1" si="323"/>
        <v>4904</v>
      </c>
      <c r="E912" s="47">
        <f t="shared" ca="1" si="324"/>
        <v>0</v>
      </c>
      <c r="F912" s="13">
        <f t="shared" ca="1" si="325"/>
        <v>-68</v>
      </c>
      <c r="G912" s="13">
        <f t="shared" ca="1" si="312"/>
        <v>4836</v>
      </c>
      <c r="H912" s="40" t="str">
        <f t="shared" ca="1" si="313"/>
        <v>Mythic III</v>
      </c>
      <c r="I912" s="47">
        <f t="shared" ca="1" si="326"/>
        <v>329</v>
      </c>
      <c r="J912" s="47">
        <f t="shared" ca="1" si="327"/>
        <v>332</v>
      </c>
      <c r="K912" s="25">
        <f t="shared" ca="1" si="314"/>
        <v>0.4977307110438729</v>
      </c>
      <c r="L912" s="44">
        <f t="shared" ca="1" si="328"/>
        <v>26520</v>
      </c>
      <c r="M912" s="23"/>
      <c r="N912" s="47" t="str">
        <f t="shared" si="329"/>
        <v/>
      </c>
      <c r="O912" s="58"/>
      <c r="P912" s="27" t="str">
        <f t="shared" ca="1" si="330"/>
        <v/>
      </c>
      <c r="R912" s="47"/>
      <c r="S912" s="47"/>
      <c r="T912" s="47"/>
      <c r="U912" s="47"/>
      <c r="V912" s="47"/>
      <c r="W912" s="47"/>
      <c r="X912" s="57"/>
      <c r="Y912" s="49" t="str">
        <f t="shared" si="315"/>
        <v/>
      </c>
      <c r="Z912" s="49" t="str">
        <f t="shared" si="316"/>
        <v/>
      </c>
      <c r="AA912" s="47"/>
      <c r="AC912" s="35"/>
      <c r="AD912">
        <f t="shared" ca="1" si="317"/>
        <v>0</v>
      </c>
      <c r="AE912">
        <f t="shared" ca="1" si="318"/>
        <v>0</v>
      </c>
      <c r="AF912">
        <f t="shared" ca="1" si="319"/>
        <v>1</v>
      </c>
      <c r="AG912">
        <f t="shared" ca="1" si="320"/>
        <v>0</v>
      </c>
      <c r="AH912">
        <f t="shared" ca="1" si="331"/>
        <v>1</v>
      </c>
      <c r="AI912">
        <f t="shared" ca="1" si="332"/>
        <v>220</v>
      </c>
      <c r="AJ912">
        <f t="shared" ca="1" si="333"/>
        <v>36</v>
      </c>
      <c r="AK912" t="str">
        <f t="shared" ca="1" si="334"/>
        <v>&gt;1000</v>
      </c>
      <c r="AL912">
        <f t="shared" ca="1" si="335"/>
        <v>44</v>
      </c>
    </row>
    <row r="913" spans="1:38" x14ac:dyDescent="0.3">
      <c r="A913" s="13">
        <f ca="1">IF(B913="","",COUNT($B$32:B913))</f>
        <v>662</v>
      </c>
      <c r="B913" s="47">
        <f t="shared" ca="1" si="321"/>
        <v>2</v>
      </c>
      <c r="C913" s="24" t="str">
        <f t="shared" ca="1" si="322"/>
        <v>W</v>
      </c>
      <c r="D913" s="47">
        <f t="shared" ca="1" si="323"/>
        <v>4836</v>
      </c>
      <c r="E913" s="47">
        <f t="shared" ca="1" si="324"/>
        <v>0</v>
      </c>
      <c r="F913" s="13">
        <f t="shared" ca="1" si="325"/>
        <v>40</v>
      </c>
      <c r="G913" s="13">
        <f t="shared" ca="1" si="312"/>
        <v>4876</v>
      </c>
      <c r="H913" s="40" t="str">
        <f t="shared" ca="1" si="313"/>
        <v>Mythic III</v>
      </c>
      <c r="I913" s="47">
        <f t="shared" ca="1" si="326"/>
        <v>330</v>
      </c>
      <c r="J913" s="47">
        <f t="shared" ca="1" si="327"/>
        <v>332</v>
      </c>
      <c r="K913" s="25">
        <f t="shared" ca="1" si="314"/>
        <v>0.49848942598187312</v>
      </c>
      <c r="L913" s="44">
        <f t="shared" ca="1" si="328"/>
        <v>26560</v>
      </c>
      <c r="M913" s="23"/>
      <c r="N913" s="47" t="str">
        <f t="shared" si="329"/>
        <v/>
      </c>
      <c r="O913" s="58"/>
      <c r="P913" s="27" t="str">
        <f t="shared" ca="1" si="330"/>
        <v/>
      </c>
      <c r="R913" s="47"/>
      <c r="S913" s="47"/>
      <c r="T913" s="47"/>
      <c r="U913" s="47"/>
      <c r="V913" s="47"/>
      <c r="W913" s="47"/>
      <c r="X913" s="57"/>
      <c r="Y913" s="49" t="str">
        <f t="shared" si="315"/>
        <v/>
      </c>
      <c r="Z913" s="49" t="str">
        <f t="shared" si="316"/>
        <v/>
      </c>
      <c r="AA913" s="47"/>
      <c r="AC913" s="35"/>
      <c r="AD913">
        <f t="shared" ca="1" si="317"/>
        <v>0</v>
      </c>
      <c r="AE913">
        <f t="shared" ca="1" si="318"/>
        <v>0</v>
      </c>
      <c r="AF913">
        <f t="shared" ca="1" si="319"/>
        <v>1</v>
      </c>
      <c r="AG913">
        <f t="shared" ca="1" si="320"/>
        <v>0</v>
      </c>
      <c r="AH913">
        <f t="shared" ca="1" si="331"/>
        <v>2</v>
      </c>
      <c r="AI913">
        <f t="shared" ca="1" si="332"/>
        <v>220</v>
      </c>
      <c r="AJ913">
        <f t="shared" ca="1" si="333"/>
        <v>36</v>
      </c>
      <c r="AK913" t="str">
        <f t="shared" ca="1" si="334"/>
        <v>&gt;1000</v>
      </c>
      <c r="AL913">
        <f t="shared" ca="1" si="335"/>
        <v>44</v>
      </c>
    </row>
    <row r="914" spans="1:38" x14ac:dyDescent="0.3">
      <c r="A914" s="13">
        <f ca="1">IF(B914="","",COUNT($B$32:B914))</f>
        <v>663</v>
      </c>
      <c r="B914" s="47">
        <f t="shared" ca="1" si="321"/>
        <v>3</v>
      </c>
      <c r="C914" s="24" t="str">
        <f t="shared" ca="1" si="322"/>
        <v>L</v>
      </c>
      <c r="D914" s="47">
        <f t="shared" ca="1" si="323"/>
        <v>4876</v>
      </c>
      <c r="E914" s="47">
        <f t="shared" ca="1" si="324"/>
        <v>1</v>
      </c>
      <c r="F914" s="13">
        <f t="shared" ca="1" si="325"/>
        <v>-68</v>
      </c>
      <c r="G914" s="13">
        <f t="shared" ca="1" si="312"/>
        <v>4808</v>
      </c>
      <c r="H914" s="40" t="str">
        <f t="shared" ca="1" si="313"/>
        <v>Mythic III</v>
      </c>
      <c r="I914" s="47">
        <f t="shared" ca="1" si="326"/>
        <v>330</v>
      </c>
      <c r="J914" s="47">
        <f t="shared" ca="1" si="327"/>
        <v>333</v>
      </c>
      <c r="K914" s="25">
        <f t="shared" ca="1" si="314"/>
        <v>0.49773755656108598</v>
      </c>
      <c r="L914" s="44">
        <f t="shared" ca="1" si="328"/>
        <v>26560</v>
      </c>
      <c r="M914" s="23"/>
      <c r="N914" s="47" t="str">
        <f t="shared" si="329"/>
        <v/>
      </c>
      <c r="O914" s="58"/>
      <c r="P914" s="27" t="str">
        <f t="shared" ca="1" si="330"/>
        <v/>
      </c>
      <c r="R914" s="47"/>
      <c r="S914" s="47"/>
      <c r="T914" s="47"/>
      <c r="U914" s="47"/>
      <c r="V914" s="47"/>
      <c r="W914" s="47"/>
      <c r="X914" s="57"/>
      <c r="Y914" s="49" t="str">
        <f t="shared" si="315"/>
        <v/>
      </c>
      <c r="Z914" s="49" t="str">
        <f t="shared" si="316"/>
        <v/>
      </c>
      <c r="AA914" s="47"/>
      <c r="AC914" s="35"/>
      <c r="AD914">
        <f t="shared" ca="1" si="317"/>
        <v>0</v>
      </c>
      <c r="AE914">
        <f t="shared" ca="1" si="318"/>
        <v>0</v>
      </c>
      <c r="AF914">
        <f t="shared" ca="1" si="319"/>
        <v>1</v>
      </c>
      <c r="AG914">
        <f t="shared" ca="1" si="320"/>
        <v>0</v>
      </c>
      <c r="AH914">
        <f t="shared" ca="1" si="331"/>
        <v>3</v>
      </c>
      <c r="AI914">
        <f t="shared" ca="1" si="332"/>
        <v>220</v>
      </c>
      <c r="AJ914">
        <f t="shared" ca="1" si="333"/>
        <v>36</v>
      </c>
      <c r="AK914" t="str">
        <f t="shared" ca="1" si="334"/>
        <v>&gt;1000</v>
      </c>
      <c r="AL914">
        <f t="shared" ca="1" si="335"/>
        <v>44</v>
      </c>
    </row>
    <row r="915" spans="1:38" x14ac:dyDescent="0.3">
      <c r="A915" s="13" t="str">
        <f ca="1">IF(B915="","",COUNT($B$32:B915))</f>
        <v/>
      </c>
      <c r="B915" s="47" t="str">
        <f t="shared" ca="1" si="321"/>
        <v/>
      </c>
      <c r="C915" s="24" t="str">
        <f t="shared" ca="1" si="322"/>
        <v>G</v>
      </c>
      <c r="D915" s="47">
        <f t="shared" ca="1" si="323"/>
        <v>4808</v>
      </c>
      <c r="E915" s="47">
        <f t="shared" ca="1" si="324"/>
        <v>0</v>
      </c>
      <c r="F915" s="13">
        <f t="shared" ca="1" si="325"/>
        <v>0</v>
      </c>
      <c r="G915" s="13">
        <f t="shared" ca="1" si="312"/>
        <v>4808</v>
      </c>
      <c r="H915" s="40" t="str">
        <f t="shared" ca="1" si="313"/>
        <v>Mythic III</v>
      </c>
      <c r="I915" s="47">
        <f t="shared" ca="1" si="326"/>
        <v>330</v>
      </c>
      <c r="J915" s="47">
        <f t="shared" ca="1" si="327"/>
        <v>333</v>
      </c>
      <c r="K915" s="25">
        <f t="shared" ca="1" si="314"/>
        <v>0.49773755656108598</v>
      </c>
      <c r="L915" s="44">
        <f t="shared" ca="1" si="328"/>
        <v>26560</v>
      </c>
      <c r="M915" s="23"/>
      <c r="N915" s="47" t="str">
        <f t="shared" si="329"/>
        <v/>
      </c>
      <c r="O915" s="58"/>
      <c r="P915" s="27">
        <f t="shared" ca="1" si="330"/>
        <v>45167</v>
      </c>
      <c r="R915" s="47"/>
      <c r="S915" s="47"/>
      <c r="T915" s="47"/>
      <c r="U915" s="47"/>
      <c r="V915" s="47"/>
      <c r="W915" s="47"/>
      <c r="X915" s="57"/>
      <c r="Y915" s="49" t="str">
        <f t="shared" si="315"/>
        <v/>
      </c>
      <c r="Z915" s="49" t="str">
        <f t="shared" si="316"/>
        <v/>
      </c>
      <c r="AA915" s="47"/>
      <c r="AC915" s="35"/>
      <c r="AD915">
        <f t="shared" ca="1" si="317"/>
        <v>0</v>
      </c>
      <c r="AE915">
        <f t="shared" ca="1" si="318"/>
        <v>1</v>
      </c>
      <c r="AF915">
        <f t="shared" ca="1" si="319"/>
        <v>1</v>
      </c>
      <c r="AG915">
        <f t="shared" ca="1" si="320"/>
        <v>0</v>
      </c>
      <c r="AH915">
        <f t="shared" ca="1" si="331"/>
        <v>0</v>
      </c>
      <c r="AI915">
        <f t="shared" ca="1" si="332"/>
        <v>221</v>
      </c>
      <c r="AJ915">
        <f t="shared" ca="1" si="333"/>
        <v>36</v>
      </c>
      <c r="AK915" t="str">
        <f t="shared" ca="1" si="334"/>
        <v>&gt;1000</v>
      </c>
      <c r="AL915">
        <f t="shared" ca="1" si="335"/>
        <v>44</v>
      </c>
    </row>
    <row r="916" spans="1:38" x14ac:dyDescent="0.3">
      <c r="A916" s="13">
        <f ca="1">IF(B916="","",COUNT($B$32:B916))</f>
        <v>664</v>
      </c>
      <c r="B916" s="47">
        <f t="shared" ca="1" si="321"/>
        <v>1</v>
      </c>
      <c r="C916" s="24" t="str">
        <f t="shared" ca="1" si="322"/>
        <v>W</v>
      </c>
      <c r="D916" s="47">
        <f t="shared" ca="1" si="323"/>
        <v>4808</v>
      </c>
      <c r="E916" s="47">
        <f t="shared" ca="1" si="324"/>
        <v>0</v>
      </c>
      <c r="F916" s="13">
        <f t="shared" ca="1" si="325"/>
        <v>40</v>
      </c>
      <c r="G916" s="13">
        <f t="shared" ca="1" si="312"/>
        <v>4848</v>
      </c>
      <c r="H916" s="40" t="str">
        <f t="shared" ca="1" si="313"/>
        <v>Mythic III</v>
      </c>
      <c r="I916" s="47">
        <f t="shared" ca="1" si="326"/>
        <v>331</v>
      </c>
      <c r="J916" s="47">
        <f t="shared" ca="1" si="327"/>
        <v>333</v>
      </c>
      <c r="K916" s="25">
        <f t="shared" ca="1" si="314"/>
        <v>0.49849397590361444</v>
      </c>
      <c r="L916" s="44">
        <f t="shared" ca="1" si="328"/>
        <v>26600</v>
      </c>
      <c r="M916" s="23"/>
      <c r="N916" s="47" t="str">
        <f t="shared" si="329"/>
        <v/>
      </c>
      <c r="O916" s="58"/>
      <c r="P916" s="27" t="str">
        <f t="shared" ca="1" si="330"/>
        <v/>
      </c>
      <c r="R916" s="47"/>
      <c r="S916" s="47"/>
      <c r="T916" s="47"/>
      <c r="U916" s="47"/>
      <c r="V916" s="47"/>
      <c r="W916" s="47"/>
      <c r="X916" s="57"/>
      <c r="Y916" s="49" t="str">
        <f t="shared" si="315"/>
        <v/>
      </c>
      <c r="Z916" s="49" t="str">
        <f t="shared" si="316"/>
        <v/>
      </c>
      <c r="AA916" s="47"/>
      <c r="AC916" s="35"/>
      <c r="AD916">
        <f t="shared" ca="1" si="317"/>
        <v>0</v>
      </c>
      <c r="AE916">
        <f t="shared" ca="1" si="318"/>
        <v>0</v>
      </c>
      <c r="AF916">
        <f t="shared" ca="1" si="319"/>
        <v>1</v>
      </c>
      <c r="AG916">
        <f t="shared" ca="1" si="320"/>
        <v>0</v>
      </c>
      <c r="AH916">
        <f t="shared" ca="1" si="331"/>
        <v>1</v>
      </c>
      <c r="AI916">
        <f t="shared" ca="1" si="332"/>
        <v>221</v>
      </c>
      <c r="AJ916">
        <f t="shared" ca="1" si="333"/>
        <v>36</v>
      </c>
      <c r="AK916" t="str">
        <f t="shared" ca="1" si="334"/>
        <v>&gt;1000</v>
      </c>
      <c r="AL916">
        <f t="shared" ca="1" si="335"/>
        <v>44</v>
      </c>
    </row>
    <row r="917" spans="1:38" x14ac:dyDescent="0.3">
      <c r="A917" s="13">
        <f ca="1">IF(B917="","",COUNT($B$32:B917))</f>
        <v>665</v>
      </c>
      <c r="B917" s="47">
        <f t="shared" ca="1" si="321"/>
        <v>2</v>
      </c>
      <c r="C917" s="24" t="str">
        <f t="shared" ca="1" si="322"/>
        <v>W</v>
      </c>
      <c r="D917" s="47">
        <f t="shared" ca="1" si="323"/>
        <v>4848</v>
      </c>
      <c r="E917" s="47">
        <f t="shared" ca="1" si="324"/>
        <v>1</v>
      </c>
      <c r="F917" s="13">
        <f t="shared" ca="1" si="325"/>
        <v>60</v>
      </c>
      <c r="G917" s="13">
        <f t="shared" ca="1" si="312"/>
        <v>4908</v>
      </c>
      <c r="H917" s="40" t="str">
        <f t="shared" ca="1" si="313"/>
        <v>Mythic III</v>
      </c>
      <c r="I917" s="47">
        <f t="shared" ca="1" si="326"/>
        <v>332</v>
      </c>
      <c r="J917" s="47">
        <f t="shared" ca="1" si="327"/>
        <v>333</v>
      </c>
      <c r="K917" s="25">
        <f t="shared" ca="1" si="314"/>
        <v>0.49924812030075189</v>
      </c>
      <c r="L917" s="44">
        <f t="shared" ca="1" si="328"/>
        <v>26660</v>
      </c>
      <c r="M917" s="23"/>
      <c r="N917" s="47" t="str">
        <f t="shared" si="329"/>
        <v/>
      </c>
      <c r="O917" s="58"/>
      <c r="P917" s="27" t="str">
        <f t="shared" ca="1" si="330"/>
        <v/>
      </c>
      <c r="R917" s="47"/>
      <c r="S917" s="47"/>
      <c r="T917" s="47"/>
      <c r="U917" s="47"/>
      <c r="V917" s="47"/>
      <c r="W917" s="47"/>
      <c r="X917" s="57"/>
      <c r="Y917" s="49" t="str">
        <f t="shared" si="315"/>
        <v/>
      </c>
      <c r="Z917" s="49" t="str">
        <f t="shared" si="316"/>
        <v/>
      </c>
      <c r="AA917" s="47"/>
      <c r="AC917" s="35"/>
      <c r="AD917">
        <f t="shared" ca="1" si="317"/>
        <v>0</v>
      </c>
      <c r="AE917">
        <f t="shared" ca="1" si="318"/>
        <v>0</v>
      </c>
      <c r="AF917">
        <f t="shared" ca="1" si="319"/>
        <v>1</v>
      </c>
      <c r="AG917">
        <f t="shared" ca="1" si="320"/>
        <v>0</v>
      </c>
      <c r="AH917">
        <f t="shared" ca="1" si="331"/>
        <v>2</v>
      </c>
      <c r="AI917">
        <f t="shared" ca="1" si="332"/>
        <v>221</v>
      </c>
      <c r="AJ917">
        <f t="shared" ca="1" si="333"/>
        <v>36</v>
      </c>
      <c r="AK917" t="str">
        <f t="shared" ca="1" si="334"/>
        <v>&gt;1000</v>
      </c>
      <c r="AL917">
        <f t="shared" ca="1" si="335"/>
        <v>44</v>
      </c>
    </row>
    <row r="918" spans="1:38" x14ac:dyDescent="0.3">
      <c r="A918" s="13">
        <f ca="1">IF(B918="","",COUNT($B$32:B918))</f>
        <v>666</v>
      </c>
      <c r="B918" s="47">
        <f t="shared" ca="1" si="321"/>
        <v>3</v>
      </c>
      <c r="C918" s="24" t="str">
        <f t="shared" ca="1" si="322"/>
        <v>L</v>
      </c>
      <c r="D918" s="47">
        <f t="shared" ca="1" si="323"/>
        <v>4908</v>
      </c>
      <c r="E918" s="47">
        <f t="shared" ca="1" si="324"/>
        <v>2</v>
      </c>
      <c r="F918" s="13">
        <f t="shared" ca="1" si="325"/>
        <v>-68</v>
      </c>
      <c r="G918" s="13">
        <f t="shared" ca="1" si="312"/>
        <v>4840</v>
      </c>
      <c r="H918" s="40" t="str">
        <f t="shared" ca="1" si="313"/>
        <v>Mythic III</v>
      </c>
      <c r="I918" s="47">
        <f t="shared" ca="1" si="326"/>
        <v>332</v>
      </c>
      <c r="J918" s="47">
        <f t="shared" ca="1" si="327"/>
        <v>334</v>
      </c>
      <c r="K918" s="25">
        <f t="shared" ca="1" si="314"/>
        <v>0.49849849849849848</v>
      </c>
      <c r="L918" s="44">
        <f t="shared" ca="1" si="328"/>
        <v>26660</v>
      </c>
      <c r="M918" s="23"/>
      <c r="N918" s="47" t="str">
        <f t="shared" si="329"/>
        <v/>
      </c>
      <c r="O918" s="58"/>
      <c r="P918" s="27" t="str">
        <f t="shared" ca="1" si="330"/>
        <v/>
      </c>
      <c r="R918" s="47"/>
      <c r="S918" s="47"/>
      <c r="T918" s="47"/>
      <c r="U918" s="47"/>
      <c r="V918" s="47"/>
      <c r="W918" s="47"/>
      <c r="X918" s="57"/>
      <c r="Y918" s="49" t="str">
        <f t="shared" si="315"/>
        <v/>
      </c>
      <c r="Z918" s="49" t="str">
        <f t="shared" si="316"/>
        <v/>
      </c>
      <c r="AA918" s="47"/>
      <c r="AC918" s="35"/>
      <c r="AD918">
        <f t="shared" ca="1" si="317"/>
        <v>0</v>
      </c>
      <c r="AE918">
        <f t="shared" ca="1" si="318"/>
        <v>0</v>
      </c>
      <c r="AF918">
        <f t="shared" ca="1" si="319"/>
        <v>1</v>
      </c>
      <c r="AG918">
        <f t="shared" ca="1" si="320"/>
        <v>0</v>
      </c>
      <c r="AH918">
        <f t="shared" ca="1" si="331"/>
        <v>3</v>
      </c>
      <c r="AI918">
        <f t="shared" ca="1" si="332"/>
        <v>221</v>
      </c>
      <c r="AJ918">
        <f t="shared" ca="1" si="333"/>
        <v>36</v>
      </c>
      <c r="AK918" t="str">
        <f t="shared" ca="1" si="334"/>
        <v>&gt;1000</v>
      </c>
      <c r="AL918">
        <f t="shared" ca="1" si="335"/>
        <v>44</v>
      </c>
    </row>
    <row r="919" spans="1:38" x14ac:dyDescent="0.3">
      <c r="A919" s="13" t="str">
        <f ca="1">IF(B919="","",COUNT($B$32:B919))</f>
        <v/>
      </c>
      <c r="B919" s="47" t="str">
        <f t="shared" ca="1" si="321"/>
        <v/>
      </c>
      <c r="C919" s="24" t="str">
        <f t="shared" ca="1" si="322"/>
        <v>G</v>
      </c>
      <c r="D919" s="47">
        <f t="shared" ca="1" si="323"/>
        <v>4840</v>
      </c>
      <c r="E919" s="47">
        <f t="shared" ca="1" si="324"/>
        <v>0</v>
      </c>
      <c r="F919" s="13">
        <f t="shared" ca="1" si="325"/>
        <v>0</v>
      </c>
      <c r="G919" s="13">
        <f t="shared" ca="1" si="312"/>
        <v>4840</v>
      </c>
      <c r="H919" s="40" t="str">
        <f t="shared" ca="1" si="313"/>
        <v>Mythic III</v>
      </c>
      <c r="I919" s="47">
        <f t="shared" ca="1" si="326"/>
        <v>332</v>
      </c>
      <c r="J919" s="47">
        <f t="shared" ca="1" si="327"/>
        <v>334</v>
      </c>
      <c r="K919" s="25">
        <f t="shared" ca="1" si="314"/>
        <v>0.49849849849849848</v>
      </c>
      <c r="L919" s="44">
        <f t="shared" ca="1" si="328"/>
        <v>26660</v>
      </c>
      <c r="M919" s="23"/>
      <c r="N919" s="47" t="str">
        <f t="shared" si="329"/>
        <v/>
      </c>
      <c r="O919" s="58"/>
      <c r="P919" s="27">
        <f t="shared" ca="1" si="330"/>
        <v>45174</v>
      </c>
      <c r="R919" s="47"/>
      <c r="S919" s="47"/>
      <c r="T919" s="47"/>
      <c r="U919" s="47"/>
      <c r="V919" s="47"/>
      <c r="W919" s="47"/>
      <c r="X919" s="57"/>
      <c r="Y919" s="49" t="str">
        <f t="shared" si="315"/>
        <v/>
      </c>
      <c r="Z919" s="49" t="str">
        <f t="shared" si="316"/>
        <v/>
      </c>
      <c r="AA919" s="47"/>
      <c r="AC919" s="35"/>
      <c r="AD919">
        <f t="shared" ca="1" si="317"/>
        <v>0</v>
      </c>
      <c r="AE919">
        <f t="shared" ca="1" si="318"/>
        <v>1</v>
      </c>
      <c r="AF919">
        <f t="shared" ca="1" si="319"/>
        <v>1</v>
      </c>
      <c r="AG919">
        <f t="shared" ca="1" si="320"/>
        <v>0</v>
      </c>
      <c r="AH919">
        <f t="shared" ca="1" si="331"/>
        <v>0</v>
      </c>
      <c r="AI919">
        <f t="shared" ca="1" si="332"/>
        <v>222</v>
      </c>
      <c r="AJ919">
        <f t="shared" ca="1" si="333"/>
        <v>36</v>
      </c>
      <c r="AK919" t="str">
        <f t="shared" ca="1" si="334"/>
        <v>&gt;1000</v>
      </c>
      <c r="AL919">
        <f t="shared" ca="1" si="335"/>
        <v>44</v>
      </c>
    </row>
    <row r="920" spans="1:38" x14ac:dyDescent="0.3">
      <c r="A920" s="13">
        <f ca="1">IF(B920="","",COUNT($B$32:B920))</f>
        <v>667</v>
      </c>
      <c r="B920" s="47">
        <f t="shared" ca="1" si="321"/>
        <v>1</v>
      </c>
      <c r="C920" s="24" t="str">
        <f t="shared" ca="1" si="322"/>
        <v>W</v>
      </c>
      <c r="D920" s="47">
        <f t="shared" ca="1" si="323"/>
        <v>4840</v>
      </c>
      <c r="E920" s="47">
        <f t="shared" ca="1" si="324"/>
        <v>0</v>
      </c>
      <c r="F920" s="13">
        <f t="shared" ca="1" si="325"/>
        <v>40</v>
      </c>
      <c r="G920" s="13">
        <f t="shared" ca="1" si="312"/>
        <v>4880</v>
      </c>
      <c r="H920" s="40" t="str">
        <f t="shared" ca="1" si="313"/>
        <v>Mythic III</v>
      </c>
      <c r="I920" s="47">
        <f t="shared" ca="1" si="326"/>
        <v>333</v>
      </c>
      <c r="J920" s="47">
        <f t="shared" ca="1" si="327"/>
        <v>334</v>
      </c>
      <c r="K920" s="25">
        <f t="shared" ca="1" si="314"/>
        <v>0.49925037481259371</v>
      </c>
      <c r="L920" s="44">
        <f t="shared" ca="1" si="328"/>
        <v>26700</v>
      </c>
      <c r="M920" s="23"/>
      <c r="N920" s="47" t="str">
        <f t="shared" si="329"/>
        <v/>
      </c>
      <c r="O920" s="58"/>
      <c r="P920" s="27" t="str">
        <f t="shared" ca="1" si="330"/>
        <v/>
      </c>
      <c r="R920" s="47"/>
      <c r="S920" s="47"/>
      <c r="T920" s="47"/>
      <c r="U920" s="47"/>
      <c r="V920" s="47"/>
      <c r="W920" s="47"/>
      <c r="X920" s="57"/>
      <c r="Y920" s="49" t="str">
        <f t="shared" si="315"/>
        <v/>
      </c>
      <c r="Z920" s="49" t="str">
        <f t="shared" si="316"/>
        <v/>
      </c>
      <c r="AA920" s="47"/>
      <c r="AC920" s="35"/>
      <c r="AD920">
        <f t="shared" ca="1" si="317"/>
        <v>0</v>
      </c>
      <c r="AE920">
        <f t="shared" ca="1" si="318"/>
        <v>0</v>
      </c>
      <c r="AF920">
        <f t="shared" ca="1" si="319"/>
        <v>1</v>
      </c>
      <c r="AG920">
        <f t="shared" ca="1" si="320"/>
        <v>0</v>
      </c>
      <c r="AH920">
        <f t="shared" ca="1" si="331"/>
        <v>1</v>
      </c>
      <c r="AI920">
        <f t="shared" ca="1" si="332"/>
        <v>222</v>
      </c>
      <c r="AJ920">
        <f t="shared" ca="1" si="333"/>
        <v>36</v>
      </c>
      <c r="AK920" t="str">
        <f t="shared" ca="1" si="334"/>
        <v>&gt;1000</v>
      </c>
      <c r="AL920">
        <f t="shared" ca="1" si="335"/>
        <v>44</v>
      </c>
    </row>
    <row r="921" spans="1:38" x14ac:dyDescent="0.3">
      <c r="A921" s="13">
        <f ca="1">IF(B921="","",COUNT($B$32:B921))</f>
        <v>668</v>
      </c>
      <c r="B921" s="47">
        <f t="shared" ca="1" si="321"/>
        <v>2</v>
      </c>
      <c r="C921" s="24" t="str">
        <f t="shared" ca="1" si="322"/>
        <v>W</v>
      </c>
      <c r="D921" s="47">
        <f t="shared" ca="1" si="323"/>
        <v>4880</v>
      </c>
      <c r="E921" s="47">
        <f t="shared" ca="1" si="324"/>
        <v>1</v>
      </c>
      <c r="F921" s="13">
        <f t="shared" ca="1" si="325"/>
        <v>60</v>
      </c>
      <c r="G921" s="13">
        <f t="shared" ca="1" si="312"/>
        <v>4940</v>
      </c>
      <c r="H921" s="40" t="str">
        <f t="shared" ca="1" si="313"/>
        <v>Mythic III</v>
      </c>
      <c r="I921" s="47">
        <f t="shared" ca="1" si="326"/>
        <v>334</v>
      </c>
      <c r="J921" s="47">
        <f t="shared" ca="1" si="327"/>
        <v>334</v>
      </c>
      <c r="K921" s="25">
        <f t="shared" ca="1" si="314"/>
        <v>0.5</v>
      </c>
      <c r="L921" s="44">
        <f t="shared" ca="1" si="328"/>
        <v>26760</v>
      </c>
      <c r="M921" s="23"/>
      <c r="N921" s="47" t="str">
        <f t="shared" si="329"/>
        <v/>
      </c>
      <c r="O921" s="58"/>
      <c r="P921" s="27" t="str">
        <f t="shared" ca="1" si="330"/>
        <v/>
      </c>
      <c r="R921" s="47"/>
      <c r="S921" s="47"/>
      <c r="T921" s="47"/>
      <c r="U921" s="47"/>
      <c r="V921" s="47"/>
      <c r="W921" s="47"/>
      <c r="X921" s="57"/>
      <c r="Y921" s="49" t="str">
        <f t="shared" si="315"/>
        <v/>
      </c>
      <c r="Z921" s="49" t="str">
        <f t="shared" si="316"/>
        <v/>
      </c>
      <c r="AA921" s="47"/>
      <c r="AC921" s="35"/>
      <c r="AD921">
        <f t="shared" ca="1" si="317"/>
        <v>0</v>
      </c>
      <c r="AE921">
        <f t="shared" ca="1" si="318"/>
        <v>0</v>
      </c>
      <c r="AF921">
        <f t="shared" ca="1" si="319"/>
        <v>1</v>
      </c>
      <c r="AG921">
        <f t="shared" ca="1" si="320"/>
        <v>0</v>
      </c>
      <c r="AH921">
        <f t="shared" ca="1" si="331"/>
        <v>2</v>
      </c>
      <c r="AI921">
        <f t="shared" ca="1" si="332"/>
        <v>222</v>
      </c>
      <c r="AJ921">
        <f t="shared" ca="1" si="333"/>
        <v>36</v>
      </c>
      <c r="AK921" t="str">
        <f t="shared" ca="1" si="334"/>
        <v>&gt;1000</v>
      </c>
      <c r="AL921">
        <f t="shared" ca="1" si="335"/>
        <v>44</v>
      </c>
    </row>
    <row r="922" spans="1:38" x14ac:dyDescent="0.3">
      <c r="A922" s="13">
        <f ca="1">IF(B922="","",COUNT($B$32:B922))</f>
        <v>669</v>
      </c>
      <c r="B922" s="47">
        <f t="shared" ca="1" si="321"/>
        <v>3</v>
      </c>
      <c r="C922" s="24" t="str">
        <f t="shared" ca="1" si="322"/>
        <v>W</v>
      </c>
      <c r="D922" s="47">
        <f t="shared" ca="1" si="323"/>
        <v>4940</v>
      </c>
      <c r="E922" s="47">
        <f t="shared" ca="1" si="324"/>
        <v>2</v>
      </c>
      <c r="F922" s="13">
        <f t="shared" ca="1" si="325"/>
        <v>80</v>
      </c>
      <c r="G922" s="13">
        <f t="shared" ca="1" si="312"/>
        <v>5020</v>
      </c>
      <c r="H922" s="40" t="str">
        <f t="shared" ca="1" si="313"/>
        <v>Mythic III</v>
      </c>
      <c r="I922" s="47">
        <f t="shared" ca="1" si="326"/>
        <v>335</v>
      </c>
      <c r="J922" s="47">
        <f t="shared" ca="1" si="327"/>
        <v>334</v>
      </c>
      <c r="K922" s="25">
        <f t="shared" ca="1" si="314"/>
        <v>0.50074738415545594</v>
      </c>
      <c r="L922" s="44">
        <f t="shared" ca="1" si="328"/>
        <v>26840</v>
      </c>
      <c r="M922" s="23"/>
      <c r="N922" s="47" t="str">
        <f t="shared" si="329"/>
        <v/>
      </c>
      <c r="O922" s="58"/>
      <c r="P922" s="27" t="str">
        <f t="shared" ca="1" si="330"/>
        <v/>
      </c>
      <c r="R922" s="47"/>
      <c r="S922" s="47"/>
      <c r="T922" s="47"/>
      <c r="U922" s="47"/>
      <c r="V922" s="47"/>
      <c r="W922" s="47"/>
      <c r="X922" s="57"/>
      <c r="Y922" s="49" t="str">
        <f t="shared" si="315"/>
        <v/>
      </c>
      <c r="Z922" s="49" t="str">
        <f t="shared" si="316"/>
        <v/>
      </c>
      <c r="AA922" s="47"/>
      <c r="AC922" s="35"/>
      <c r="AD922">
        <f t="shared" ca="1" si="317"/>
        <v>0</v>
      </c>
      <c r="AE922">
        <f t="shared" ca="1" si="318"/>
        <v>0</v>
      </c>
      <c r="AF922">
        <f t="shared" ca="1" si="319"/>
        <v>1</v>
      </c>
      <c r="AG922">
        <f t="shared" ca="1" si="320"/>
        <v>0</v>
      </c>
      <c r="AH922">
        <f t="shared" ca="1" si="331"/>
        <v>3</v>
      </c>
      <c r="AI922">
        <f t="shared" ca="1" si="332"/>
        <v>222</v>
      </c>
      <c r="AJ922">
        <f t="shared" ca="1" si="333"/>
        <v>36</v>
      </c>
      <c r="AK922" t="str">
        <f t="shared" ca="1" si="334"/>
        <v>&gt;1000</v>
      </c>
      <c r="AL922">
        <f t="shared" ca="1" si="335"/>
        <v>44</v>
      </c>
    </row>
    <row r="923" spans="1:38" x14ac:dyDescent="0.3">
      <c r="A923" s="13" t="str">
        <f ca="1">IF(B923="","",COUNT($B$32:B923))</f>
        <v/>
      </c>
      <c r="B923" s="47" t="str">
        <f t="shared" ca="1" si="321"/>
        <v/>
      </c>
      <c r="C923" s="24" t="str">
        <f t="shared" ca="1" si="322"/>
        <v>G</v>
      </c>
      <c r="D923" s="47">
        <f t="shared" ca="1" si="323"/>
        <v>5020</v>
      </c>
      <c r="E923" s="47">
        <f t="shared" ca="1" si="324"/>
        <v>3</v>
      </c>
      <c r="F923" s="13">
        <f t="shared" ca="1" si="325"/>
        <v>0</v>
      </c>
      <c r="G923" s="13">
        <f t="shared" ca="1" si="312"/>
        <v>5020</v>
      </c>
      <c r="H923" s="40" t="str">
        <f t="shared" ca="1" si="313"/>
        <v>Mythic III</v>
      </c>
      <c r="I923" s="47">
        <f t="shared" ca="1" si="326"/>
        <v>335</v>
      </c>
      <c r="J923" s="47">
        <f t="shared" ca="1" si="327"/>
        <v>334</v>
      </c>
      <c r="K923" s="25">
        <f t="shared" ca="1" si="314"/>
        <v>0.50074738415545594</v>
      </c>
      <c r="L923" s="44">
        <f t="shared" ca="1" si="328"/>
        <v>26840</v>
      </c>
      <c r="M923" s="23"/>
      <c r="N923" s="47" t="str">
        <f t="shared" si="329"/>
        <v/>
      </c>
      <c r="O923" s="58"/>
      <c r="P923" s="27">
        <f t="shared" ca="1" si="330"/>
        <v>45181</v>
      </c>
      <c r="R923" s="47"/>
      <c r="S923" s="47"/>
      <c r="T923" s="47"/>
      <c r="U923" s="47"/>
      <c r="V923" s="47"/>
      <c r="W923" s="47"/>
      <c r="X923" s="57"/>
      <c r="Y923" s="49" t="str">
        <f t="shared" si="315"/>
        <v/>
      </c>
      <c r="Z923" s="49" t="str">
        <f t="shared" si="316"/>
        <v/>
      </c>
      <c r="AA923" s="47"/>
      <c r="AC923" s="35"/>
      <c r="AD923">
        <f t="shared" ca="1" si="317"/>
        <v>0</v>
      </c>
      <c r="AE923">
        <f t="shared" ca="1" si="318"/>
        <v>1</v>
      </c>
      <c r="AF923">
        <f t="shared" ca="1" si="319"/>
        <v>1</v>
      </c>
      <c r="AG923">
        <f t="shared" ca="1" si="320"/>
        <v>0</v>
      </c>
      <c r="AH923">
        <f t="shared" ca="1" si="331"/>
        <v>0</v>
      </c>
      <c r="AI923">
        <f t="shared" ca="1" si="332"/>
        <v>223</v>
      </c>
      <c r="AJ923">
        <f t="shared" ca="1" si="333"/>
        <v>36</v>
      </c>
      <c r="AK923" t="str">
        <f t="shared" ca="1" si="334"/>
        <v>&gt;1000</v>
      </c>
      <c r="AL923">
        <f t="shared" ca="1" si="335"/>
        <v>44</v>
      </c>
    </row>
    <row r="924" spans="1:38" x14ac:dyDescent="0.3">
      <c r="A924" s="13">
        <f ca="1">IF(B924="","",COUNT($B$32:B924))</f>
        <v>670</v>
      </c>
      <c r="B924" s="47">
        <f t="shared" ca="1" si="321"/>
        <v>1</v>
      </c>
      <c r="C924" s="24" t="str">
        <f t="shared" ca="1" si="322"/>
        <v>L</v>
      </c>
      <c r="D924" s="47">
        <f t="shared" ca="1" si="323"/>
        <v>5020</v>
      </c>
      <c r="E924" s="47">
        <f t="shared" ca="1" si="324"/>
        <v>3</v>
      </c>
      <c r="F924" s="13">
        <f t="shared" ca="1" si="325"/>
        <v>-68</v>
      </c>
      <c r="G924" s="13">
        <f t="shared" ca="1" si="312"/>
        <v>4952</v>
      </c>
      <c r="H924" s="40" t="str">
        <f t="shared" ca="1" si="313"/>
        <v>Mythic III</v>
      </c>
      <c r="I924" s="47">
        <f t="shared" ca="1" si="326"/>
        <v>335</v>
      </c>
      <c r="J924" s="47">
        <f t="shared" ca="1" si="327"/>
        <v>335</v>
      </c>
      <c r="K924" s="25">
        <f t="shared" ca="1" si="314"/>
        <v>0.5</v>
      </c>
      <c r="L924" s="44">
        <f t="shared" ca="1" si="328"/>
        <v>26840</v>
      </c>
      <c r="M924" s="23"/>
      <c r="N924" s="47" t="str">
        <f t="shared" si="329"/>
        <v/>
      </c>
      <c r="O924" s="58"/>
      <c r="P924" s="27" t="str">
        <f t="shared" ca="1" si="330"/>
        <v/>
      </c>
      <c r="R924" s="47"/>
      <c r="S924" s="47"/>
      <c r="T924" s="47"/>
      <c r="U924" s="47"/>
      <c r="V924" s="47"/>
      <c r="W924" s="47"/>
      <c r="X924" s="57"/>
      <c r="Y924" s="49" t="str">
        <f t="shared" si="315"/>
        <v/>
      </c>
      <c r="Z924" s="49" t="str">
        <f t="shared" si="316"/>
        <v/>
      </c>
      <c r="AA924" s="47"/>
      <c r="AC924" s="35"/>
      <c r="AD924">
        <f t="shared" ca="1" si="317"/>
        <v>0</v>
      </c>
      <c r="AE924">
        <f t="shared" ca="1" si="318"/>
        <v>0</v>
      </c>
      <c r="AF924">
        <f t="shared" ca="1" si="319"/>
        <v>1</v>
      </c>
      <c r="AG924">
        <f t="shared" ca="1" si="320"/>
        <v>0</v>
      </c>
      <c r="AH924">
        <f t="shared" ca="1" si="331"/>
        <v>1</v>
      </c>
      <c r="AI924">
        <f t="shared" ca="1" si="332"/>
        <v>223</v>
      </c>
      <c r="AJ924">
        <f t="shared" ca="1" si="333"/>
        <v>36</v>
      </c>
      <c r="AK924" t="str">
        <f t="shared" ca="1" si="334"/>
        <v>&gt;1000</v>
      </c>
      <c r="AL924">
        <f t="shared" ca="1" si="335"/>
        <v>44</v>
      </c>
    </row>
    <row r="925" spans="1:38" x14ac:dyDescent="0.3">
      <c r="A925" s="13">
        <f ca="1">IF(B925="","",COUNT($B$32:B925))</f>
        <v>671</v>
      </c>
      <c r="B925" s="47">
        <f t="shared" ca="1" si="321"/>
        <v>2</v>
      </c>
      <c r="C925" s="24" t="str">
        <f t="shared" ca="1" si="322"/>
        <v>L</v>
      </c>
      <c r="D925" s="47">
        <f t="shared" ca="1" si="323"/>
        <v>4952</v>
      </c>
      <c r="E925" s="47">
        <f t="shared" ca="1" si="324"/>
        <v>0</v>
      </c>
      <c r="F925" s="13">
        <f t="shared" ca="1" si="325"/>
        <v>-68</v>
      </c>
      <c r="G925" s="13">
        <f t="shared" ca="1" si="312"/>
        <v>4884</v>
      </c>
      <c r="H925" s="40" t="str">
        <f t="shared" ca="1" si="313"/>
        <v>Mythic III</v>
      </c>
      <c r="I925" s="47">
        <f t="shared" ca="1" si="326"/>
        <v>335</v>
      </c>
      <c r="J925" s="47">
        <f t="shared" ca="1" si="327"/>
        <v>336</v>
      </c>
      <c r="K925" s="25">
        <f t="shared" ca="1" si="314"/>
        <v>0.49925484351713861</v>
      </c>
      <c r="L925" s="44">
        <f t="shared" ca="1" si="328"/>
        <v>26840</v>
      </c>
      <c r="M925" s="23"/>
      <c r="N925" s="47" t="str">
        <f t="shared" si="329"/>
        <v/>
      </c>
      <c r="O925" s="58"/>
      <c r="P925" s="27" t="str">
        <f t="shared" ca="1" si="330"/>
        <v/>
      </c>
      <c r="R925" s="47"/>
      <c r="S925" s="47"/>
      <c r="T925" s="47"/>
      <c r="U925" s="47"/>
      <c r="V925" s="47"/>
      <c r="W925" s="47"/>
      <c r="X925" s="57"/>
      <c r="Y925" s="49" t="str">
        <f t="shared" si="315"/>
        <v/>
      </c>
      <c r="Z925" s="49" t="str">
        <f t="shared" si="316"/>
        <v/>
      </c>
      <c r="AA925" s="47"/>
      <c r="AC925" s="35"/>
      <c r="AD925">
        <f t="shared" ca="1" si="317"/>
        <v>0</v>
      </c>
      <c r="AE925">
        <f t="shared" ca="1" si="318"/>
        <v>0</v>
      </c>
      <c r="AF925">
        <f t="shared" ca="1" si="319"/>
        <v>1</v>
      </c>
      <c r="AG925">
        <f t="shared" ca="1" si="320"/>
        <v>0</v>
      </c>
      <c r="AH925">
        <f t="shared" ca="1" si="331"/>
        <v>2</v>
      </c>
      <c r="AI925">
        <f t="shared" ca="1" si="332"/>
        <v>223</v>
      </c>
      <c r="AJ925">
        <f t="shared" ca="1" si="333"/>
        <v>36</v>
      </c>
      <c r="AK925" t="str">
        <f t="shared" ca="1" si="334"/>
        <v>&gt;1000</v>
      </c>
      <c r="AL925">
        <f t="shared" ca="1" si="335"/>
        <v>44</v>
      </c>
    </row>
    <row r="926" spans="1:38" x14ac:dyDescent="0.3">
      <c r="A926" s="13">
        <f ca="1">IF(B926="","",COUNT($B$32:B926))</f>
        <v>672</v>
      </c>
      <c r="B926" s="47">
        <f t="shared" ca="1" si="321"/>
        <v>3</v>
      </c>
      <c r="C926" s="24" t="str">
        <f t="shared" ca="1" si="322"/>
        <v>L</v>
      </c>
      <c r="D926" s="47">
        <f t="shared" ca="1" si="323"/>
        <v>4884</v>
      </c>
      <c r="E926" s="47">
        <f t="shared" ca="1" si="324"/>
        <v>0</v>
      </c>
      <c r="F926" s="13">
        <f t="shared" ca="1" si="325"/>
        <v>-68</v>
      </c>
      <c r="G926" s="13">
        <f t="shared" ca="1" si="312"/>
        <v>4816</v>
      </c>
      <c r="H926" s="40" t="str">
        <f t="shared" ca="1" si="313"/>
        <v>Mythic III</v>
      </c>
      <c r="I926" s="47">
        <f t="shared" ca="1" si="326"/>
        <v>335</v>
      </c>
      <c r="J926" s="47">
        <f t="shared" ca="1" si="327"/>
        <v>337</v>
      </c>
      <c r="K926" s="25">
        <f t="shared" ca="1" si="314"/>
        <v>0.49851190476190477</v>
      </c>
      <c r="L926" s="44">
        <f t="shared" ca="1" si="328"/>
        <v>26840</v>
      </c>
      <c r="M926" s="23"/>
      <c r="N926" s="47" t="str">
        <f t="shared" si="329"/>
        <v/>
      </c>
      <c r="O926" s="58"/>
      <c r="P926" s="27" t="str">
        <f t="shared" ca="1" si="330"/>
        <v/>
      </c>
      <c r="R926" s="47"/>
      <c r="S926" s="47"/>
      <c r="T926" s="47"/>
      <c r="U926" s="47"/>
      <c r="V926" s="47"/>
      <c r="W926" s="47"/>
      <c r="X926" s="57"/>
      <c r="Y926" s="49" t="str">
        <f t="shared" si="315"/>
        <v/>
      </c>
      <c r="Z926" s="49" t="str">
        <f t="shared" si="316"/>
        <v/>
      </c>
      <c r="AA926" s="47"/>
      <c r="AC926" s="35"/>
      <c r="AD926">
        <f t="shared" ca="1" si="317"/>
        <v>0</v>
      </c>
      <c r="AE926">
        <f t="shared" ca="1" si="318"/>
        <v>0</v>
      </c>
      <c r="AF926">
        <f t="shared" ca="1" si="319"/>
        <v>1</v>
      </c>
      <c r="AG926">
        <f t="shared" ca="1" si="320"/>
        <v>0</v>
      </c>
      <c r="AH926">
        <f t="shared" ca="1" si="331"/>
        <v>3</v>
      </c>
      <c r="AI926">
        <f t="shared" ca="1" si="332"/>
        <v>223</v>
      </c>
      <c r="AJ926">
        <f t="shared" ca="1" si="333"/>
        <v>36</v>
      </c>
      <c r="AK926" t="str">
        <f t="shared" ca="1" si="334"/>
        <v>&gt;1000</v>
      </c>
      <c r="AL926">
        <f t="shared" ca="1" si="335"/>
        <v>44</v>
      </c>
    </row>
    <row r="927" spans="1:38" x14ac:dyDescent="0.3">
      <c r="A927" s="13" t="str">
        <f ca="1">IF(B927="","",COUNT($B$32:B927))</f>
        <v/>
      </c>
      <c r="B927" s="47" t="str">
        <f t="shared" ca="1" si="321"/>
        <v/>
      </c>
      <c r="C927" s="24" t="str">
        <f t="shared" ca="1" si="322"/>
        <v>G</v>
      </c>
      <c r="D927" s="47">
        <f t="shared" ca="1" si="323"/>
        <v>4816</v>
      </c>
      <c r="E927" s="47">
        <f t="shared" ca="1" si="324"/>
        <v>0</v>
      </c>
      <c r="F927" s="13">
        <f t="shared" ca="1" si="325"/>
        <v>0</v>
      </c>
      <c r="G927" s="13">
        <f t="shared" ca="1" si="312"/>
        <v>4816</v>
      </c>
      <c r="H927" s="40" t="str">
        <f t="shared" ca="1" si="313"/>
        <v>Mythic III</v>
      </c>
      <c r="I927" s="47">
        <f t="shared" ca="1" si="326"/>
        <v>335</v>
      </c>
      <c r="J927" s="47">
        <f t="shared" ca="1" si="327"/>
        <v>337</v>
      </c>
      <c r="K927" s="25">
        <f t="shared" ca="1" si="314"/>
        <v>0.49851190476190477</v>
      </c>
      <c r="L927" s="44">
        <f t="shared" ca="1" si="328"/>
        <v>26840</v>
      </c>
      <c r="M927" s="23"/>
      <c r="N927" s="47" t="str">
        <f t="shared" si="329"/>
        <v/>
      </c>
      <c r="O927" s="58"/>
      <c r="P927" s="27">
        <f t="shared" ca="1" si="330"/>
        <v>45188</v>
      </c>
      <c r="R927" s="47"/>
      <c r="S927" s="47"/>
      <c r="T927" s="47"/>
      <c r="U927" s="47"/>
      <c r="V927" s="47"/>
      <c r="W927" s="47"/>
      <c r="X927" s="57"/>
      <c r="Y927" s="49" t="str">
        <f t="shared" si="315"/>
        <v/>
      </c>
      <c r="Z927" s="49" t="str">
        <f t="shared" si="316"/>
        <v/>
      </c>
      <c r="AA927" s="47"/>
      <c r="AC927" s="35"/>
      <c r="AD927">
        <f t="shared" ca="1" si="317"/>
        <v>0</v>
      </c>
      <c r="AE927">
        <f t="shared" ca="1" si="318"/>
        <v>1</v>
      </c>
      <c r="AF927">
        <f t="shared" ca="1" si="319"/>
        <v>1</v>
      </c>
      <c r="AG927">
        <f t="shared" ca="1" si="320"/>
        <v>0</v>
      </c>
      <c r="AH927">
        <f t="shared" ca="1" si="331"/>
        <v>0</v>
      </c>
      <c r="AI927">
        <f t="shared" ca="1" si="332"/>
        <v>224</v>
      </c>
      <c r="AJ927">
        <f t="shared" ca="1" si="333"/>
        <v>36</v>
      </c>
      <c r="AK927" t="str">
        <f t="shared" ca="1" si="334"/>
        <v>&gt;1000</v>
      </c>
      <c r="AL927">
        <f t="shared" ca="1" si="335"/>
        <v>44</v>
      </c>
    </row>
    <row r="928" spans="1:38" x14ac:dyDescent="0.3">
      <c r="A928" s="13">
        <f ca="1">IF(B928="","",COUNT($B$32:B928))</f>
        <v>673</v>
      </c>
      <c r="B928" s="47">
        <f t="shared" ca="1" si="321"/>
        <v>1</v>
      </c>
      <c r="C928" s="24" t="str">
        <f t="shared" ca="1" si="322"/>
        <v>W</v>
      </c>
      <c r="D928" s="47">
        <f t="shared" ca="1" si="323"/>
        <v>4816</v>
      </c>
      <c r="E928" s="47">
        <f t="shared" ca="1" si="324"/>
        <v>0</v>
      </c>
      <c r="F928" s="13">
        <f t="shared" ca="1" si="325"/>
        <v>40</v>
      </c>
      <c r="G928" s="13">
        <f t="shared" ref="G928:G991" ca="1" si="336">_xlfn.IFS(F928+D928&lt;0,0,F928+D928&gt;5500,5500,TRUE,F928+D928)</f>
        <v>4856</v>
      </c>
      <c r="H928" s="40" t="str">
        <f t="shared" ref="H928:H991" ca="1" si="337">LOOKUP(G928,$D$2:$D$17,$A$2:$A$17)</f>
        <v>Mythic III</v>
      </c>
      <c r="I928" s="47">
        <f t="shared" ca="1" si="326"/>
        <v>336</v>
      </c>
      <c r="J928" s="47">
        <f t="shared" ca="1" si="327"/>
        <v>337</v>
      </c>
      <c r="K928" s="25">
        <f t="shared" ref="K928:K991" ca="1" si="338">I928/(J928+I928)</f>
        <v>0.49925705794947994</v>
      </c>
      <c r="L928" s="44">
        <f t="shared" ca="1" si="328"/>
        <v>26880</v>
      </c>
      <c r="M928" s="23"/>
      <c r="N928" s="47" t="str">
        <f t="shared" si="329"/>
        <v/>
      </c>
      <c r="O928" s="58"/>
      <c r="P928" s="27" t="str">
        <f t="shared" ca="1" si="330"/>
        <v/>
      </c>
      <c r="R928" s="47"/>
      <c r="S928" s="47"/>
      <c r="T928" s="47"/>
      <c r="U928" s="47"/>
      <c r="V928" s="47"/>
      <c r="W928" s="47"/>
      <c r="X928" s="57"/>
      <c r="Y928" s="49" t="str">
        <f t="shared" ref="Y928:Y991" si="339">_xlfn.IFS(R928 = "","",V928&gt;0,T928/V928,TRUE,T928/1)</f>
        <v/>
      </c>
      <c r="Z928" s="49" t="str">
        <f t="shared" ref="Z928:Z991" si="340">_xlfn.IFS(R928 = "","",V928&gt;0,(T928+U928)/V928,TRUE,(T928+U928)/1)</f>
        <v/>
      </c>
      <c r="AA928" s="47"/>
      <c r="AC928" s="35"/>
      <c r="AD928">
        <f t="shared" ref="AD928:AD991" ca="1" si="341">IF(G928&gt;=2100,0,IF(C928="G",1,0))</f>
        <v>0</v>
      </c>
      <c r="AE928">
        <f t="shared" ref="AE928:AE991" ca="1" si="342">IF(G928&gt;=5500,0,IF(C928="G",1,0))</f>
        <v>0</v>
      </c>
      <c r="AF928">
        <f t="shared" ref="AF928:AF991" ca="1" si="343">IF(G928&gt;=2100,1,0)</f>
        <v>1</v>
      </c>
      <c r="AG928">
        <f t="shared" ref="AG928:AG991" ca="1" si="344">IF(G928&gt;=5500,1,0)</f>
        <v>0</v>
      </c>
      <c r="AH928">
        <f t="shared" ca="1" si="331"/>
        <v>1</v>
      </c>
      <c r="AI928">
        <f t="shared" ca="1" si="332"/>
        <v>224</v>
      </c>
      <c r="AJ928">
        <f t="shared" ca="1" si="333"/>
        <v>36</v>
      </c>
      <c r="AK928" t="str">
        <f t="shared" ca="1" si="334"/>
        <v>&gt;1000</v>
      </c>
      <c r="AL928">
        <f t="shared" ca="1" si="335"/>
        <v>44</v>
      </c>
    </row>
    <row r="929" spans="1:38" x14ac:dyDescent="0.3">
      <c r="A929" s="13">
        <f ca="1">IF(B929="","",COUNT($B$32:B929))</f>
        <v>674</v>
      </c>
      <c r="B929" s="47">
        <f t="shared" ref="B929:B992" ca="1" si="345">IF(C929&lt;&gt;"G",SUM(B928,1),"")</f>
        <v>2</v>
      </c>
      <c r="C929" s="24" t="str">
        <f t="shared" ref="C929:C992" ca="1" si="346">IF(O929="",IF(AH928&gt;=$E$22,"G",IF(RAND()&lt;$F$22,"W","L")),O929)</f>
        <v>W</v>
      </c>
      <c r="D929" s="47">
        <f t="shared" ref="D929:D992" ca="1" si="347">IF(M929="",IF(G928&lt;5500,G928,5500),M929)</f>
        <v>4856</v>
      </c>
      <c r="E929" s="47">
        <f t="shared" ref="E929:E992" ca="1" si="348">_xlfn.IFS(C928="W",E928+1,C928="L",0,C928="G",E928)</f>
        <v>1</v>
      </c>
      <c r="F929" s="13">
        <f t="shared" ref="F929:F992" ca="1" si="349">_xlfn.IFS(C929="W",_xlfn.IFS(E929=0,LOOKUP(D929,$D$2:$D$17,$F$2:$F$17),E929=1,LOOKUP(D929,$D$2:$D$17,$G$2:$G$17),E929=2,LOOKUP(D929,$D$2:$D$17,$H$2:$H$17),E929=3,LOOKUP(D929,$D$2:$D$17,$I$2:$I$17),E929&gt;=4,LOOKUP(D929,$D$2:$D$17,$J$2:$J$17)),C929="L",LOOKUP(D929,$D$2:$D$17,$E$2:$E$17),C929="G",IF(OR(B928&lt;3,B928=""),0,LOOKUP(D929,$D$2:$D$17,$K$2:$K$17)))</f>
        <v>60</v>
      </c>
      <c r="G929" s="13">
        <f t="shared" ca="1" si="336"/>
        <v>4916</v>
      </c>
      <c r="H929" s="40" t="str">
        <f t="shared" ca="1" si="337"/>
        <v>Mythic III</v>
      </c>
      <c r="I929" s="47">
        <f t="shared" ref="I929:I992" ca="1" si="350">IF(C929="W",1+I928,I928)</f>
        <v>337</v>
      </c>
      <c r="J929" s="47">
        <f t="shared" ref="J929:J992" ca="1" si="351">IF(C929="L",1+J928,J928)</f>
        <v>337</v>
      </c>
      <c r="K929" s="25">
        <f t="shared" ca="1" si="338"/>
        <v>0.5</v>
      </c>
      <c r="L929" s="44">
        <f t="shared" ref="L929:L992" ca="1" si="352">IF(F929&gt;0,F929+L928,L928)</f>
        <v>26940</v>
      </c>
      <c r="M929" s="23"/>
      <c r="N929" s="47" t="str">
        <f t="shared" ref="N929:N992" si="353">IF(M929="","",M929-G928)</f>
        <v/>
      </c>
      <c r="O929" s="58"/>
      <c r="P929" s="27" t="str">
        <f t="shared" ref="P929:P992" ca="1" si="354">IF(AI929&gt;AI928,$G$22+(7*AI929),"")</f>
        <v/>
      </c>
      <c r="R929" s="47"/>
      <c r="S929" s="47"/>
      <c r="T929" s="47"/>
      <c r="U929" s="47"/>
      <c r="V929" s="47"/>
      <c r="W929" s="47"/>
      <c r="X929" s="57"/>
      <c r="Y929" s="49" t="str">
        <f t="shared" si="339"/>
        <v/>
      </c>
      <c r="Z929" s="49" t="str">
        <f t="shared" si="340"/>
        <v/>
      </c>
      <c r="AA929" s="47"/>
      <c r="AC929" s="35"/>
      <c r="AD929">
        <f t="shared" ca="1" si="341"/>
        <v>0</v>
      </c>
      <c r="AE929">
        <f t="shared" ca="1" si="342"/>
        <v>0</v>
      </c>
      <c r="AF929">
        <f t="shared" ca="1" si="343"/>
        <v>1</v>
      </c>
      <c r="AG929">
        <f t="shared" ca="1" si="344"/>
        <v>0</v>
      </c>
      <c r="AH929">
        <f t="shared" ref="AH929:AH992" ca="1" si="355">IF(C929="G",0,AH928+1)</f>
        <v>2</v>
      </c>
      <c r="AI929">
        <f t="shared" ref="AI929:AI992" ca="1" si="356">IF(C929="G",AI928+1,AI928)</f>
        <v>224</v>
      </c>
      <c r="AJ929">
        <f t="shared" ref="AJ929:AJ992" ca="1" si="357">IF(AJ928="&gt;1000",IF(AF929&gt;0,IF(A929&lt;&gt;"",A929,A928),"&gt;1000"),AJ928)</f>
        <v>36</v>
      </c>
      <c r="AK929" t="str">
        <f t="shared" ref="AK929:AK992" ca="1" si="358">IF(AK928="&gt;1000",IF(AG929&gt;0,IF(A929&lt;&gt;"",A929,A928),"&gt;1000"),AK928)</f>
        <v>&gt;1000</v>
      </c>
      <c r="AL929">
        <f t="shared" ref="AL929:AL992" ca="1" si="359">IF(AL928="&gt;1000",IF(L929&gt;=3500,IF(A929&lt;&gt;"",A929,A928),"&gt;1000"),AL928)</f>
        <v>44</v>
      </c>
    </row>
    <row r="930" spans="1:38" x14ac:dyDescent="0.3">
      <c r="A930" s="13">
        <f ca="1">IF(B930="","",COUNT($B$32:B930))</f>
        <v>675</v>
      </c>
      <c r="B930" s="47">
        <f t="shared" ca="1" si="345"/>
        <v>3</v>
      </c>
      <c r="C930" s="24" t="str">
        <f t="shared" ca="1" si="346"/>
        <v>W</v>
      </c>
      <c r="D930" s="47">
        <f t="shared" ca="1" si="347"/>
        <v>4916</v>
      </c>
      <c r="E930" s="47">
        <f t="shared" ca="1" si="348"/>
        <v>2</v>
      </c>
      <c r="F930" s="13">
        <f t="shared" ca="1" si="349"/>
        <v>80</v>
      </c>
      <c r="G930" s="13">
        <f t="shared" ca="1" si="336"/>
        <v>4996</v>
      </c>
      <c r="H930" s="40" t="str">
        <f t="shared" ca="1" si="337"/>
        <v>Mythic III</v>
      </c>
      <c r="I930" s="47">
        <f t="shared" ca="1" si="350"/>
        <v>338</v>
      </c>
      <c r="J930" s="47">
        <f t="shared" ca="1" si="351"/>
        <v>337</v>
      </c>
      <c r="K930" s="25">
        <f t="shared" ca="1" si="338"/>
        <v>0.50074074074074071</v>
      </c>
      <c r="L930" s="44">
        <f t="shared" ca="1" si="352"/>
        <v>27020</v>
      </c>
      <c r="M930" s="23"/>
      <c r="N930" s="47" t="str">
        <f t="shared" si="353"/>
        <v/>
      </c>
      <c r="O930" s="58"/>
      <c r="P930" s="27" t="str">
        <f t="shared" ca="1" si="354"/>
        <v/>
      </c>
      <c r="R930" s="47"/>
      <c r="S930" s="47"/>
      <c r="T930" s="47"/>
      <c r="U930" s="47"/>
      <c r="V930" s="47"/>
      <c r="W930" s="47"/>
      <c r="X930" s="57"/>
      <c r="Y930" s="49" t="str">
        <f t="shared" si="339"/>
        <v/>
      </c>
      <c r="Z930" s="49" t="str">
        <f t="shared" si="340"/>
        <v/>
      </c>
      <c r="AA930" s="47"/>
      <c r="AC930" s="35"/>
      <c r="AD930">
        <f t="shared" ca="1" si="341"/>
        <v>0</v>
      </c>
      <c r="AE930">
        <f t="shared" ca="1" si="342"/>
        <v>0</v>
      </c>
      <c r="AF930">
        <f t="shared" ca="1" si="343"/>
        <v>1</v>
      </c>
      <c r="AG930">
        <f t="shared" ca="1" si="344"/>
        <v>0</v>
      </c>
      <c r="AH930">
        <f t="shared" ca="1" si="355"/>
        <v>3</v>
      </c>
      <c r="AI930">
        <f t="shared" ca="1" si="356"/>
        <v>224</v>
      </c>
      <c r="AJ930">
        <f t="shared" ca="1" si="357"/>
        <v>36</v>
      </c>
      <c r="AK930" t="str">
        <f t="shared" ca="1" si="358"/>
        <v>&gt;1000</v>
      </c>
      <c r="AL930">
        <f t="shared" ca="1" si="359"/>
        <v>44</v>
      </c>
    </row>
    <row r="931" spans="1:38" x14ac:dyDescent="0.3">
      <c r="A931" s="13" t="str">
        <f ca="1">IF(B931="","",COUNT($B$32:B931))</f>
        <v/>
      </c>
      <c r="B931" s="47" t="str">
        <f t="shared" ca="1" si="345"/>
        <v/>
      </c>
      <c r="C931" s="24" t="str">
        <f t="shared" ca="1" si="346"/>
        <v>G</v>
      </c>
      <c r="D931" s="47">
        <f t="shared" ca="1" si="347"/>
        <v>4996</v>
      </c>
      <c r="E931" s="47">
        <f t="shared" ca="1" si="348"/>
        <v>3</v>
      </c>
      <c r="F931" s="13">
        <f t="shared" ca="1" si="349"/>
        <v>0</v>
      </c>
      <c r="G931" s="13">
        <f t="shared" ca="1" si="336"/>
        <v>4996</v>
      </c>
      <c r="H931" s="40" t="str">
        <f t="shared" ca="1" si="337"/>
        <v>Mythic III</v>
      </c>
      <c r="I931" s="47">
        <f t="shared" ca="1" si="350"/>
        <v>338</v>
      </c>
      <c r="J931" s="47">
        <f t="shared" ca="1" si="351"/>
        <v>337</v>
      </c>
      <c r="K931" s="25">
        <f t="shared" ca="1" si="338"/>
        <v>0.50074074074074071</v>
      </c>
      <c r="L931" s="44">
        <f t="shared" ca="1" si="352"/>
        <v>27020</v>
      </c>
      <c r="M931" s="23"/>
      <c r="N931" s="47" t="str">
        <f t="shared" si="353"/>
        <v/>
      </c>
      <c r="O931" s="58"/>
      <c r="P931" s="27">
        <f t="shared" ca="1" si="354"/>
        <v>45195</v>
      </c>
      <c r="R931" s="47"/>
      <c r="S931" s="47"/>
      <c r="T931" s="47"/>
      <c r="U931" s="47"/>
      <c r="V931" s="47"/>
      <c r="W931" s="47"/>
      <c r="X931" s="57"/>
      <c r="Y931" s="49" t="str">
        <f t="shared" si="339"/>
        <v/>
      </c>
      <c r="Z931" s="49" t="str">
        <f t="shared" si="340"/>
        <v/>
      </c>
      <c r="AA931" s="47"/>
      <c r="AC931" s="35"/>
      <c r="AD931">
        <f t="shared" ca="1" si="341"/>
        <v>0</v>
      </c>
      <c r="AE931">
        <f t="shared" ca="1" si="342"/>
        <v>1</v>
      </c>
      <c r="AF931">
        <f t="shared" ca="1" si="343"/>
        <v>1</v>
      </c>
      <c r="AG931">
        <f t="shared" ca="1" si="344"/>
        <v>0</v>
      </c>
      <c r="AH931">
        <f t="shared" ca="1" si="355"/>
        <v>0</v>
      </c>
      <c r="AI931">
        <f t="shared" ca="1" si="356"/>
        <v>225</v>
      </c>
      <c r="AJ931">
        <f t="shared" ca="1" si="357"/>
        <v>36</v>
      </c>
      <c r="AK931" t="str">
        <f t="shared" ca="1" si="358"/>
        <v>&gt;1000</v>
      </c>
      <c r="AL931">
        <f t="shared" ca="1" si="359"/>
        <v>44</v>
      </c>
    </row>
    <row r="932" spans="1:38" x14ac:dyDescent="0.3">
      <c r="A932" s="13">
        <f ca="1">IF(B932="","",COUNT($B$32:B932))</f>
        <v>676</v>
      </c>
      <c r="B932" s="47">
        <f t="shared" ca="1" si="345"/>
        <v>1</v>
      </c>
      <c r="C932" s="24" t="str">
        <f t="shared" ca="1" si="346"/>
        <v>L</v>
      </c>
      <c r="D932" s="47">
        <f t="shared" ca="1" si="347"/>
        <v>4996</v>
      </c>
      <c r="E932" s="47">
        <f t="shared" ca="1" si="348"/>
        <v>3</v>
      </c>
      <c r="F932" s="13">
        <f t="shared" ca="1" si="349"/>
        <v>-68</v>
      </c>
      <c r="G932" s="13">
        <f t="shared" ca="1" si="336"/>
        <v>4928</v>
      </c>
      <c r="H932" s="40" t="str">
        <f t="shared" ca="1" si="337"/>
        <v>Mythic III</v>
      </c>
      <c r="I932" s="47">
        <f t="shared" ca="1" si="350"/>
        <v>338</v>
      </c>
      <c r="J932" s="47">
        <f t="shared" ca="1" si="351"/>
        <v>338</v>
      </c>
      <c r="K932" s="25">
        <f t="shared" ca="1" si="338"/>
        <v>0.5</v>
      </c>
      <c r="L932" s="44">
        <f t="shared" ca="1" si="352"/>
        <v>27020</v>
      </c>
      <c r="M932" s="23"/>
      <c r="N932" s="47" t="str">
        <f t="shared" si="353"/>
        <v/>
      </c>
      <c r="O932" s="58"/>
      <c r="P932" s="27" t="str">
        <f t="shared" ca="1" si="354"/>
        <v/>
      </c>
      <c r="R932" s="47"/>
      <c r="S932" s="47"/>
      <c r="T932" s="47"/>
      <c r="U932" s="47"/>
      <c r="V932" s="47"/>
      <c r="W932" s="47"/>
      <c r="X932" s="57"/>
      <c r="Y932" s="49" t="str">
        <f t="shared" si="339"/>
        <v/>
      </c>
      <c r="Z932" s="49" t="str">
        <f t="shared" si="340"/>
        <v/>
      </c>
      <c r="AA932" s="47"/>
      <c r="AC932" s="35"/>
      <c r="AD932">
        <f t="shared" ca="1" si="341"/>
        <v>0</v>
      </c>
      <c r="AE932">
        <f t="shared" ca="1" si="342"/>
        <v>0</v>
      </c>
      <c r="AF932">
        <f t="shared" ca="1" si="343"/>
        <v>1</v>
      </c>
      <c r="AG932">
        <f t="shared" ca="1" si="344"/>
        <v>0</v>
      </c>
      <c r="AH932">
        <f t="shared" ca="1" si="355"/>
        <v>1</v>
      </c>
      <c r="AI932">
        <f t="shared" ca="1" si="356"/>
        <v>225</v>
      </c>
      <c r="AJ932">
        <f t="shared" ca="1" si="357"/>
        <v>36</v>
      </c>
      <c r="AK932" t="str">
        <f t="shared" ca="1" si="358"/>
        <v>&gt;1000</v>
      </c>
      <c r="AL932">
        <f t="shared" ca="1" si="359"/>
        <v>44</v>
      </c>
    </row>
    <row r="933" spans="1:38" x14ac:dyDescent="0.3">
      <c r="A933" s="13">
        <f ca="1">IF(B933="","",COUNT($B$32:B933))</f>
        <v>677</v>
      </c>
      <c r="B933" s="47">
        <f t="shared" ca="1" si="345"/>
        <v>2</v>
      </c>
      <c r="C933" s="24" t="str">
        <f t="shared" ca="1" si="346"/>
        <v>L</v>
      </c>
      <c r="D933" s="47">
        <f t="shared" ca="1" si="347"/>
        <v>4928</v>
      </c>
      <c r="E933" s="47">
        <f t="shared" ca="1" si="348"/>
        <v>0</v>
      </c>
      <c r="F933" s="13">
        <f t="shared" ca="1" si="349"/>
        <v>-68</v>
      </c>
      <c r="G933" s="13">
        <f t="shared" ca="1" si="336"/>
        <v>4860</v>
      </c>
      <c r="H933" s="40" t="str">
        <f t="shared" ca="1" si="337"/>
        <v>Mythic III</v>
      </c>
      <c r="I933" s="47">
        <f t="shared" ca="1" si="350"/>
        <v>338</v>
      </c>
      <c r="J933" s="47">
        <f t="shared" ca="1" si="351"/>
        <v>339</v>
      </c>
      <c r="K933" s="25">
        <f t="shared" ca="1" si="338"/>
        <v>0.49926144756277696</v>
      </c>
      <c r="L933" s="44">
        <f t="shared" ca="1" si="352"/>
        <v>27020</v>
      </c>
      <c r="M933" s="23"/>
      <c r="N933" s="47" t="str">
        <f t="shared" si="353"/>
        <v/>
      </c>
      <c r="O933" s="58"/>
      <c r="P933" s="27" t="str">
        <f t="shared" ca="1" si="354"/>
        <v/>
      </c>
      <c r="R933" s="47"/>
      <c r="S933" s="47"/>
      <c r="T933" s="47"/>
      <c r="U933" s="47"/>
      <c r="V933" s="47"/>
      <c r="W933" s="47"/>
      <c r="X933" s="57"/>
      <c r="Y933" s="49" t="str">
        <f t="shared" si="339"/>
        <v/>
      </c>
      <c r="Z933" s="49" t="str">
        <f t="shared" si="340"/>
        <v/>
      </c>
      <c r="AA933" s="47"/>
      <c r="AC933" s="35"/>
      <c r="AD933">
        <f t="shared" ca="1" si="341"/>
        <v>0</v>
      </c>
      <c r="AE933">
        <f t="shared" ca="1" si="342"/>
        <v>0</v>
      </c>
      <c r="AF933">
        <f t="shared" ca="1" si="343"/>
        <v>1</v>
      </c>
      <c r="AG933">
        <f t="shared" ca="1" si="344"/>
        <v>0</v>
      </c>
      <c r="AH933">
        <f t="shared" ca="1" si="355"/>
        <v>2</v>
      </c>
      <c r="AI933">
        <f t="shared" ca="1" si="356"/>
        <v>225</v>
      </c>
      <c r="AJ933">
        <f t="shared" ca="1" si="357"/>
        <v>36</v>
      </c>
      <c r="AK933" t="str">
        <f t="shared" ca="1" si="358"/>
        <v>&gt;1000</v>
      </c>
      <c r="AL933">
        <f t="shared" ca="1" si="359"/>
        <v>44</v>
      </c>
    </row>
    <row r="934" spans="1:38" x14ac:dyDescent="0.3">
      <c r="A934" s="13">
        <f ca="1">IF(B934="","",COUNT($B$32:B934))</f>
        <v>678</v>
      </c>
      <c r="B934" s="47">
        <f t="shared" ca="1" si="345"/>
        <v>3</v>
      </c>
      <c r="C934" s="24" t="str">
        <f t="shared" ca="1" si="346"/>
        <v>L</v>
      </c>
      <c r="D934" s="47">
        <f t="shared" ca="1" si="347"/>
        <v>4860</v>
      </c>
      <c r="E934" s="47">
        <f t="shared" ca="1" si="348"/>
        <v>0</v>
      </c>
      <c r="F934" s="13">
        <f t="shared" ca="1" si="349"/>
        <v>-68</v>
      </c>
      <c r="G934" s="13">
        <f t="shared" ca="1" si="336"/>
        <v>4792</v>
      </c>
      <c r="H934" s="40" t="str">
        <f t="shared" ca="1" si="337"/>
        <v>Mythic II</v>
      </c>
      <c r="I934" s="47">
        <f t="shared" ca="1" si="350"/>
        <v>338</v>
      </c>
      <c r="J934" s="47">
        <f t="shared" ca="1" si="351"/>
        <v>340</v>
      </c>
      <c r="K934" s="25">
        <f t="shared" ca="1" si="338"/>
        <v>0.49852507374631266</v>
      </c>
      <c r="L934" s="44">
        <f t="shared" ca="1" si="352"/>
        <v>27020</v>
      </c>
      <c r="M934" s="23"/>
      <c r="N934" s="47" t="str">
        <f t="shared" si="353"/>
        <v/>
      </c>
      <c r="O934" s="58"/>
      <c r="P934" s="27" t="str">
        <f t="shared" ca="1" si="354"/>
        <v/>
      </c>
      <c r="R934" s="47"/>
      <c r="S934" s="47"/>
      <c r="T934" s="47"/>
      <c r="U934" s="47"/>
      <c r="V934" s="47"/>
      <c r="W934" s="47"/>
      <c r="X934" s="57"/>
      <c r="Y934" s="49" t="str">
        <f t="shared" si="339"/>
        <v/>
      </c>
      <c r="Z934" s="49" t="str">
        <f t="shared" si="340"/>
        <v/>
      </c>
      <c r="AA934" s="47"/>
      <c r="AC934" s="35"/>
      <c r="AD934">
        <f t="shared" ca="1" si="341"/>
        <v>0</v>
      </c>
      <c r="AE934">
        <f t="shared" ca="1" si="342"/>
        <v>0</v>
      </c>
      <c r="AF934">
        <f t="shared" ca="1" si="343"/>
        <v>1</v>
      </c>
      <c r="AG934">
        <f t="shared" ca="1" si="344"/>
        <v>0</v>
      </c>
      <c r="AH934">
        <f t="shared" ca="1" si="355"/>
        <v>3</v>
      </c>
      <c r="AI934">
        <f t="shared" ca="1" si="356"/>
        <v>225</v>
      </c>
      <c r="AJ934">
        <f t="shared" ca="1" si="357"/>
        <v>36</v>
      </c>
      <c r="AK934" t="str">
        <f t="shared" ca="1" si="358"/>
        <v>&gt;1000</v>
      </c>
      <c r="AL934">
        <f t="shared" ca="1" si="359"/>
        <v>44</v>
      </c>
    </row>
    <row r="935" spans="1:38" x14ac:dyDescent="0.3">
      <c r="A935" s="13" t="str">
        <f ca="1">IF(B935="","",COUNT($B$32:B935))</f>
        <v/>
      </c>
      <c r="B935" s="47" t="str">
        <f t="shared" ca="1" si="345"/>
        <v/>
      </c>
      <c r="C935" s="24" t="str">
        <f t="shared" ca="1" si="346"/>
        <v>G</v>
      </c>
      <c r="D935" s="47">
        <f t="shared" ca="1" si="347"/>
        <v>4792</v>
      </c>
      <c r="E935" s="47">
        <f t="shared" ca="1" si="348"/>
        <v>0</v>
      </c>
      <c r="F935" s="13">
        <f t="shared" ca="1" si="349"/>
        <v>0</v>
      </c>
      <c r="G935" s="13">
        <f t="shared" ca="1" si="336"/>
        <v>4792</v>
      </c>
      <c r="H935" s="40" t="str">
        <f t="shared" ca="1" si="337"/>
        <v>Mythic II</v>
      </c>
      <c r="I935" s="47">
        <f t="shared" ca="1" si="350"/>
        <v>338</v>
      </c>
      <c r="J935" s="47">
        <f t="shared" ca="1" si="351"/>
        <v>340</v>
      </c>
      <c r="K935" s="25">
        <f t="shared" ca="1" si="338"/>
        <v>0.49852507374631266</v>
      </c>
      <c r="L935" s="44">
        <f t="shared" ca="1" si="352"/>
        <v>27020</v>
      </c>
      <c r="M935" s="23"/>
      <c r="N935" s="47" t="str">
        <f t="shared" si="353"/>
        <v/>
      </c>
      <c r="O935" s="58"/>
      <c r="P935" s="27">
        <f t="shared" ca="1" si="354"/>
        <v>45202</v>
      </c>
      <c r="R935" s="47"/>
      <c r="S935" s="47"/>
      <c r="T935" s="47"/>
      <c r="U935" s="47"/>
      <c r="V935" s="47"/>
      <c r="W935" s="47"/>
      <c r="X935" s="57"/>
      <c r="Y935" s="49" t="str">
        <f t="shared" si="339"/>
        <v/>
      </c>
      <c r="Z935" s="49" t="str">
        <f t="shared" si="340"/>
        <v/>
      </c>
      <c r="AA935" s="47"/>
      <c r="AC935" s="35"/>
      <c r="AD935">
        <f t="shared" ca="1" si="341"/>
        <v>0</v>
      </c>
      <c r="AE935">
        <f t="shared" ca="1" si="342"/>
        <v>1</v>
      </c>
      <c r="AF935">
        <f t="shared" ca="1" si="343"/>
        <v>1</v>
      </c>
      <c r="AG935">
        <f t="shared" ca="1" si="344"/>
        <v>0</v>
      </c>
      <c r="AH935">
        <f t="shared" ca="1" si="355"/>
        <v>0</v>
      </c>
      <c r="AI935">
        <f t="shared" ca="1" si="356"/>
        <v>226</v>
      </c>
      <c r="AJ935">
        <f t="shared" ca="1" si="357"/>
        <v>36</v>
      </c>
      <c r="AK935" t="str">
        <f t="shared" ca="1" si="358"/>
        <v>&gt;1000</v>
      </c>
      <c r="AL935">
        <f t="shared" ca="1" si="359"/>
        <v>44</v>
      </c>
    </row>
    <row r="936" spans="1:38" x14ac:dyDescent="0.3">
      <c r="A936" s="13">
        <f ca="1">IF(B936="","",COUNT($B$32:B936))</f>
        <v>679</v>
      </c>
      <c r="B936" s="47">
        <f t="shared" ca="1" si="345"/>
        <v>1</v>
      </c>
      <c r="C936" s="24" t="str">
        <f t="shared" ca="1" si="346"/>
        <v>L</v>
      </c>
      <c r="D936" s="47">
        <f t="shared" ca="1" si="347"/>
        <v>4792</v>
      </c>
      <c r="E936" s="47">
        <f t="shared" ca="1" si="348"/>
        <v>0</v>
      </c>
      <c r="F936" s="13">
        <f t="shared" ca="1" si="349"/>
        <v>-68</v>
      </c>
      <c r="G936" s="13">
        <f t="shared" ca="1" si="336"/>
        <v>4724</v>
      </c>
      <c r="H936" s="40" t="str">
        <f t="shared" ca="1" si="337"/>
        <v>Mythic II</v>
      </c>
      <c r="I936" s="47">
        <f t="shared" ca="1" si="350"/>
        <v>338</v>
      </c>
      <c r="J936" s="47">
        <f t="shared" ca="1" si="351"/>
        <v>341</v>
      </c>
      <c r="K936" s="25">
        <f t="shared" ca="1" si="338"/>
        <v>0.49779086892488955</v>
      </c>
      <c r="L936" s="44">
        <f t="shared" ca="1" si="352"/>
        <v>27020</v>
      </c>
      <c r="M936" s="23"/>
      <c r="N936" s="47" t="str">
        <f t="shared" si="353"/>
        <v/>
      </c>
      <c r="O936" s="58"/>
      <c r="P936" s="27" t="str">
        <f t="shared" ca="1" si="354"/>
        <v/>
      </c>
      <c r="R936" s="47"/>
      <c r="S936" s="47"/>
      <c r="T936" s="47"/>
      <c r="U936" s="47"/>
      <c r="V936" s="47"/>
      <c r="W936" s="47"/>
      <c r="X936" s="57"/>
      <c r="Y936" s="49" t="str">
        <f t="shared" si="339"/>
        <v/>
      </c>
      <c r="Z936" s="49" t="str">
        <f t="shared" si="340"/>
        <v/>
      </c>
      <c r="AA936" s="47"/>
      <c r="AC936" s="35"/>
      <c r="AD936">
        <f t="shared" ca="1" si="341"/>
        <v>0</v>
      </c>
      <c r="AE936">
        <f t="shared" ca="1" si="342"/>
        <v>0</v>
      </c>
      <c r="AF936">
        <f t="shared" ca="1" si="343"/>
        <v>1</v>
      </c>
      <c r="AG936">
        <f t="shared" ca="1" si="344"/>
        <v>0</v>
      </c>
      <c r="AH936">
        <f t="shared" ca="1" si="355"/>
        <v>1</v>
      </c>
      <c r="AI936">
        <f t="shared" ca="1" si="356"/>
        <v>226</v>
      </c>
      <c r="AJ936">
        <f t="shared" ca="1" si="357"/>
        <v>36</v>
      </c>
      <c r="AK936" t="str">
        <f t="shared" ca="1" si="358"/>
        <v>&gt;1000</v>
      </c>
      <c r="AL936">
        <f t="shared" ca="1" si="359"/>
        <v>44</v>
      </c>
    </row>
    <row r="937" spans="1:38" x14ac:dyDescent="0.3">
      <c r="A937" s="13">
        <f ca="1">IF(B937="","",COUNT($B$32:B937))</f>
        <v>680</v>
      </c>
      <c r="B937" s="47">
        <f t="shared" ca="1" si="345"/>
        <v>2</v>
      </c>
      <c r="C937" s="24" t="str">
        <f t="shared" ca="1" si="346"/>
        <v>L</v>
      </c>
      <c r="D937" s="47">
        <f t="shared" ca="1" si="347"/>
        <v>4724</v>
      </c>
      <c r="E937" s="47">
        <f t="shared" ca="1" si="348"/>
        <v>0</v>
      </c>
      <c r="F937" s="13">
        <f t="shared" ca="1" si="349"/>
        <v>-68</v>
      </c>
      <c r="G937" s="13">
        <f t="shared" ca="1" si="336"/>
        <v>4656</v>
      </c>
      <c r="H937" s="40" t="str">
        <f t="shared" ca="1" si="337"/>
        <v>Mythic II</v>
      </c>
      <c r="I937" s="47">
        <f t="shared" ca="1" si="350"/>
        <v>338</v>
      </c>
      <c r="J937" s="47">
        <f t="shared" ca="1" si="351"/>
        <v>342</v>
      </c>
      <c r="K937" s="25">
        <f t="shared" ca="1" si="338"/>
        <v>0.49705882352941178</v>
      </c>
      <c r="L937" s="44">
        <f t="shared" ca="1" si="352"/>
        <v>27020</v>
      </c>
      <c r="M937" s="23"/>
      <c r="N937" s="47" t="str">
        <f t="shared" si="353"/>
        <v/>
      </c>
      <c r="O937" s="58"/>
      <c r="P937" s="27" t="str">
        <f t="shared" ca="1" si="354"/>
        <v/>
      </c>
      <c r="R937" s="47"/>
      <c r="S937" s="47"/>
      <c r="T937" s="47"/>
      <c r="U937" s="47"/>
      <c r="V937" s="47"/>
      <c r="W937" s="47"/>
      <c r="X937" s="57"/>
      <c r="Y937" s="49" t="str">
        <f t="shared" si="339"/>
        <v/>
      </c>
      <c r="Z937" s="49" t="str">
        <f t="shared" si="340"/>
        <v/>
      </c>
      <c r="AA937" s="47"/>
      <c r="AC937" s="35"/>
      <c r="AD937">
        <f t="shared" ca="1" si="341"/>
        <v>0</v>
      </c>
      <c r="AE937">
        <f t="shared" ca="1" si="342"/>
        <v>0</v>
      </c>
      <c r="AF937">
        <f t="shared" ca="1" si="343"/>
        <v>1</v>
      </c>
      <c r="AG937">
        <f t="shared" ca="1" si="344"/>
        <v>0</v>
      </c>
      <c r="AH937">
        <f t="shared" ca="1" si="355"/>
        <v>2</v>
      </c>
      <c r="AI937">
        <f t="shared" ca="1" si="356"/>
        <v>226</v>
      </c>
      <c r="AJ937">
        <f t="shared" ca="1" si="357"/>
        <v>36</v>
      </c>
      <c r="AK937" t="str">
        <f t="shared" ca="1" si="358"/>
        <v>&gt;1000</v>
      </c>
      <c r="AL937">
        <f t="shared" ca="1" si="359"/>
        <v>44</v>
      </c>
    </row>
    <row r="938" spans="1:38" x14ac:dyDescent="0.3">
      <c r="A938" s="13">
        <f ca="1">IF(B938="","",COUNT($B$32:B938))</f>
        <v>681</v>
      </c>
      <c r="B938" s="47">
        <f t="shared" ca="1" si="345"/>
        <v>3</v>
      </c>
      <c r="C938" s="24" t="str">
        <f t="shared" ca="1" si="346"/>
        <v>W</v>
      </c>
      <c r="D938" s="47">
        <f t="shared" ca="1" si="347"/>
        <v>4656</v>
      </c>
      <c r="E938" s="47">
        <f t="shared" ca="1" si="348"/>
        <v>0</v>
      </c>
      <c r="F938" s="13">
        <f t="shared" ca="1" si="349"/>
        <v>40</v>
      </c>
      <c r="G938" s="13">
        <f t="shared" ca="1" si="336"/>
        <v>4696</v>
      </c>
      <c r="H938" s="40" t="str">
        <f t="shared" ca="1" si="337"/>
        <v>Mythic II</v>
      </c>
      <c r="I938" s="47">
        <f t="shared" ca="1" si="350"/>
        <v>339</v>
      </c>
      <c r="J938" s="47">
        <f t="shared" ca="1" si="351"/>
        <v>342</v>
      </c>
      <c r="K938" s="25">
        <f t="shared" ca="1" si="338"/>
        <v>0.49779735682819382</v>
      </c>
      <c r="L938" s="44">
        <f t="shared" ca="1" si="352"/>
        <v>27060</v>
      </c>
      <c r="M938" s="23"/>
      <c r="N938" s="47" t="str">
        <f t="shared" si="353"/>
        <v/>
      </c>
      <c r="O938" s="58"/>
      <c r="P938" s="27" t="str">
        <f t="shared" ca="1" si="354"/>
        <v/>
      </c>
      <c r="R938" s="47"/>
      <c r="S938" s="47"/>
      <c r="T938" s="47"/>
      <c r="U938" s="47"/>
      <c r="V938" s="47"/>
      <c r="W938" s="47"/>
      <c r="X938" s="57"/>
      <c r="Y938" s="49" t="str">
        <f t="shared" si="339"/>
        <v/>
      </c>
      <c r="Z938" s="49" t="str">
        <f t="shared" si="340"/>
        <v/>
      </c>
      <c r="AA938" s="47"/>
      <c r="AC938" s="35"/>
      <c r="AD938">
        <f t="shared" ca="1" si="341"/>
        <v>0</v>
      </c>
      <c r="AE938">
        <f t="shared" ca="1" si="342"/>
        <v>0</v>
      </c>
      <c r="AF938">
        <f t="shared" ca="1" si="343"/>
        <v>1</v>
      </c>
      <c r="AG938">
        <f t="shared" ca="1" si="344"/>
        <v>0</v>
      </c>
      <c r="AH938">
        <f t="shared" ca="1" si="355"/>
        <v>3</v>
      </c>
      <c r="AI938">
        <f t="shared" ca="1" si="356"/>
        <v>226</v>
      </c>
      <c r="AJ938">
        <f t="shared" ca="1" si="357"/>
        <v>36</v>
      </c>
      <c r="AK938" t="str">
        <f t="shared" ca="1" si="358"/>
        <v>&gt;1000</v>
      </c>
      <c r="AL938">
        <f t="shared" ca="1" si="359"/>
        <v>44</v>
      </c>
    </row>
    <row r="939" spans="1:38" x14ac:dyDescent="0.3">
      <c r="A939" s="13" t="str">
        <f ca="1">IF(B939="","",COUNT($B$32:B939))</f>
        <v/>
      </c>
      <c r="B939" s="47" t="str">
        <f t="shared" ca="1" si="345"/>
        <v/>
      </c>
      <c r="C939" s="24" t="str">
        <f t="shared" ca="1" si="346"/>
        <v>G</v>
      </c>
      <c r="D939" s="47">
        <f t="shared" ca="1" si="347"/>
        <v>4696</v>
      </c>
      <c r="E939" s="47">
        <f t="shared" ca="1" si="348"/>
        <v>1</v>
      </c>
      <c r="F939" s="13">
        <f t="shared" ca="1" si="349"/>
        <v>0</v>
      </c>
      <c r="G939" s="13">
        <f t="shared" ca="1" si="336"/>
        <v>4696</v>
      </c>
      <c r="H939" s="40" t="str">
        <f t="shared" ca="1" si="337"/>
        <v>Mythic II</v>
      </c>
      <c r="I939" s="47">
        <f t="shared" ca="1" si="350"/>
        <v>339</v>
      </c>
      <c r="J939" s="47">
        <f t="shared" ca="1" si="351"/>
        <v>342</v>
      </c>
      <c r="K939" s="25">
        <f t="shared" ca="1" si="338"/>
        <v>0.49779735682819382</v>
      </c>
      <c r="L939" s="44">
        <f t="shared" ca="1" si="352"/>
        <v>27060</v>
      </c>
      <c r="M939" s="23"/>
      <c r="N939" s="47" t="str">
        <f t="shared" si="353"/>
        <v/>
      </c>
      <c r="O939" s="58"/>
      <c r="P939" s="27">
        <f t="shared" ca="1" si="354"/>
        <v>45209</v>
      </c>
      <c r="R939" s="47"/>
      <c r="S939" s="47"/>
      <c r="T939" s="47"/>
      <c r="U939" s="47"/>
      <c r="V939" s="47"/>
      <c r="W939" s="47"/>
      <c r="X939" s="57"/>
      <c r="Y939" s="49" t="str">
        <f t="shared" si="339"/>
        <v/>
      </c>
      <c r="Z939" s="49" t="str">
        <f t="shared" si="340"/>
        <v/>
      </c>
      <c r="AA939" s="47"/>
      <c r="AC939" s="35"/>
      <c r="AD939">
        <f t="shared" ca="1" si="341"/>
        <v>0</v>
      </c>
      <c r="AE939">
        <f t="shared" ca="1" si="342"/>
        <v>1</v>
      </c>
      <c r="AF939">
        <f t="shared" ca="1" si="343"/>
        <v>1</v>
      </c>
      <c r="AG939">
        <f t="shared" ca="1" si="344"/>
        <v>0</v>
      </c>
      <c r="AH939">
        <f t="shared" ca="1" si="355"/>
        <v>0</v>
      </c>
      <c r="AI939">
        <f t="shared" ca="1" si="356"/>
        <v>227</v>
      </c>
      <c r="AJ939">
        <f t="shared" ca="1" si="357"/>
        <v>36</v>
      </c>
      <c r="AK939" t="str">
        <f t="shared" ca="1" si="358"/>
        <v>&gt;1000</v>
      </c>
      <c r="AL939">
        <f t="shared" ca="1" si="359"/>
        <v>44</v>
      </c>
    </row>
    <row r="940" spans="1:38" x14ac:dyDescent="0.3">
      <c r="A940" s="13">
        <f ca="1">IF(B940="","",COUNT($B$32:B940))</f>
        <v>682</v>
      </c>
      <c r="B940" s="47">
        <f t="shared" ca="1" si="345"/>
        <v>1</v>
      </c>
      <c r="C940" s="24" t="str">
        <f t="shared" ca="1" si="346"/>
        <v>L</v>
      </c>
      <c r="D940" s="47">
        <f t="shared" ca="1" si="347"/>
        <v>4696</v>
      </c>
      <c r="E940" s="47">
        <f t="shared" ca="1" si="348"/>
        <v>1</v>
      </c>
      <c r="F940" s="13">
        <f t="shared" ca="1" si="349"/>
        <v>-68</v>
      </c>
      <c r="G940" s="13">
        <f t="shared" ca="1" si="336"/>
        <v>4628</v>
      </c>
      <c r="H940" s="40" t="str">
        <f t="shared" ca="1" si="337"/>
        <v>Mythic II</v>
      </c>
      <c r="I940" s="47">
        <f t="shared" ca="1" si="350"/>
        <v>339</v>
      </c>
      <c r="J940" s="47">
        <f t="shared" ca="1" si="351"/>
        <v>343</v>
      </c>
      <c r="K940" s="25">
        <f t="shared" ca="1" si="338"/>
        <v>0.49706744868035191</v>
      </c>
      <c r="L940" s="44">
        <f t="shared" ca="1" si="352"/>
        <v>27060</v>
      </c>
      <c r="M940" s="23"/>
      <c r="N940" s="47" t="str">
        <f t="shared" si="353"/>
        <v/>
      </c>
      <c r="O940" s="58"/>
      <c r="P940" s="27" t="str">
        <f t="shared" ca="1" si="354"/>
        <v/>
      </c>
      <c r="R940" s="47"/>
      <c r="S940" s="47"/>
      <c r="T940" s="47"/>
      <c r="U940" s="47"/>
      <c r="V940" s="47"/>
      <c r="W940" s="47"/>
      <c r="X940" s="57"/>
      <c r="Y940" s="49" t="str">
        <f t="shared" si="339"/>
        <v/>
      </c>
      <c r="Z940" s="49" t="str">
        <f t="shared" si="340"/>
        <v/>
      </c>
      <c r="AA940" s="47"/>
      <c r="AC940" s="35"/>
      <c r="AD940">
        <f t="shared" ca="1" si="341"/>
        <v>0</v>
      </c>
      <c r="AE940">
        <f t="shared" ca="1" si="342"/>
        <v>0</v>
      </c>
      <c r="AF940">
        <f t="shared" ca="1" si="343"/>
        <v>1</v>
      </c>
      <c r="AG940">
        <f t="shared" ca="1" si="344"/>
        <v>0</v>
      </c>
      <c r="AH940">
        <f t="shared" ca="1" si="355"/>
        <v>1</v>
      </c>
      <c r="AI940">
        <f t="shared" ca="1" si="356"/>
        <v>227</v>
      </c>
      <c r="AJ940">
        <f t="shared" ca="1" si="357"/>
        <v>36</v>
      </c>
      <c r="AK940" t="str">
        <f t="shared" ca="1" si="358"/>
        <v>&gt;1000</v>
      </c>
      <c r="AL940">
        <f t="shared" ca="1" si="359"/>
        <v>44</v>
      </c>
    </row>
    <row r="941" spans="1:38" x14ac:dyDescent="0.3">
      <c r="A941" s="13">
        <f ca="1">IF(B941="","",COUNT($B$32:B941))</f>
        <v>683</v>
      </c>
      <c r="B941" s="47">
        <f t="shared" ca="1" si="345"/>
        <v>2</v>
      </c>
      <c r="C941" s="24" t="str">
        <f t="shared" ca="1" si="346"/>
        <v>W</v>
      </c>
      <c r="D941" s="47">
        <f t="shared" ca="1" si="347"/>
        <v>4628</v>
      </c>
      <c r="E941" s="47">
        <f t="shared" ca="1" si="348"/>
        <v>0</v>
      </c>
      <c r="F941" s="13">
        <f t="shared" ca="1" si="349"/>
        <v>40</v>
      </c>
      <c r="G941" s="13">
        <f t="shared" ca="1" si="336"/>
        <v>4668</v>
      </c>
      <c r="H941" s="40" t="str">
        <f t="shared" ca="1" si="337"/>
        <v>Mythic II</v>
      </c>
      <c r="I941" s="47">
        <f t="shared" ca="1" si="350"/>
        <v>340</v>
      </c>
      <c r="J941" s="47">
        <f t="shared" ca="1" si="351"/>
        <v>343</v>
      </c>
      <c r="K941" s="25">
        <f t="shared" ca="1" si="338"/>
        <v>0.49780380673499269</v>
      </c>
      <c r="L941" s="44">
        <f t="shared" ca="1" si="352"/>
        <v>27100</v>
      </c>
      <c r="M941" s="23"/>
      <c r="N941" s="47" t="str">
        <f t="shared" si="353"/>
        <v/>
      </c>
      <c r="O941" s="58"/>
      <c r="P941" s="27" t="str">
        <f t="shared" ca="1" si="354"/>
        <v/>
      </c>
      <c r="R941" s="47"/>
      <c r="S941" s="47"/>
      <c r="T941" s="47"/>
      <c r="U941" s="47"/>
      <c r="V941" s="47"/>
      <c r="W941" s="47"/>
      <c r="X941" s="57"/>
      <c r="Y941" s="49" t="str">
        <f t="shared" si="339"/>
        <v/>
      </c>
      <c r="Z941" s="49" t="str">
        <f t="shared" si="340"/>
        <v/>
      </c>
      <c r="AA941" s="47"/>
      <c r="AC941" s="35"/>
      <c r="AD941">
        <f t="shared" ca="1" si="341"/>
        <v>0</v>
      </c>
      <c r="AE941">
        <f t="shared" ca="1" si="342"/>
        <v>0</v>
      </c>
      <c r="AF941">
        <f t="shared" ca="1" si="343"/>
        <v>1</v>
      </c>
      <c r="AG941">
        <f t="shared" ca="1" si="344"/>
        <v>0</v>
      </c>
      <c r="AH941">
        <f t="shared" ca="1" si="355"/>
        <v>2</v>
      </c>
      <c r="AI941">
        <f t="shared" ca="1" si="356"/>
        <v>227</v>
      </c>
      <c r="AJ941">
        <f t="shared" ca="1" si="357"/>
        <v>36</v>
      </c>
      <c r="AK941" t="str">
        <f t="shared" ca="1" si="358"/>
        <v>&gt;1000</v>
      </c>
      <c r="AL941">
        <f t="shared" ca="1" si="359"/>
        <v>44</v>
      </c>
    </row>
    <row r="942" spans="1:38" x14ac:dyDescent="0.3">
      <c r="A942" s="13">
        <f ca="1">IF(B942="","",COUNT($B$32:B942))</f>
        <v>684</v>
      </c>
      <c r="B942" s="47">
        <f t="shared" ca="1" si="345"/>
        <v>3</v>
      </c>
      <c r="C942" s="24" t="str">
        <f t="shared" ca="1" si="346"/>
        <v>W</v>
      </c>
      <c r="D942" s="47">
        <f t="shared" ca="1" si="347"/>
        <v>4668</v>
      </c>
      <c r="E942" s="47">
        <f t="shared" ca="1" si="348"/>
        <v>1</v>
      </c>
      <c r="F942" s="13">
        <f t="shared" ca="1" si="349"/>
        <v>60</v>
      </c>
      <c r="G942" s="13">
        <f t="shared" ca="1" si="336"/>
        <v>4728</v>
      </c>
      <c r="H942" s="40" t="str">
        <f t="shared" ca="1" si="337"/>
        <v>Mythic II</v>
      </c>
      <c r="I942" s="47">
        <f t="shared" ca="1" si="350"/>
        <v>341</v>
      </c>
      <c r="J942" s="47">
        <f t="shared" ca="1" si="351"/>
        <v>343</v>
      </c>
      <c r="K942" s="25">
        <f t="shared" ca="1" si="338"/>
        <v>0.49853801169590645</v>
      </c>
      <c r="L942" s="44">
        <f t="shared" ca="1" si="352"/>
        <v>27160</v>
      </c>
      <c r="M942" s="23"/>
      <c r="N942" s="47" t="str">
        <f t="shared" si="353"/>
        <v/>
      </c>
      <c r="O942" s="58"/>
      <c r="P942" s="27" t="str">
        <f t="shared" ca="1" si="354"/>
        <v/>
      </c>
      <c r="R942" s="47"/>
      <c r="S942" s="47"/>
      <c r="T942" s="47"/>
      <c r="U942" s="47"/>
      <c r="V942" s="47"/>
      <c r="W942" s="47"/>
      <c r="X942" s="57"/>
      <c r="Y942" s="49" t="str">
        <f t="shared" si="339"/>
        <v/>
      </c>
      <c r="Z942" s="49" t="str">
        <f t="shared" si="340"/>
        <v/>
      </c>
      <c r="AA942" s="47"/>
      <c r="AC942" s="35"/>
      <c r="AD942">
        <f t="shared" ca="1" si="341"/>
        <v>0</v>
      </c>
      <c r="AE942">
        <f t="shared" ca="1" si="342"/>
        <v>0</v>
      </c>
      <c r="AF942">
        <f t="shared" ca="1" si="343"/>
        <v>1</v>
      </c>
      <c r="AG942">
        <f t="shared" ca="1" si="344"/>
        <v>0</v>
      </c>
      <c r="AH942">
        <f t="shared" ca="1" si="355"/>
        <v>3</v>
      </c>
      <c r="AI942">
        <f t="shared" ca="1" si="356"/>
        <v>227</v>
      </c>
      <c r="AJ942">
        <f t="shared" ca="1" si="357"/>
        <v>36</v>
      </c>
      <c r="AK942" t="str">
        <f t="shared" ca="1" si="358"/>
        <v>&gt;1000</v>
      </c>
      <c r="AL942">
        <f t="shared" ca="1" si="359"/>
        <v>44</v>
      </c>
    </row>
    <row r="943" spans="1:38" x14ac:dyDescent="0.3">
      <c r="A943" s="13" t="str">
        <f ca="1">IF(B943="","",COUNT($B$32:B943))</f>
        <v/>
      </c>
      <c r="B943" s="47" t="str">
        <f t="shared" ca="1" si="345"/>
        <v/>
      </c>
      <c r="C943" s="24" t="str">
        <f t="shared" ca="1" si="346"/>
        <v>G</v>
      </c>
      <c r="D943" s="47">
        <f t="shared" ca="1" si="347"/>
        <v>4728</v>
      </c>
      <c r="E943" s="47">
        <f t="shared" ca="1" si="348"/>
        <v>2</v>
      </c>
      <c r="F943" s="13">
        <f t="shared" ca="1" si="349"/>
        <v>0</v>
      </c>
      <c r="G943" s="13">
        <f t="shared" ca="1" si="336"/>
        <v>4728</v>
      </c>
      <c r="H943" s="40" t="str">
        <f t="shared" ca="1" si="337"/>
        <v>Mythic II</v>
      </c>
      <c r="I943" s="47">
        <f t="shared" ca="1" si="350"/>
        <v>341</v>
      </c>
      <c r="J943" s="47">
        <f t="shared" ca="1" si="351"/>
        <v>343</v>
      </c>
      <c r="K943" s="25">
        <f t="shared" ca="1" si="338"/>
        <v>0.49853801169590645</v>
      </c>
      <c r="L943" s="44">
        <f t="shared" ca="1" si="352"/>
        <v>27160</v>
      </c>
      <c r="M943" s="23"/>
      <c r="N943" s="47" t="str">
        <f t="shared" si="353"/>
        <v/>
      </c>
      <c r="O943" s="58"/>
      <c r="P943" s="27">
        <f t="shared" ca="1" si="354"/>
        <v>45216</v>
      </c>
      <c r="R943" s="47"/>
      <c r="S943" s="47"/>
      <c r="T943" s="47"/>
      <c r="U943" s="47"/>
      <c r="V943" s="47"/>
      <c r="W943" s="47"/>
      <c r="X943" s="57"/>
      <c r="Y943" s="49" t="str">
        <f t="shared" si="339"/>
        <v/>
      </c>
      <c r="Z943" s="49" t="str">
        <f t="shared" si="340"/>
        <v/>
      </c>
      <c r="AA943" s="47"/>
      <c r="AC943" s="35"/>
      <c r="AD943">
        <f t="shared" ca="1" si="341"/>
        <v>0</v>
      </c>
      <c r="AE943">
        <f t="shared" ca="1" si="342"/>
        <v>1</v>
      </c>
      <c r="AF943">
        <f t="shared" ca="1" si="343"/>
        <v>1</v>
      </c>
      <c r="AG943">
        <f t="shared" ca="1" si="344"/>
        <v>0</v>
      </c>
      <c r="AH943">
        <f t="shared" ca="1" si="355"/>
        <v>0</v>
      </c>
      <c r="AI943">
        <f t="shared" ca="1" si="356"/>
        <v>228</v>
      </c>
      <c r="AJ943">
        <f t="shared" ca="1" si="357"/>
        <v>36</v>
      </c>
      <c r="AK943" t="str">
        <f t="shared" ca="1" si="358"/>
        <v>&gt;1000</v>
      </c>
      <c r="AL943">
        <f t="shared" ca="1" si="359"/>
        <v>44</v>
      </c>
    </row>
    <row r="944" spans="1:38" x14ac:dyDescent="0.3">
      <c r="A944" s="13">
        <f ca="1">IF(B944="","",COUNT($B$32:B944))</f>
        <v>685</v>
      </c>
      <c r="B944" s="47">
        <f t="shared" ca="1" si="345"/>
        <v>1</v>
      </c>
      <c r="C944" s="24" t="str">
        <f t="shared" ca="1" si="346"/>
        <v>L</v>
      </c>
      <c r="D944" s="47">
        <f t="shared" ca="1" si="347"/>
        <v>4728</v>
      </c>
      <c r="E944" s="47">
        <f t="shared" ca="1" si="348"/>
        <v>2</v>
      </c>
      <c r="F944" s="13">
        <f t="shared" ca="1" si="349"/>
        <v>-68</v>
      </c>
      <c r="G944" s="13">
        <f t="shared" ca="1" si="336"/>
        <v>4660</v>
      </c>
      <c r="H944" s="40" t="str">
        <f t="shared" ca="1" si="337"/>
        <v>Mythic II</v>
      </c>
      <c r="I944" s="47">
        <f t="shared" ca="1" si="350"/>
        <v>341</v>
      </c>
      <c r="J944" s="47">
        <f t="shared" ca="1" si="351"/>
        <v>344</v>
      </c>
      <c r="K944" s="25">
        <f t="shared" ca="1" si="338"/>
        <v>0.49781021897810218</v>
      </c>
      <c r="L944" s="44">
        <f t="shared" ca="1" si="352"/>
        <v>27160</v>
      </c>
      <c r="M944" s="23"/>
      <c r="N944" s="47" t="str">
        <f t="shared" si="353"/>
        <v/>
      </c>
      <c r="O944" s="58"/>
      <c r="P944" s="27" t="str">
        <f t="shared" ca="1" si="354"/>
        <v/>
      </c>
      <c r="R944" s="47"/>
      <c r="S944" s="47"/>
      <c r="T944" s="47"/>
      <c r="U944" s="47"/>
      <c r="V944" s="47"/>
      <c r="W944" s="47"/>
      <c r="X944" s="57"/>
      <c r="Y944" s="49" t="str">
        <f t="shared" si="339"/>
        <v/>
      </c>
      <c r="Z944" s="49" t="str">
        <f t="shared" si="340"/>
        <v/>
      </c>
      <c r="AA944" s="47"/>
      <c r="AC944" s="35"/>
      <c r="AD944">
        <f t="shared" ca="1" si="341"/>
        <v>0</v>
      </c>
      <c r="AE944">
        <f t="shared" ca="1" si="342"/>
        <v>0</v>
      </c>
      <c r="AF944">
        <f t="shared" ca="1" si="343"/>
        <v>1</v>
      </c>
      <c r="AG944">
        <f t="shared" ca="1" si="344"/>
        <v>0</v>
      </c>
      <c r="AH944">
        <f t="shared" ca="1" si="355"/>
        <v>1</v>
      </c>
      <c r="AI944">
        <f t="shared" ca="1" si="356"/>
        <v>228</v>
      </c>
      <c r="AJ944">
        <f t="shared" ca="1" si="357"/>
        <v>36</v>
      </c>
      <c r="AK944" t="str">
        <f t="shared" ca="1" si="358"/>
        <v>&gt;1000</v>
      </c>
      <c r="AL944">
        <f t="shared" ca="1" si="359"/>
        <v>44</v>
      </c>
    </row>
    <row r="945" spans="1:38" x14ac:dyDescent="0.3">
      <c r="A945" s="13">
        <f ca="1">IF(B945="","",COUNT($B$32:B945))</f>
        <v>686</v>
      </c>
      <c r="B945" s="47">
        <f t="shared" ca="1" si="345"/>
        <v>2</v>
      </c>
      <c r="C945" s="24" t="str">
        <f t="shared" ca="1" si="346"/>
        <v>L</v>
      </c>
      <c r="D945" s="47">
        <f t="shared" ca="1" si="347"/>
        <v>4660</v>
      </c>
      <c r="E945" s="47">
        <f t="shared" ca="1" si="348"/>
        <v>0</v>
      </c>
      <c r="F945" s="13">
        <f t="shared" ca="1" si="349"/>
        <v>-68</v>
      </c>
      <c r="G945" s="13">
        <f t="shared" ca="1" si="336"/>
        <v>4592</v>
      </c>
      <c r="H945" s="40" t="str">
        <f t="shared" ca="1" si="337"/>
        <v>Mythic II</v>
      </c>
      <c r="I945" s="47">
        <f t="shared" ca="1" si="350"/>
        <v>341</v>
      </c>
      <c r="J945" s="47">
        <f t="shared" ca="1" si="351"/>
        <v>345</v>
      </c>
      <c r="K945" s="25">
        <f t="shared" ca="1" si="338"/>
        <v>0.49708454810495628</v>
      </c>
      <c r="L945" s="44">
        <f t="shared" ca="1" si="352"/>
        <v>27160</v>
      </c>
      <c r="M945" s="23"/>
      <c r="N945" s="47" t="str">
        <f t="shared" si="353"/>
        <v/>
      </c>
      <c r="O945" s="58"/>
      <c r="P945" s="27" t="str">
        <f t="shared" ca="1" si="354"/>
        <v/>
      </c>
      <c r="R945" s="47"/>
      <c r="S945" s="47"/>
      <c r="T945" s="47"/>
      <c r="U945" s="47"/>
      <c r="V945" s="47"/>
      <c r="W945" s="47"/>
      <c r="X945" s="57"/>
      <c r="Y945" s="49" t="str">
        <f t="shared" si="339"/>
        <v/>
      </c>
      <c r="Z945" s="49" t="str">
        <f t="shared" si="340"/>
        <v/>
      </c>
      <c r="AA945" s="47"/>
      <c r="AC945" s="35"/>
      <c r="AD945">
        <f t="shared" ca="1" si="341"/>
        <v>0</v>
      </c>
      <c r="AE945">
        <f t="shared" ca="1" si="342"/>
        <v>0</v>
      </c>
      <c r="AF945">
        <f t="shared" ca="1" si="343"/>
        <v>1</v>
      </c>
      <c r="AG945">
        <f t="shared" ca="1" si="344"/>
        <v>0</v>
      </c>
      <c r="AH945">
        <f t="shared" ca="1" si="355"/>
        <v>2</v>
      </c>
      <c r="AI945">
        <f t="shared" ca="1" si="356"/>
        <v>228</v>
      </c>
      <c r="AJ945">
        <f t="shared" ca="1" si="357"/>
        <v>36</v>
      </c>
      <c r="AK945" t="str">
        <f t="shared" ca="1" si="358"/>
        <v>&gt;1000</v>
      </c>
      <c r="AL945">
        <f t="shared" ca="1" si="359"/>
        <v>44</v>
      </c>
    </row>
    <row r="946" spans="1:38" x14ac:dyDescent="0.3">
      <c r="A946" s="13">
        <f ca="1">IF(B946="","",COUNT($B$32:B946))</f>
        <v>687</v>
      </c>
      <c r="B946" s="47">
        <f t="shared" ca="1" si="345"/>
        <v>3</v>
      </c>
      <c r="C946" s="24" t="str">
        <f t="shared" ca="1" si="346"/>
        <v>W</v>
      </c>
      <c r="D946" s="47">
        <f t="shared" ca="1" si="347"/>
        <v>4592</v>
      </c>
      <c r="E946" s="47">
        <f t="shared" ca="1" si="348"/>
        <v>0</v>
      </c>
      <c r="F946" s="13">
        <f t="shared" ca="1" si="349"/>
        <v>40</v>
      </c>
      <c r="G946" s="13">
        <f t="shared" ca="1" si="336"/>
        <v>4632</v>
      </c>
      <c r="H946" s="40" t="str">
        <f t="shared" ca="1" si="337"/>
        <v>Mythic II</v>
      </c>
      <c r="I946" s="47">
        <f t="shared" ca="1" si="350"/>
        <v>342</v>
      </c>
      <c r="J946" s="47">
        <f t="shared" ca="1" si="351"/>
        <v>345</v>
      </c>
      <c r="K946" s="25">
        <f t="shared" ca="1" si="338"/>
        <v>0.49781659388646288</v>
      </c>
      <c r="L946" s="44">
        <f t="shared" ca="1" si="352"/>
        <v>27200</v>
      </c>
      <c r="M946" s="23"/>
      <c r="N946" s="47" t="str">
        <f t="shared" si="353"/>
        <v/>
      </c>
      <c r="O946" s="58"/>
      <c r="P946" s="27" t="str">
        <f t="shared" ca="1" si="354"/>
        <v/>
      </c>
      <c r="R946" s="47"/>
      <c r="S946" s="47"/>
      <c r="T946" s="47"/>
      <c r="U946" s="47"/>
      <c r="V946" s="47"/>
      <c r="W946" s="47"/>
      <c r="X946" s="57"/>
      <c r="Y946" s="49" t="str">
        <f t="shared" si="339"/>
        <v/>
      </c>
      <c r="Z946" s="49" t="str">
        <f t="shared" si="340"/>
        <v/>
      </c>
      <c r="AA946" s="47"/>
      <c r="AC946" s="35"/>
      <c r="AD946">
        <f t="shared" ca="1" si="341"/>
        <v>0</v>
      </c>
      <c r="AE946">
        <f t="shared" ca="1" si="342"/>
        <v>0</v>
      </c>
      <c r="AF946">
        <f t="shared" ca="1" si="343"/>
        <v>1</v>
      </c>
      <c r="AG946">
        <f t="shared" ca="1" si="344"/>
        <v>0</v>
      </c>
      <c r="AH946">
        <f t="shared" ca="1" si="355"/>
        <v>3</v>
      </c>
      <c r="AI946">
        <f t="shared" ca="1" si="356"/>
        <v>228</v>
      </c>
      <c r="AJ946">
        <f t="shared" ca="1" si="357"/>
        <v>36</v>
      </c>
      <c r="AK946" t="str">
        <f t="shared" ca="1" si="358"/>
        <v>&gt;1000</v>
      </c>
      <c r="AL946">
        <f t="shared" ca="1" si="359"/>
        <v>44</v>
      </c>
    </row>
    <row r="947" spans="1:38" x14ac:dyDescent="0.3">
      <c r="A947" s="13" t="str">
        <f ca="1">IF(B947="","",COUNT($B$32:B947))</f>
        <v/>
      </c>
      <c r="B947" s="47" t="str">
        <f t="shared" ca="1" si="345"/>
        <v/>
      </c>
      <c r="C947" s="24" t="str">
        <f t="shared" ca="1" si="346"/>
        <v>G</v>
      </c>
      <c r="D947" s="47">
        <f t="shared" ca="1" si="347"/>
        <v>4632</v>
      </c>
      <c r="E947" s="47">
        <f t="shared" ca="1" si="348"/>
        <v>1</v>
      </c>
      <c r="F947" s="13">
        <f t="shared" ca="1" si="349"/>
        <v>0</v>
      </c>
      <c r="G947" s="13">
        <f t="shared" ca="1" si="336"/>
        <v>4632</v>
      </c>
      <c r="H947" s="40" t="str">
        <f t="shared" ca="1" si="337"/>
        <v>Mythic II</v>
      </c>
      <c r="I947" s="47">
        <f t="shared" ca="1" si="350"/>
        <v>342</v>
      </c>
      <c r="J947" s="47">
        <f t="shared" ca="1" si="351"/>
        <v>345</v>
      </c>
      <c r="K947" s="25">
        <f t="shared" ca="1" si="338"/>
        <v>0.49781659388646288</v>
      </c>
      <c r="L947" s="44">
        <f t="shared" ca="1" si="352"/>
        <v>27200</v>
      </c>
      <c r="M947" s="23"/>
      <c r="N947" s="47" t="str">
        <f t="shared" si="353"/>
        <v/>
      </c>
      <c r="O947" s="58"/>
      <c r="P947" s="27">
        <f t="shared" ca="1" si="354"/>
        <v>45223</v>
      </c>
      <c r="R947" s="47"/>
      <c r="S947" s="47"/>
      <c r="T947" s="47"/>
      <c r="U947" s="47"/>
      <c r="V947" s="47"/>
      <c r="W947" s="47"/>
      <c r="X947" s="57"/>
      <c r="Y947" s="49" t="str">
        <f t="shared" si="339"/>
        <v/>
      </c>
      <c r="Z947" s="49" t="str">
        <f t="shared" si="340"/>
        <v/>
      </c>
      <c r="AA947" s="47"/>
      <c r="AC947" s="35"/>
      <c r="AD947">
        <f t="shared" ca="1" si="341"/>
        <v>0</v>
      </c>
      <c r="AE947">
        <f t="shared" ca="1" si="342"/>
        <v>1</v>
      </c>
      <c r="AF947">
        <f t="shared" ca="1" si="343"/>
        <v>1</v>
      </c>
      <c r="AG947">
        <f t="shared" ca="1" si="344"/>
        <v>0</v>
      </c>
      <c r="AH947">
        <f t="shared" ca="1" si="355"/>
        <v>0</v>
      </c>
      <c r="AI947">
        <f t="shared" ca="1" si="356"/>
        <v>229</v>
      </c>
      <c r="AJ947">
        <f t="shared" ca="1" si="357"/>
        <v>36</v>
      </c>
      <c r="AK947" t="str">
        <f t="shared" ca="1" si="358"/>
        <v>&gt;1000</v>
      </c>
      <c r="AL947">
        <f t="shared" ca="1" si="359"/>
        <v>44</v>
      </c>
    </row>
    <row r="948" spans="1:38" x14ac:dyDescent="0.3">
      <c r="A948" s="13">
        <f ca="1">IF(B948="","",COUNT($B$32:B948))</f>
        <v>688</v>
      </c>
      <c r="B948" s="47">
        <f t="shared" ca="1" si="345"/>
        <v>1</v>
      </c>
      <c r="C948" s="24" t="str">
        <f t="shared" ca="1" si="346"/>
        <v>L</v>
      </c>
      <c r="D948" s="47">
        <f t="shared" ca="1" si="347"/>
        <v>4632</v>
      </c>
      <c r="E948" s="47">
        <f t="shared" ca="1" si="348"/>
        <v>1</v>
      </c>
      <c r="F948" s="13">
        <f t="shared" ca="1" si="349"/>
        <v>-68</v>
      </c>
      <c r="G948" s="13">
        <f t="shared" ca="1" si="336"/>
        <v>4564</v>
      </c>
      <c r="H948" s="40" t="str">
        <f t="shared" ca="1" si="337"/>
        <v>Mythic II</v>
      </c>
      <c r="I948" s="47">
        <f t="shared" ca="1" si="350"/>
        <v>342</v>
      </c>
      <c r="J948" s="47">
        <f t="shared" ca="1" si="351"/>
        <v>346</v>
      </c>
      <c r="K948" s="25">
        <f t="shared" ca="1" si="338"/>
        <v>0.49709302325581395</v>
      </c>
      <c r="L948" s="44">
        <f t="shared" ca="1" si="352"/>
        <v>27200</v>
      </c>
      <c r="M948" s="23"/>
      <c r="N948" s="47" t="str">
        <f t="shared" si="353"/>
        <v/>
      </c>
      <c r="O948" s="58"/>
      <c r="P948" s="27" t="str">
        <f t="shared" ca="1" si="354"/>
        <v/>
      </c>
      <c r="R948" s="47"/>
      <c r="S948" s="47"/>
      <c r="T948" s="47"/>
      <c r="U948" s="47"/>
      <c r="V948" s="47"/>
      <c r="W948" s="47"/>
      <c r="X948" s="57"/>
      <c r="Y948" s="49" t="str">
        <f t="shared" si="339"/>
        <v/>
      </c>
      <c r="Z948" s="49" t="str">
        <f t="shared" si="340"/>
        <v/>
      </c>
      <c r="AA948" s="47"/>
      <c r="AC948" s="35"/>
      <c r="AD948">
        <f t="shared" ca="1" si="341"/>
        <v>0</v>
      </c>
      <c r="AE948">
        <f t="shared" ca="1" si="342"/>
        <v>0</v>
      </c>
      <c r="AF948">
        <f t="shared" ca="1" si="343"/>
        <v>1</v>
      </c>
      <c r="AG948">
        <f t="shared" ca="1" si="344"/>
        <v>0</v>
      </c>
      <c r="AH948">
        <f t="shared" ca="1" si="355"/>
        <v>1</v>
      </c>
      <c r="AI948">
        <f t="shared" ca="1" si="356"/>
        <v>229</v>
      </c>
      <c r="AJ948">
        <f t="shared" ca="1" si="357"/>
        <v>36</v>
      </c>
      <c r="AK948" t="str">
        <f t="shared" ca="1" si="358"/>
        <v>&gt;1000</v>
      </c>
      <c r="AL948">
        <f t="shared" ca="1" si="359"/>
        <v>44</v>
      </c>
    </row>
    <row r="949" spans="1:38" x14ac:dyDescent="0.3">
      <c r="A949" s="13">
        <f ca="1">IF(B949="","",COUNT($B$32:B949))</f>
        <v>689</v>
      </c>
      <c r="B949" s="47">
        <f t="shared" ca="1" si="345"/>
        <v>2</v>
      </c>
      <c r="C949" s="24" t="str">
        <f t="shared" ca="1" si="346"/>
        <v>W</v>
      </c>
      <c r="D949" s="47">
        <f t="shared" ca="1" si="347"/>
        <v>4564</v>
      </c>
      <c r="E949" s="47">
        <f t="shared" ca="1" si="348"/>
        <v>0</v>
      </c>
      <c r="F949" s="13">
        <f t="shared" ca="1" si="349"/>
        <v>40</v>
      </c>
      <c r="G949" s="13">
        <f t="shared" ca="1" si="336"/>
        <v>4604</v>
      </c>
      <c r="H949" s="40" t="str">
        <f t="shared" ca="1" si="337"/>
        <v>Mythic II</v>
      </c>
      <c r="I949" s="47">
        <f t="shared" ca="1" si="350"/>
        <v>343</v>
      </c>
      <c r="J949" s="47">
        <f t="shared" ca="1" si="351"/>
        <v>346</v>
      </c>
      <c r="K949" s="25">
        <f t="shared" ca="1" si="338"/>
        <v>0.49782293178519593</v>
      </c>
      <c r="L949" s="44">
        <f t="shared" ca="1" si="352"/>
        <v>27240</v>
      </c>
      <c r="M949" s="23"/>
      <c r="N949" s="47" t="str">
        <f t="shared" si="353"/>
        <v/>
      </c>
      <c r="O949" s="58"/>
      <c r="P949" s="27" t="str">
        <f t="shared" ca="1" si="354"/>
        <v/>
      </c>
      <c r="R949" s="47"/>
      <c r="S949" s="47"/>
      <c r="T949" s="47"/>
      <c r="U949" s="47"/>
      <c r="V949" s="47"/>
      <c r="W949" s="47"/>
      <c r="X949" s="57"/>
      <c r="Y949" s="49" t="str">
        <f t="shared" si="339"/>
        <v/>
      </c>
      <c r="Z949" s="49" t="str">
        <f t="shared" si="340"/>
        <v/>
      </c>
      <c r="AA949" s="47"/>
      <c r="AC949" s="35"/>
      <c r="AD949">
        <f t="shared" ca="1" si="341"/>
        <v>0</v>
      </c>
      <c r="AE949">
        <f t="shared" ca="1" si="342"/>
        <v>0</v>
      </c>
      <c r="AF949">
        <f t="shared" ca="1" si="343"/>
        <v>1</v>
      </c>
      <c r="AG949">
        <f t="shared" ca="1" si="344"/>
        <v>0</v>
      </c>
      <c r="AH949">
        <f t="shared" ca="1" si="355"/>
        <v>2</v>
      </c>
      <c r="AI949">
        <f t="shared" ca="1" si="356"/>
        <v>229</v>
      </c>
      <c r="AJ949">
        <f t="shared" ca="1" si="357"/>
        <v>36</v>
      </c>
      <c r="AK949" t="str">
        <f t="shared" ca="1" si="358"/>
        <v>&gt;1000</v>
      </c>
      <c r="AL949">
        <f t="shared" ca="1" si="359"/>
        <v>44</v>
      </c>
    </row>
    <row r="950" spans="1:38" x14ac:dyDescent="0.3">
      <c r="A950" s="13">
        <f ca="1">IF(B950="","",COUNT($B$32:B950))</f>
        <v>690</v>
      </c>
      <c r="B950" s="47">
        <f t="shared" ca="1" si="345"/>
        <v>3</v>
      </c>
      <c r="C950" s="24" t="str">
        <f t="shared" ca="1" si="346"/>
        <v>W</v>
      </c>
      <c r="D950" s="47">
        <f t="shared" ca="1" si="347"/>
        <v>4604</v>
      </c>
      <c r="E950" s="47">
        <f t="shared" ca="1" si="348"/>
        <v>1</v>
      </c>
      <c r="F950" s="13">
        <f t="shared" ca="1" si="349"/>
        <v>60</v>
      </c>
      <c r="G950" s="13">
        <f t="shared" ca="1" si="336"/>
        <v>4664</v>
      </c>
      <c r="H950" s="40" t="str">
        <f t="shared" ca="1" si="337"/>
        <v>Mythic II</v>
      </c>
      <c r="I950" s="47">
        <f t="shared" ca="1" si="350"/>
        <v>344</v>
      </c>
      <c r="J950" s="47">
        <f t="shared" ca="1" si="351"/>
        <v>346</v>
      </c>
      <c r="K950" s="25">
        <f t="shared" ca="1" si="338"/>
        <v>0.49855072463768119</v>
      </c>
      <c r="L950" s="44">
        <f t="shared" ca="1" si="352"/>
        <v>27300</v>
      </c>
      <c r="M950" s="23"/>
      <c r="N950" s="47" t="str">
        <f t="shared" si="353"/>
        <v/>
      </c>
      <c r="O950" s="58"/>
      <c r="P950" s="27" t="str">
        <f t="shared" ca="1" si="354"/>
        <v/>
      </c>
      <c r="R950" s="47"/>
      <c r="S950" s="47"/>
      <c r="T950" s="47"/>
      <c r="U950" s="47"/>
      <c r="V950" s="47"/>
      <c r="W950" s="47"/>
      <c r="X950" s="57"/>
      <c r="Y950" s="49" t="str">
        <f t="shared" si="339"/>
        <v/>
      </c>
      <c r="Z950" s="49" t="str">
        <f t="shared" si="340"/>
        <v/>
      </c>
      <c r="AA950" s="47"/>
      <c r="AC950" s="35"/>
      <c r="AD950">
        <f t="shared" ca="1" si="341"/>
        <v>0</v>
      </c>
      <c r="AE950">
        <f t="shared" ca="1" si="342"/>
        <v>0</v>
      </c>
      <c r="AF950">
        <f t="shared" ca="1" si="343"/>
        <v>1</v>
      </c>
      <c r="AG950">
        <f t="shared" ca="1" si="344"/>
        <v>0</v>
      </c>
      <c r="AH950">
        <f t="shared" ca="1" si="355"/>
        <v>3</v>
      </c>
      <c r="AI950">
        <f t="shared" ca="1" si="356"/>
        <v>229</v>
      </c>
      <c r="AJ950">
        <f t="shared" ca="1" si="357"/>
        <v>36</v>
      </c>
      <c r="AK950" t="str">
        <f t="shared" ca="1" si="358"/>
        <v>&gt;1000</v>
      </c>
      <c r="AL950">
        <f t="shared" ca="1" si="359"/>
        <v>44</v>
      </c>
    </row>
    <row r="951" spans="1:38" x14ac:dyDescent="0.3">
      <c r="A951" s="13" t="str">
        <f ca="1">IF(B951="","",COUNT($B$32:B951))</f>
        <v/>
      </c>
      <c r="B951" s="47" t="str">
        <f t="shared" ca="1" si="345"/>
        <v/>
      </c>
      <c r="C951" s="24" t="str">
        <f t="shared" ca="1" si="346"/>
        <v>G</v>
      </c>
      <c r="D951" s="47">
        <f t="shared" ca="1" si="347"/>
        <v>4664</v>
      </c>
      <c r="E951" s="47">
        <f t="shared" ca="1" si="348"/>
        <v>2</v>
      </c>
      <c r="F951" s="13">
        <f t="shared" ca="1" si="349"/>
        <v>0</v>
      </c>
      <c r="G951" s="13">
        <f t="shared" ca="1" si="336"/>
        <v>4664</v>
      </c>
      <c r="H951" s="40" t="str">
        <f t="shared" ca="1" si="337"/>
        <v>Mythic II</v>
      </c>
      <c r="I951" s="47">
        <f t="shared" ca="1" si="350"/>
        <v>344</v>
      </c>
      <c r="J951" s="47">
        <f t="shared" ca="1" si="351"/>
        <v>346</v>
      </c>
      <c r="K951" s="25">
        <f t="shared" ca="1" si="338"/>
        <v>0.49855072463768119</v>
      </c>
      <c r="L951" s="44">
        <f t="shared" ca="1" si="352"/>
        <v>27300</v>
      </c>
      <c r="M951" s="23"/>
      <c r="N951" s="47" t="str">
        <f t="shared" si="353"/>
        <v/>
      </c>
      <c r="O951" s="58"/>
      <c r="P951" s="27">
        <f t="shared" ca="1" si="354"/>
        <v>45230</v>
      </c>
      <c r="R951" s="47"/>
      <c r="S951" s="47"/>
      <c r="T951" s="47"/>
      <c r="U951" s="47"/>
      <c r="V951" s="47"/>
      <c r="W951" s="47"/>
      <c r="X951" s="57"/>
      <c r="Y951" s="49" t="str">
        <f t="shared" si="339"/>
        <v/>
      </c>
      <c r="Z951" s="49" t="str">
        <f t="shared" si="340"/>
        <v/>
      </c>
      <c r="AA951" s="47"/>
      <c r="AC951" s="35"/>
      <c r="AD951">
        <f t="shared" ca="1" si="341"/>
        <v>0</v>
      </c>
      <c r="AE951">
        <f t="shared" ca="1" si="342"/>
        <v>1</v>
      </c>
      <c r="AF951">
        <f t="shared" ca="1" si="343"/>
        <v>1</v>
      </c>
      <c r="AG951">
        <f t="shared" ca="1" si="344"/>
        <v>0</v>
      </c>
      <c r="AH951">
        <f t="shared" ca="1" si="355"/>
        <v>0</v>
      </c>
      <c r="AI951">
        <f t="shared" ca="1" si="356"/>
        <v>230</v>
      </c>
      <c r="AJ951">
        <f t="shared" ca="1" si="357"/>
        <v>36</v>
      </c>
      <c r="AK951" t="str">
        <f t="shared" ca="1" si="358"/>
        <v>&gt;1000</v>
      </c>
      <c r="AL951">
        <f t="shared" ca="1" si="359"/>
        <v>44</v>
      </c>
    </row>
    <row r="952" spans="1:38" x14ac:dyDescent="0.3">
      <c r="A952" s="13">
        <f ca="1">IF(B952="","",COUNT($B$32:B952))</f>
        <v>691</v>
      </c>
      <c r="B952" s="47">
        <f t="shared" ca="1" si="345"/>
        <v>1</v>
      </c>
      <c r="C952" s="24" t="str">
        <f t="shared" ca="1" si="346"/>
        <v>W</v>
      </c>
      <c r="D952" s="47">
        <f t="shared" ca="1" si="347"/>
        <v>4664</v>
      </c>
      <c r="E952" s="47">
        <f t="shared" ca="1" si="348"/>
        <v>2</v>
      </c>
      <c r="F952" s="13">
        <f t="shared" ca="1" si="349"/>
        <v>80</v>
      </c>
      <c r="G952" s="13">
        <f t="shared" ca="1" si="336"/>
        <v>4744</v>
      </c>
      <c r="H952" s="40" t="str">
        <f t="shared" ca="1" si="337"/>
        <v>Mythic II</v>
      </c>
      <c r="I952" s="47">
        <f t="shared" ca="1" si="350"/>
        <v>345</v>
      </c>
      <c r="J952" s="47">
        <f t="shared" ca="1" si="351"/>
        <v>346</v>
      </c>
      <c r="K952" s="25">
        <f t="shared" ca="1" si="338"/>
        <v>0.4992764109985528</v>
      </c>
      <c r="L952" s="44">
        <f t="shared" ca="1" si="352"/>
        <v>27380</v>
      </c>
      <c r="M952" s="23"/>
      <c r="N952" s="47" t="str">
        <f t="shared" si="353"/>
        <v/>
      </c>
      <c r="O952" s="58"/>
      <c r="P952" s="27" t="str">
        <f t="shared" ca="1" si="354"/>
        <v/>
      </c>
      <c r="R952" s="47"/>
      <c r="S952" s="47"/>
      <c r="T952" s="47"/>
      <c r="U952" s="47"/>
      <c r="V952" s="47"/>
      <c r="W952" s="47"/>
      <c r="X952" s="57"/>
      <c r="Y952" s="49" t="str">
        <f t="shared" si="339"/>
        <v/>
      </c>
      <c r="Z952" s="49" t="str">
        <f t="shared" si="340"/>
        <v/>
      </c>
      <c r="AA952" s="47"/>
      <c r="AC952" s="35"/>
      <c r="AD952">
        <f t="shared" ca="1" si="341"/>
        <v>0</v>
      </c>
      <c r="AE952">
        <f t="shared" ca="1" si="342"/>
        <v>0</v>
      </c>
      <c r="AF952">
        <f t="shared" ca="1" si="343"/>
        <v>1</v>
      </c>
      <c r="AG952">
        <f t="shared" ca="1" si="344"/>
        <v>0</v>
      </c>
      <c r="AH952">
        <f t="shared" ca="1" si="355"/>
        <v>1</v>
      </c>
      <c r="AI952">
        <f t="shared" ca="1" si="356"/>
        <v>230</v>
      </c>
      <c r="AJ952">
        <f t="shared" ca="1" si="357"/>
        <v>36</v>
      </c>
      <c r="AK952" t="str">
        <f t="shared" ca="1" si="358"/>
        <v>&gt;1000</v>
      </c>
      <c r="AL952">
        <f t="shared" ca="1" si="359"/>
        <v>44</v>
      </c>
    </row>
    <row r="953" spans="1:38" x14ac:dyDescent="0.3">
      <c r="A953" s="13">
        <f ca="1">IF(B953="","",COUNT($B$32:B953))</f>
        <v>692</v>
      </c>
      <c r="B953" s="47">
        <f t="shared" ca="1" si="345"/>
        <v>2</v>
      </c>
      <c r="C953" s="24" t="str">
        <f t="shared" ca="1" si="346"/>
        <v>L</v>
      </c>
      <c r="D953" s="47">
        <f t="shared" ca="1" si="347"/>
        <v>4744</v>
      </c>
      <c r="E953" s="47">
        <f t="shared" ca="1" si="348"/>
        <v>3</v>
      </c>
      <c r="F953" s="13">
        <f t="shared" ca="1" si="349"/>
        <v>-68</v>
      </c>
      <c r="G953" s="13">
        <f t="shared" ca="1" si="336"/>
        <v>4676</v>
      </c>
      <c r="H953" s="40" t="str">
        <f t="shared" ca="1" si="337"/>
        <v>Mythic II</v>
      </c>
      <c r="I953" s="47">
        <f t="shared" ca="1" si="350"/>
        <v>345</v>
      </c>
      <c r="J953" s="47">
        <f t="shared" ca="1" si="351"/>
        <v>347</v>
      </c>
      <c r="K953" s="25">
        <f t="shared" ca="1" si="338"/>
        <v>0.49855491329479767</v>
      </c>
      <c r="L953" s="44">
        <f t="shared" ca="1" si="352"/>
        <v>27380</v>
      </c>
      <c r="M953" s="23"/>
      <c r="N953" s="47" t="str">
        <f t="shared" si="353"/>
        <v/>
      </c>
      <c r="O953" s="58"/>
      <c r="P953" s="27" t="str">
        <f t="shared" ca="1" si="354"/>
        <v/>
      </c>
      <c r="R953" s="47"/>
      <c r="S953" s="47"/>
      <c r="T953" s="47"/>
      <c r="U953" s="47"/>
      <c r="V953" s="47"/>
      <c r="W953" s="47"/>
      <c r="X953" s="57"/>
      <c r="Y953" s="49" t="str">
        <f t="shared" si="339"/>
        <v/>
      </c>
      <c r="Z953" s="49" t="str">
        <f t="shared" si="340"/>
        <v/>
      </c>
      <c r="AA953" s="47"/>
      <c r="AC953" s="35"/>
      <c r="AD953">
        <f t="shared" ca="1" si="341"/>
        <v>0</v>
      </c>
      <c r="AE953">
        <f t="shared" ca="1" si="342"/>
        <v>0</v>
      </c>
      <c r="AF953">
        <f t="shared" ca="1" si="343"/>
        <v>1</v>
      </c>
      <c r="AG953">
        <f t="shared" ca="1" si="344"/>
        <v>0</v>
      </c>
      <c r="AH953">
        <f t="shared" ca="1" si="355"/>
        <v>2</v>
      </c>
      <c r="AI953">
        <f t="shared" ca="1" si="356"/>
        <v>230</v>
      </c>
      <c r="AJ953">
        <f t="shared" ca="1" si="357"/>
        <v>36</v>
      </c>
      <c r="AK953" t="str">
        <f t="shared" ca="1" si="358"/>
        <v>&gt;1000</v>
      </c>
      <c r="AL953">
        <f t="shared" ca="1" si="359"/>
        <v>44</v>
      </c>
    </row>
    <row r="954" spans="1:38" x14ac:dyDescent="0.3">
      <c r="A954" s="13">
        <f ca="1">IF(B954="","",COUNT($B$32:B954))</f>
        <v>693</v>
      </c>
      <c r="B954" s="47">
        <f t="shared" ca="1" si="345"/>
        <v>3</v>
      </c>
      <c r="C954" s="24" t="str">
        <f t="shared" ca="1" si="346"/>
        <v>L</v>
      </c>
      <c r="D954" s="47">
        <f t="shared" ca="1" si="347"/>
        <v>4676</v>
      </c>
      <c r="E954" s="47">
        <f t="shared" ca="1" si="348"/>
        <v>0</v>
      </c>
      <c r="F954" s="13">
        <f t="shared" ca="1" si="349"/>
        <v>-68</v>
      </c>
      <c r="G954" s="13">
        <f t="shared" ca="1" si="336"/>
        <v>4608</v>
      </c>
      <c r="H954" s="40" t="str">
        <f t="shared" ca="1" si="337"/>
        <v>Mythic II</v>
      </c>
      <c r="I954" s="47">
        <f t="shared" ca="1" si="350"/>
        <v>345</v>
      </c>
      <c r="J954" s="47">
        <f t="shared" ca="1" si="351"/>
        <v>348</v>
      </c>
      <c r="K954" s="25">
        <f t="shared" ca="1" si="338"/>
        <v>0.49783549783549785</v>
      </c>
      <c r="L954" s="44">
        <f t="shared" ca="1" si="352"/>
        <v>27380</v>
      </c>
      <c r="M954" s="23"/>
      <c r="N954" s="47" t="str">
        <f t="shared" si="353"/>
        <v/>
      </c>
      <c r="O954" s="58"/>
      <c r="P954" s="27" t="str">
        <f t="shared" ca="1" si="354"/>
        <v/>
      </c>
      <c r="R954" s="47"/>
      <c r="S954" s="47"/>
      <c r="T954" s="47"/>
      <c r="U954" s="47"/>
      <c r="V954" s="47"/>
      <c r="W954" s="47"/>
      <c r="X954" s="57"/>
      <c r="Y954" s="49" t="str">
        <f t="shared" si="339"/>
        <v/>
      </c>
      <c r="Z954" s="49" t="str">
        <f t="shared" si="340"/>
        <v/>
      </c>
      <c r="AA954" s="47"/>
      <c r="AC954" s="35"/>
      <c r="AD954">
        <f t="shared" ca="1" si="341"/>
        <v>0</v>
      </c>
      <c r="AE954">
        <f t="shared" ca="1" si="342"/>
        <v>0</v>
      </c>
      <c r="AF954">
        <f t="shared" ca="1" si="343"/>
        <v>1</v>
      </c>
      <c r="AG954">
        <f t="shared" ca="1" si="344"/>
        <v>0</v>
      </c>
      <c r="AH954">
        <f t="shared" ca="1" si="355"/>
        <v>3</v>
      </c>
      <c r="AI954">
        <f t="shared" ca="1" si="356"/>
        <v>230</v>
      </c>
      <c r="AJ954">
        <f t="shared" ca="1" si="357"/>
        <v>36</v>
      </c>
      <c r="AK954" t="str">
        <f t="shared" ca="1" si="358"/>
        <v>&gt;1000</v>
      </c>
      <c r="AL954">
        <f t="shared" ca="1" si="359"/>
        <v>44</v>
      </c>
    </row>
    <row r="955" spans="1:38" x14ac:dyDescent="0.3">
      <c r="A955" s="13" t="str">
        <f ca="1">IF(B955="","",COUNT($B$32:B955))</f>
        <v/>
      </c>
      <c r="B955" s="47" t="str">
        <f t="shared" ca="1" si="345"/>
        <v/>
      </c>
      <c r="C955" s="24" t="str">
        <f t="shared" ca="1" si="346"/>
        <v>G</v>
      </c>
      <c r="D955" s="47">
        <f t="shared" ca="1" si="347"/>
        <v>4608</v>
      </c>
      <c r="E955" s="47">
        <f t="shared" ca="1" si="348"/>
        <v>0</v>
      </c>
      <c r="F955" s="13">
        <f t="shared" ca="1" si="349"/>
        <v>0</v>
      </c>
      <c r="G955" s="13">
        <f t="shared" ca="1" si="336"/>
        <v>4608</v>
      </c>
      <c r="H955" s="40" t="str">
        <f t="shared" ca="1" si="337"/>
        <v>Mythic II</v>
      </c>
      <c r="I955" s="47">
        <f t="shared" ca="1" si="350"/>
        <v>345</v>
      </c>
      <c r="J955" s="47">
        <f t="shared" ca="1" si="351"/>
        <v>348</v>
      </c>
      <c r="K955" s="25">
        <f t="shared" ca="1" si="338"/>
        <v>0.49783549783549785</v>
      </c>
      <c r="L955" s="44">
        <f t="shared" ca="1" si="352"/>
        <v>27380</v>
      </c>
      <c r="M955" s="23"/>
      <c r="N955" s="47" t="str">
        <f t="shared" si="353"/>
        <v/>
      </c>
      <c r="O955" s="58"/>
      <c r="P955" s="27">
        <f t="shared" ca="1" si="354"/>
        <v>45237</v>
      </c>
      <c r="R955" s="47"/>
      <c r="S955" s="47"/>
      <c r="T955" s="47"/>
      <c r="U955" s="47"/>
      <c r="V955" s="47"/>
      <c r="W955" s="47"/>
      <c r="X955" s="57"/>
      <c r="Y955" s="49" t="str">
        <f t="shared" si="339"/>
        <v/>
      </c>
      <c r="Z955" s="49" t="str">
        <f t="shared" si="340"/>
        <v/>
      </c>
      <c r="AA955" s="47"/>
      <c r="AC955" s="35"/>
      <c r="AD955">
        <f t="shared" ca="1" si="341"/>
        <v>0</v>
      </c>
      <c r="AE955">
        <f t="shared" ca="1" si="342"/>
        <v>1</v>
      </c>
      <c r="AF955">
        <f t="shared" ca="1" si="343"/>
        <v>1</v>
      </c>
      <c r="AG955">
        <f t="shared" ca="1" si="344"/>
        <v>0</v>
      </c>
      <c r="AH955">
        <f t="shared" ca="1" si="355"/>
        <v>0</v>
      </c>
      <c r="AI955">
        <f t="shared" ca="1" si="356"/>
        <v>231</v>
      </c>
      <c r="AJ955">
        <f t="shared" ca="1" si="357"/>
        <v>36</v>
      </c>
      <c r="AK955" t="str">
        <f t="shared" ca="1" si="358"/>
        <v>&gt;1000</v>
      </c>
      <c r="AL955">
        <f t="shared" ca="1" si="359"/>
        <v>44</v>
      </c>
    </row>
    <row r="956" spans="1:38" x14ac:dyDescent="0.3">
      <c r="A956" s="13">
        <f ca="1">IF(B956="","",COUNT($B$32:B956))</f>
        <v>694</v>
      </c>
      <c r="B956" s="47">
        <f t="shared" ca="1" si="345"/>
        <v>1</v>
      </c>
      <c r="C956" s="24" t="str">
        <f t="shared" ca="1" si="346"/>
        <v>W</v>
      </c>
      <c r="D956" s="47">
        <f t="shared" ca="1" si="347"/>
        <v>4608</v>
      </c>
      <c r="E956" s="47">
        <f t="shared" ca="1" si="348"/>
        <v>0</v>
      </c>
      <c r="F956" s="13">
        <f t="shared" ca="1" si="349"/>
        <v>40</v>
      </c>
      <c r="G956" s="13">
        <f t="shared" ca="1" si="336"/>
        <v>4648</v>
      </c>
      <c r="H956" s="40" t="str">
        <f t="shared" ca="1" si="337"/>
        <v>Mythic II</v>
      </c>
      <c r="I956" s="47">
        <f t="shared" ca="1" si="350"/>
        <v>346</v>
      </c>
      <c r="J956" s="47">
        <f t="shared" ca="1" si="351"/>
        <v>348</v>
      </c>
      <c r="K956" s="25">
        <f t="shared" ca="1" si="338"/>
        <v>0.49855907780979825</v>
      </c>
      <c r="L956" s="44">
        <f t="shared" ca="1" si="352"/>
        <v>27420</v>
      </c>
      <c r="M956" s="23"/>
      <c r="N956" s="47" t="str">
        <f t="shared" si="353"/>
        <v/>
      </c>
      <c r="O956" s="58"/>
      <c r="P956" s="27" t="str">
        <f t="shared" ca="1" si="354"/>
        <v/>
      </c>
      <c r="R956" s="47"/>
      <c r="S956" s="47"/>
      <c r="T956" s="47"/>
      <c r="U956" s="47"/>
      <c r="V956" s="47"/>
      <c r="W956" s="47"/>
      <c r="X956" s="57"/>
      <c r="Y956" s="49" t="str">
        <f t="shared" si="339"/>
        <v/>
      </c>
      <c r="Z956" s="49" t="str">
        <f t="shared" si="340"/>
        <v/>
      </c>
      <c r="AA956" s="47"/>
      <c r="AC956" s="35"/>
      <c r="AD956">
        <f t="shared" ca="1" si="341"/>
        <v>0</v>
      </c>
      <c r="AE956">
        <f t="shared" ca="1" si="342"/>
        <v>0</v>
      </c>
      <c r="AF956">
        <f t="shared" ca="1" si="343"/>
        <v>1</v>
      </c>
      <c r="AG956">
        <f t="shared" ca="1" si="344"/>
        <v>0</v>
      </c>
      <c r="AH956">
        <f t="shared" ca="1" si="355"/>
        <v>1</v>
      </c>
      <c r="AI956">
        <f t="shared" ca="1" si="356"/>
        <v>231</v>
      </c>
      <c r="AJ956">
        <f t="shared" ca="1" si="357"/>
        <v>36</v>
      </c>
      <c r="AK956" t="str">
        <f t="shared" ca="1" si="358"/>
        <v>&gt;1000</v>
      </c>
      <c r="AL956">
        <f t="shared" ca="1" si="359"/>
        <v>44</v>
      </c>
    </row>
    <row r="957" spans="1:38" x14ac:dyDescent="0.3">
      <c r="A957" s="13">
        <f ca="1">IF(B957="","",COUNT($B$32:B957))</f>
        <v>695</v>
      </c>
      <c r="B957" s="47">
        <f t="shared" ca="1" si="345"/>
        <v>2</v>
      </c>
      <c r="C957" s="24" t="str">
        <f t="shared" ca="1" si="346"/>
        <v>L</v>
      </c>
      <c r="D957" s="47">
        <f t="shared" ca="1" si="347"/>
        <v>4648</v>
      </c>
      <c r="E957" s="47">
        <f t="shared" ca="1" si="348"/>
        <v>1</v>
      </c>
      <c r="F957" s="13">
        <f t="shared" ca="1" si="349"/>
        <v>-68</v>
      </c>
      <c r="G957" s="13">
        <f t="shared" ca="1" si="336"/>
        <v>4580</v>
      </c>
      <c r="H957" s="40" t="str">
        <f t="shared" ca="1" si="337"/>
        <v>Mythic II</v>
      </c>
      <c r="I957" s="47">
        <f t="shared" ca="1" si="350"/>
        <v>346</v>
      </c>
      <c r="J957" s="47">
        <f t="shared" ca="1" si="351"/>
        <v>349</v>
      </c>
      <c r="K957" s="25">
        <f t="shared" ca="1" si="338"/>
        <v>0.49784172661870502</v>
      </c>
      <c r="L957" s="44">
        <f t="shared" ca="1" si="352"/>
        <v>27420</v>
      </c>
      <c r="M957" s="23"/>
      <c r="N957" s="47" t="str">
        <f t="shared" si="353"/>
        <v/>
      </c>
      <c r="O957" s="58"/>
      <c r="P957" s="27" t="str">
        <f t="shared" ca="1" si="354"/>
        <v/>
      </c>
      <c r="R957" s="47"/>
      <c r="S957" s="47"/>
      <c r="T957" s="47"/>
      <c r="U957" s="47"/>
      <c r="V957" s="47"/>
      <c r="W957" s="47"/>
      <c r="X957" s="57"/>
      <c r="Y957" s="49" t="str">
        <f t="shared" si="339"/>
        <v/>
      </c>
      <c r="Z957" s="49" t="str">
        <f t="shared" si="340"/>
        <v/>
      </c>
      <c r="AA957" s="47"/>
      <c r="AC957" s="35"/>
      <c r="AD957">
        <f t="shared" ca="1" si="341"/>
        <v>0</v>
      </c>
      <c r="AE957">
        <f t="shared" ca="1" si="342"/>
        <v>0</v>
      </c>
      <c r="AF957">
        <f t="shared" ca="1" si="343"/>
        <v>1</v>
      </c>
      <c r="AG957">
        <f t="shared" ca="1" si="344"/>
        <v>0</v>
      </c>
      <c r="AH957">
        <f t="shared" ca="1" si="355"/>
        <v>2</v>
      </c>
      <c r="AI957">
        <f t="shared" ca="1" si="356"/>
        <v>231</v>
      </c>
      <c r="AJ957">
        <f t="shared" ca="1" si="357"/>
        <v>36</v>
      </c>
      <c r="AK957" t="str">
        <f t="shared" ca="1" si="358"/>
        <v>&gt;1000</v>
      </c>
      <c r="AL957">
        <f t="shared" ca="1" si="359"/>
        <v>44</v>
      </c>
    </row>
    <row r="958" spans="1:38" x14ac:dyDescent="0.3">
      <c r="A958" s="13">
        <f ca="1">IF(B958="","",COUNT($B$32:B958))</f>
        <v>696</v>
      </c>
      <c r="B958" s="47">
        <f t="shared" ca="1" si="345"/>
        <v>3</v>
      </c>
      <c r="C958" s="24" t="str">
        <f t="shared" ca="1" si="346"/>
        <v>W</v>
      </c>
      <c r="D958" s="47">
        <f t="shared" ca="1" si="347"/>
        <v>4580</v>
      </c>
      <c r="E958" s="47">
        <f t="shared" ca="1" si="348"/>
        <v>0</v>
      </c>
      <c r="F958" s="13">
        <f t="shared" ca="1" si="349"/>
        <v>40</v>
      </c>
      <c r="G958" s="13">
        <f t="shared" ca="1" si="336"/>
        <v>4620</v>
      </c>
      <c r="H958" s="40" t="str">
        <f t="shared" ca="1" si="337"/>
        <v>Mythic II</v>
      </c>
      <c r="I958" s="47">
        <f t="shared" ca="1" si="350"/>
        <v>347</v>
      </c>
      <c r="J958" s="47">
        <f t="shared" ca="1" si="351"/>
        <v>349</v>
      </c>
      <c r="K958" s="25">
        <f t="shared" ca="1" si="338"/>
        <v>0.49856321839080459</v>
      </c>
      <c r="L958" s="44">
        <f t="shared" ca="1" si="352"/>
        <v>27460</v>
      </c>
      <c r="M958" s="23"/>
      <c r="N958" s="47" t="str">
        <f t="shared" si="353"/>
        <v/>
      </c>
      <c r="O958" s="58"/>
      <c r="P958" s="27" t="str">
        <f t="shared" ca="1" si="354"/>
        <v/>
      </c>
      <c r="R958" s="47"/>
      <c r="S958" s="47"/>
      <c r="T958" s="47"/>
      <c r="U958" s="47"/>
      <c r="V958" s="47"/>
      <c r="W958" s="47"/>
      <c r="X958" s="57"/>
      <c r="Y958" s="49" t="str">
        <f t="shared" si="339"/>
        <v/>
      </c>
      <c r="Z958" s="49" t="str">
        <f t="shared" si="340"/>
        <v/>
      </c>
      <c r="AA958" s="47"/>
      <c r="AC958" s="35"/>
      <c r="AD958">
        <f t="shared" ca="1" si="341"/>
        <v>0</v>
      </c>
      <c r="AE958">
        <f t="shared" ca="1" si="342"/>
        <v>0</v>
      </c>
      <c r="AF958">
        <f t="shared" ca="1" si="343"/>
        <v>1</v>
      </c>
      <c r="AG958">
        <f t="shared" ca="1" si="344"/>
        <v>0</v>
      </c>
      <c r="AH958">
        <f t="shared" ca="1" si="355"/>
        <v>3</v>
      </c>
      <c r="AI958">
        <f t="shared" ca="1" si="356"/>
        <v>231</v>
      </c>
      <c r="AJ958">
        <f t="shared" ca="1" si="357"/>
        <v>36</v>
      </c>
      <c r="AK958" t="str">
        <f t="shared" ca="1" si="358"/>
        <v>&gt;1000</v>
      </c>
      <c r="AL958">
        <f t="shared" ca="1" si="359"/>
        <v>44</v>
      </c>
    </row>
    <row r="959" spans="1:38" x14ac:dyDescent="0.3">
      <c r="A959" s="13" t="str">
        <f ca="1">IF(B959="","",COUNT($B$32:B959))</f>
        <v/>
      </c>
      <c r="B959" s="47" t="str">
        <f t="shared" ca="1" si="345"/>
        <v/>
      </c>
      <c r="C959" s="24" t="str">
        <f t="shared" ca="1" si="346"/>
        <v>G</v>
      </c>
      <c r="D959" s="47">
        <f t="shared" ca="1" si="347"/>
        <v>4620</v>
      </c>
      <c r="E959" s="47">
        <f t="shared" ca="1" si="348"/>
        <v>1</v>
      </c>
      <c r="F959" s="13">
        <f t="shared" ca="1" si="349"/>
        <v>0</v>
      </c>
      <c r="G959" s="13">
        <f t="shared" ca="1" si="336"/>
        <v>4620</v>
      </c>
      <c r="H959" s="40" t="str">
        <f t="shared" ca="1" si="337"/>
        <v>Mythic II</v>
      </c>
      <c r="I959" s="47">
        <f t="shared" ca="1" si="350"/>
        <v>347</v>
      </c>
      <c r="J959" s="47">
        <f t="shared" ca="1" si="351"/>
        <v>349</v>
      </c>
      <c r="K959" s="25">
        <f t="shared" ca="1" si="338"/>
        <v>0.49856321839080459</v>
      </c>
      <c r="L959" s="44">
        <f t="shared" ca="1" si="352"/>
        <v>27460</v>
      </c>
      <c r="M959" s="23"/>
      <c r="N959" s="47" t="str">
        <f t="shared" si="353"/>
        <v/>
      </c>
      <c r="O959" s="58"/>
      <c r="P959" s="27">
        <f t="shared" ca="1" si="354"/>
        <v>45244</v>
      </c>
      <c r="R959" s="47"/>
      <c r="S959" s="47"/>
      <c r="T959" s="47"/>
      <c r="U959" s="47"/>
      <c r="V959" s="47"/>
      <c r="W959" s="47"/>
      <c r="X959" s="57"/>
      <c r="Y959" s="49" t="str">
        <f t="shared" si="339"/>
        <v/>
      </c>
      <c r="Z959" s="49" t="str">
        <f t="shared" si="340"/>
        <v/>
      </c>
      <c r="AA959" s="47"/>
      <c r="AC959" s="35"/>
      <c r="AD959">
        <f t="shared" ca="1" si="341"/>
        <v>0</v>
      </c>
      <c r="AE959">
        <f t="shared" ca="1" si="342"/>
        <v>1</v>
      </c>
      <c r="AF959">
        <f t="shared" ca="1" si="343"/>
        <v>1</v>
      </c>
      <c r="AG959">
        <f t="shared" ca="1" si="344"/>
        <v>0</v>
      </c>
      <c r="AH959">
        <f t="shared" ca="1" si="355"/>
        <v>0</v>
      </c>
      <c r="AI959">
        <f t="shared" ca="1" si="356"/>
        <v>232</v>
      </c>
      <c r="AJ959">
        <f t="shared" ca="1" si="357"/>
        <v>36</v>
      </c>
      <c r="AK959" t="str">
        <f t="shared" ca="1" si="358"/>
        <v>&gt;1000</v>
      </c>
      <c r="AL959">
        <f t="shared" ca="1" si="359"/>
        <v>44</v>
      </c>
    </row>
    <row r="960" spans="1:38" x14ac:dyDescent="0.3">
      <c r="A960" s="13">
        <f ca="1">IF(B960="","",COUNT($B$32:B960))</f>
        <v>697</v>
      </c>
      <c r="B960" s="47">
        <f t="shared" ca="1" si="345"/>
        <v>1</v>
      </c>
      <c r="C960" s="24" t="str">
        <f t="shared" ca="1" si="346"/>
        <v>W</v>
      </c>
      <c r="D960" s="47">
        <f t="shared" ca="1" si="347"/>
        <v>4620</v>
      </c>
      <c r="E960" s="47">
        <f t="shared" ca="1" si="348"/>
        <v>1</v>
      </c>
      <c r="F960" s="13">
        <f t="shared" ca="1" si="349"/>
        <v>60</v>
      </c>
      <c r="G960" s="13">
        <f t="shared" ca="1" si="336"/>
        <v>4680</v>
      </c>
      <c r="H960" s="40" t="str">
        <f t="shared" ca="1" si="337"/>
        <v>Mythic II</v>
      </c>
      <c r="I960" s="47">
        <f t="shared" ca="1" si="350"/>
        <v>348</v>
      </c>
      <c r="J960" s="47">
        <f t="shared" ca="1" si="351"/>
        <v>349</v>
      </c>
      <c r="K960" s="25">
        <f t="shared" ca="1" si="338"/>
        <v>0.49928263988522237</v>
      </c>
      <c r="L960" s="44">
        <f t="shared" ca="1" si="352"/>
        <v>27520</v>
      </c>
      <c r="M960" s="23"/>
      <c r="N960" s="47" t="str">
        <f t="shared" si="353"/>
        <v/>
      </c>
      <c r="O960" s="58"/>
      <c r="P960" s="27" t="str">
        <f t="shared" ca="1" si="354"/>
        <v/>
      </c>
      <c r="R960" s="47"/>
      <c r="S960" s="47"/>
      <c r="T960" s="47"/>
      <c r="U960" s="47"/>
      <c r="V960" s="47"/>
      <c r="W960" s="47"/>
      <c r="X960" s="57"/>
      <c r="Y960" s="49" t="str">
        <f t="shared" si="339"/>
        <v/>
      </c>
      <c r="Z960" s="49" t="str">
        <f t="shared" si="340"/>
        <v/>
      </c>
      <c r="AA960" s="47"/>
      <c r="AC960" s="35"/>
      <c r="AD960">
        <f t="shared" ca="1" si="341"/>
        <v>0</v>
      </c>
      <c r="AE960">
        <f t="shared" ca="1" si="342"/>
        <v>0</v>
      </c>
      <c r="AF960">
        <f t="shared" ca="1" si="343"/>
        <v>1</v>
      </c>
      <c r="AG960">
        <f t="shared" ca="1" si="344"/>
        <v>0</v>
      </c>
      <c r="AH960">
        <f t="shared" ca="1" si="355"/>
        <v>1</v>
      </c>
      <c r="AI960">
        <f t="shared" ca="1" si="356"/>
        <v>232</v>
      </c>
      <c r="AJ960">
        <f t="shared" ca="1" si="357"/>
        <v>36</v>
      </c>
      <c r="AK960" t="str">
        <f t="shared" ca="1" si="358"/>
        <v>&gt;1000</v>
      </c>
      <c r="AL960">
        <f t="shared" ca="1" si="359"/>
        <v>44</v>
      </c>
    </row>
    <row r="961" spans="1:38" x14ac:dyDescent="0.3">
      <c r="A961" s="13">
        <f ca="1">IF(B961="","",COUNT($B$32:B961))</f>
        <v>698</v>
      </c>
      <c r="B961" s="47">
        <f t="shared" ca="1" si="345"/>
        <v>2</v>
      </c>
      <c r="C961" s="24" t="str">
        <f t="shared" ca="1" si="346"/>
        <v>W</v>
      </c>
      <c r="D961" s="47">
        <f t="shared" ca="1" si="347"/>
        <v>4680</v>
      </c>
      <c r="E961" s="47">
        <f t="shared" ca="1" si="348"/>
        <v>2</v>
      </c>
      <c r="F961" s="13">
        <f t="shared" ca="1" si="349"/>
        <v>80</v>
      </c>
      <c r="G961" s="13">
        <f t="shared" ca="1" si="336"/>
        <v>4760</v>
      </c>
      <c r="H961" s="40" t="str">
        <f t="shared" ca="1" si="337"/>
        <v>Mythic II</v>
      </c>
      <c r="I961" s="47">
        <f t="shared" ca="1" si="350"/>
        <v>349</v>
      </c>
      <c r="J961" s="47">
        <f t="shared" ca="1" si="351"/>
        <v>349</v>
      </c>
      <c r="K961" s="25">
        <f t="shared" ca="1" si="338"/>
        <v>0.5</v>
      </c>
      <c r="L961" s="44">
        <f t="shared" ca="1" si="352"/>
        <v>27600</v>
      </c>
      <c r="M961" s="23"/>
      <c r="N961" s="47" t="str">
        <f t="shared" si="353"/>
        <v/>
      </c>
      <c r="O961" s="58"/>
      <c r="P961" s="27" t="str">
        <f t="shared" ca="1" si="354"/>
        <v/>
      </c>
      <c r="R961" s="47"/>
      <c r="S961" s="47"/>
      <c r="T961" s="47"/>
      <c r="U961" s="47"/>
      <c r="V961" s="47"/>
      <c r="W961" s="47"/>
      <c r="X961" s="57"/>
      <c r="Y961" s="49" t="str">
        <f t="shared" si="339"/>
        <v/>
      </c>
      <c r="Z961" s="49" t="str">
        <f t="shared" si="340"/>
        <v/>
      </c>
      <c r="AA961" s="47"/>
      <c r="AC961" s="35"/>
      <c r="AD961">
        <f t="shared" ca="1" si="341"/>
        <v>0</v>
      </c>
      <c r="AE961">
        <f t="shared" ca="1" si="342"/>
        <v>0</v>
      </c>
      <c r="AF961">
        <f t="shared" ca="1" si="343"/>
        <v>1</v>
      </c>
      <c r="AG961">
        <f t="shared" ca="1" si="344"/>
        <v>0</v>
      </c>
      <c r="AH961">
        <f t="shared" ca="1" si="355"/>
        <v>2</v>
      </c>
      <c r="AI961">
        <f t="shared" ca="1" si="356"/>
        <v>232</v>
      </c>
      <c r="AJ961">
        <f t="shared" ca="1" si="357"/>
        <v>36</v>
      </c>
      <c r="AK961" t="str">
        <f t="shared" ca="1" si="358"/>
        <v>&gt;1000</v>
      </c>
      <c r="AL961">
        <f t="shared" ca="1" si="359"/>
        <v>44</v>
      </c>
    </row>
    <row r="962" spans="1:38" x14ac:dyDescent="0.3">
      <c r="A962" s="13">
        <f ca="1">IF(B962="","",COUNT($B$32:B962))</f>
        <v>699</v>
      </c>
      <c r="B962" s="47">
        <f t="shared" ca="1" si="345"/>
        <v>3</v>
      </c>
      <c r="C962" s="24" t="str">
        <f t="shared" ca="1" si="346"/>
        <v>W</v>
      </c>
      <c r="D962" s="47">
        <f t="shared" ca="1" si="347"/>
        <v>4760</v>
      </c>
      <c r="E962" s="47">
        <f t="shared" ca="1" si="348"/>
        <v>3</v>
      </c>
      <c r="F962" s="13">
        <f t="shared" ca="1" si="349"/>
        <v>108</v>
      </c>
      <c r="G962" s="13">
        <f t="shared" ca="1" si="336"/>
        <v>4868</v>
      </c>
      <c r="H962" s="40" t="str">
        <f t="shared" ca="1" si="337"/>
        <v>Mythic III</v>
      </c>
      <c r="I962" s="47">
        <f t="shared" ca="1" si="350"/>
        <v>350</v>
      </c>
      <c r="J962" s="47">
        <f t="shared" ca="1" si="351"/>
        <v>349</v>
      </c>
      <c r="K962" s="25">
        <f t="shared" ca="1" si="338"/>
        <v>0.50071530758226035</v>
      </c>
      <c r="L962" s="44">
        <f t="shared" ca="1" si="352"/>
        <v>27708</v>
      </c>
      <c r="M962" s="23"/>
      <c r="N962" s="47" t="str">
        <f t="shared" si="353"/>
        <v/>
      </c>
      <c r="O962" s="58"/>
      <c r="P962" s="27" t="str">
        <f t="shared" ca="1" si="354"/>
        <v/>
      </c>
      <c r="R962" s="47"/>
      <c r="S962" s="47"/>
      <c r="T962" s="47"/>
      <c r="U962" s="47"/>
      <c r="V962" s="47"/>
      <c r="W962" s="47"/>
      <c r="X962" s="57"/>
      <c r="Y962" s="49" t="str">
        <f t="shared" si="339"/>
        <v/>
      </c>
      <c r="Z962" s="49" t="str">
        <f t="shared" si="340"/>
        <v/>
      </c>
      <c r="AA962" s="47"/>
      <c r="AC962" s="35"/>
      <c r="AD962">
        <f t="shared" ca="1" si="341"/>
        <v>0</v>
      </c>
      <c r="AE962">
        <f t="shared" ca="1" si="342"/>
        <v>0</v>
      </c>
      <c r="AF962">
        <f t="shared" ca="1" si="343"/>
        <v>1</v>
      </c>
      <c r="AG962">
        <f t="shared" ca="1" si="344"/>
        <v>0</v>
      </c>
      <c r="AH962">
        <f t="shared" ca="1" si="355"/>
        <v>3</v>
      </c>
      <c r="AI962">
        <f t="shared" ca="1" si="356"/>
        <v>232</v>
      </c>
      <c r="AJ962">
        <f t="shared" ca="1" si="357"/>
        <v>36</v>
      </c>
      <c r="AK962" t="str">
        <f t="shared" ca="1" si="358"/>
        <v>&gt;1000</v>
      </c>
      <c r="AL962">
        <f t="shared" ca="1" si="359"/>
        <v>44</v>
      </c>
    </row>
    <row r="963" spans="1:38" x14ac:dyDescent="0.3">
      <c r="A963" s="13" t="str">
        <f ca="1">IF(B963="","",COUNT($B$32:B963))</f>
        <v/>
      </c>
      <c r="B963" s="47" t="str">
        <f t="shared" ca="1" si="345"/>
        <v/>
      </c>
      <c r="C963" s="24" t="str">
        <f t="shared" ca="1" si="346"/>
        <v>G</v>
      </c>
      <c r="D963" s="47">
        <f t="shared" ca="1" si="347"/>
        <v>4868</v>
      </c>
      <c r="E963" s="47">
        <f t="shared" ca="1" si="348"/>
        <v>4</v>
      </c>
      <c r="F963" s="13">
        <f t="shared" ca="1" si="349"/>
        <v>0</v>
      </c>
      <c r="G963" s="13">
        <f t="shared" ca="1" si="336"/>
        <v>4868</v>
      </c>
      <c r="H963" s="40" t="str">
        <f t="shared" ca="1" si="337"/>
        <v>Mythic III</v>
      </c>
      <c r="I963" s="47">
        <f t="shared" ca="1" si="350"/>
        <v>350</v>
      </c>
      <c r="J963" s="47">
        <f t="shared" ca="1" si="351"/>
        <v>349</v>
      </c>
      <c r="K963" s="25">
        <f t="shared" ca="1" si="338"/>
        <v>0.50071530758226035</v>
      </c>
      <c r="L963" s="44">
        <f t="shared" ca="1" si="352"/>
        <v>27708</v>
      </c>
      <c r="M963" s="23"/>
      <c r="N963" s="47" t="str">
        <f t="shared" si="353"/>
        <v/>
      </c>
      <c r="O963" s="58"/>
      <c r="P963" s="27">
        <f t="shared" ca="1" si="354"/>
        <v>45251</v>
      </c>
      <c r="R963" s="47"/>
      <c r="S963" s="47"/>
      <c r="T963" s="47"/>
      <c r="U963" s="47"/>
      <c r="V963" s="47"/>
      <c r="W963" s="47"/>
      <c r="X963" s="57"/>
      <c r="Y963" s="49" t="str">
        <f t="shared" si="339"/>
        <v/>
      </c>
      <c r="Z963" s="49" t="str">
        <f t="shared" si="340"/>
        <v/>
      </c>
      <c r="AA963" s="47"/>
      <c r="AC963" s="35"/>
      <c r="AD963">
        <f t="shared" ca="1" si="341"/>
        <v>0</v>
      </c>
      <c r="AE963">
        <f t="shared" ca="1" si="342"/>
        <v>1</v>
      </c>
      <c r="AF963">
        <f t="shared" ca="1" si="343"/>
        <v>1</v>
      </c>
      <c r="AG963">
        <f t="shared" ca="1" si="344"/>
        <v>0</v>
      </c>
      <c r="AH963">
        <f t="shared" ca="1" si="355"/>
        <v>0</v>
      </c>
      <c r="AI963">
        <f t="shared" ca="1" si="356"/>
        <v>233</v>
      </c>
      <c r="AJ963">
        <f t="shared" ca="1" si="357"/>
        <v>36</v>
      </c>
      <c r="AK963" t="str">
        <f t="shared" ca="1" si="358"/>
        <v>&gt;1000</v>
      </c>
      <c r="AL963">
        <f t="shared" ca="1" si="359"/>
        <v>44</v>
      </c>
    </row>
    <row r="964" spans="1:38" x14ac:dyDescent="0.3">
      <c r="A964" s="13">
        <f ca="1">IF(B964="","",COUNT($B$32:B964))</f>
        <v>700</v>
      </c>
      <c r="B964" s="47">
        <f t="shared" ca="1" si="345"/>
        <v>1</v>
      </c>
      <c r="C964" s="24" t="str">
        <f t="shared" ca="1" si="346"/>
        <v>L</v>
      </c>
      <c r="D964" s="47">
        <f t="shared" ca="1" si="347"/>
        <v>4868</v>
      </c>
      <c r="E964" s="47">
        <f t="shared" ca="1" si="348"/>
        <v>4</v>
      </c>
      <c r="F964" s="13">
        <f t="shared" ca="1" si="349"/>
        <v>-68</v>
      </c>
      <c r="G964" s="13">
        <f t="shared" ca="1" si="336"/>
        <v>4800</v>
      </c>
      <c r="H964" s="40" t="str">
        <f t="shared" ca="1" si="337"/>
        <v>Mythic III</v>
      </c>
      <c r="I964" s="47">
        <f t="shared" ca="1" si="350"/>
        <v>350</v>
      </c>
      <c r="J964" s="47">
        <f t="shared" ca="1" si="351"/>
        <v>350</v>
      </c>
      <c r="K964" s="25">
        <f t="shared" ca="1" si="338"/>
        <v>0.5</v>
      </c>
      <c r="L964" s="44">
        <f t="shared" ca="1" si="352"/>
        <v>27708</v>
      </c>
      <c r="M964" s="23"/>
      <c r="N964" s="47" t="str">
        <f t="shared" si="353"/>
        <v/>
      </c>
      <c r="O964" s="58"/>
      <c r="P964" s="27" t="str">
        <f t="shared" ca="1" si="354"/>
        <v/>
      </c>
      <c r="R964" s="47"/>
      <c r="S964" s="47"/>
      <c r="T964" s="47"/>
      <c r="U964" s="47"/>
      <c r="V964" s="47"/>
      <c r="W964" s="47"/>
      <c r="X964" s="57"/>
      <c r="Y964" s="49" t="str">
        <f t="shared" si="339"/>
        <v/>
      </c>
      <c r="Z964" s="49" t="str">
        <f t="shared" si="340"/>
        <v/>
      </c>
      <c r="AA964" s="47"/>
      <c r="AC964" s="35"/>
      <c r="AD964">
        <f t="shared" ca="1" si="341"/>
        <v>0</v>
      </c>
      <c r="AE964">
        <f t="shared" ca="1" si="342"/>
        <v>0</v>
      </c>
      <c r="AF964">
        <f t="shared" ca="1" si="343"/>
        <v>1</v>
      </c>
      <c r="AG964">
        <f t="shared" ca="1" si="344"/>
        <v>0</v>
      </c>
      <c r="AH964">
        <f t="shared" ca="1" si="355"/>
        <v>1</v>
      </c>
      <c r="AI964">
        <f t="shared" ca="1" si="356"/>
        <v>233</v>
      </c>
      <c r="AJ964">
        <f t="shared" ca="1" si="357"/>
        <v>36</v>
      </c>
      <c r="AK964" t="str">
        <f t="shared" ca="1" si="358"/>
        <v>&gt;1000</v>
      </c>
      <c r="AL964">
        <f t="shared" ca="1" si="359"/>
        <v>44</v>
      </c>
    </row>
    <row r="965" spans="1:38" x14ac:dyDescent="0.3">
      <c r="A965" s="13">
        <f ca="1">IF(B965="","",COUNT($B$32:B965))</f>
        <v>701</v>
      </c>
      <c r="B965" s="47">
        <f t="shared" ca="1" si="345"/>
        <v>2</v>
      </c>
      <c r="C965" s="24" t="str">
        <f t="shared" ca="1" si="346"/>
        <v>L</v>
      </c>
      <c r="D965" s="47">
        <f t="shared" ca="1" si="347"/>
        <v>4800</v>
      </c>
      <c r="E965" s="47">
        <f t="shared" ca="1" si="348"/>
        <v>0</v>
      </c>
      <c r="F965" s="13">
        <f t="shared" ca="1" si="349"/>
        <v>-68</v>
      </c>
      <c r="G965" s="13">
        <f t="shared" ca="1" si="336"/>
        <v>4732</v>
      </c>
      <c r="H965" s="40" t="str">
        <f t="shared" ca="1" si="337"/>
        <v>Mythic II</v>
      </c>
      <c r="I965" s="47">
        <f t="shared" ca="1" si="350"/>
        <v>350</v>
      </c>
      <c r="J965" s="47">
        <f t="shared" ca="1" si="351"/>
        <v>351</v>
      </c>
      <c r="K965" s="25">
        <f t="shared" ca="1" si="338"/>
        <v>0.49928673323823108</v>
      </c>
      <c r="L965" s="44">
        <f t="shared" ca="1" si="352"/>
        <v>27708</v>
      </c>
      <c r="M965" s="23"/>
      <c r="N965" s="47" t="str">
        <f t="shared" si="353"/>
        <v/>
      </c>
      <c r="O965" s="58"/>
      <c r="P965" s="27" t="str">
        <f t="shared" ca="1" si="354"/>
        <v/>
      </c>
      <c r="R965" s="47"/>
      <c r="S965" s="47"/>
      <c r="T965" s="47"/>
      <c r="U965" s="47"/>
      <c r="V965" s="47"/>
      <c r="W965" s="47"/>
      <c r="X965" s="57"/>
      <c r="Y965" s="49" t="str">
        <f t="shared" si="339"/>
        <v/>
      </c>
      <c r="Z965" s="49" t="str">
        <f t="shared" si="340"/>
        <v/>
      </c>
      <c r="AA965" s="47"/>
      <c r="AC965" s="35"/>
      <c r="AD965">
        <f t="shared" ca="1" si="341"/>
        <v>0</v>
      </c>
      <c r="AE965">
        <f t="shared" ca="1" si="342"/>
        <v>0</v>
      </c>
      <c r="AF965">
        <f t="shared" ca="1" si="343"/>
        <v>1</v>
      </c>
      <c r="AG965">
        <f t="shared" ca="1" si="344"/>
        <v>0</v>
      </c>
      <c r="AH965">
        <f t="shared" ca="1" si="355"/>
        <v>2</v>
      </c>
      <c r="AI965">
        <f t="shared" ca="1" si="356"/>
        <v>233</v>
      </c>
      <c r="AJ965">
        <f t="shared" ca="1" si="357"/>
        <v>36</v>
      </c>
      <c r="AK965" t="str">
        <f t="shared" ca="1" si="358"/>
        <v>&gt;1000</v>
      </c>
      <c r="AL965">
        <f t="shared" ca="1" si="359"/>
        <v>44</v>
      </c>
    </row>
    <row r="966" spans="1:38" x14ac:dyDescent="0.3">
      <c r="A966" s="13">
        <f ca="1">IF(B966="","",COUNT($B$32:B966))</f>
        <v>702</v>
      </c>
      <c r="B966" s="47">
        <f t="shared" ca="1" si="345"/>
        <v>3</v>
      </c>
      <c r="C966" s="24" t="str">
        <f t="shared" ca="1" si="346"/>
        <v>L</v>
      </c>
      <c r="D966" s="47">
        <f t="shared" ca="1" si="347"/>
        <v>4732</v>
      </c>
      <c r="E966" s="47">
        <f t="shared" ca="1" si="348"/>
        <v>0</v>
      </c>
      <c r="F966" s="13">
        <f t="shared" ca="1" si="349"/>
        <v>-68</v>
      </c>
      <c r="G966" s="13">
        <f t="shared" ca="1" si="336"/>
        <v>4664</v>
      </c>
      <c r="H966" s="40" t="str">
        <f t="shared" ca="1" si="337"/>
        <v>Mythic II</v>
      </c>
      <c r="I966" s="47">
        <f t="shared" ca="1" si="350"/>
        <v>350</v>
      </c>
      <c r="J966" s="47">
        <f t="shared" ca="1" si="351"/>
        <v>352</v>
      </c>
      <c r="K966" s="25">
        <f t="shared" ca="1" si="338"/>
        <v>0.4985754985754986</v>
      </c>
      <c r="L966" s="44">
        <f t="shared" ca="1" si="352"/>
        <v>27708</v>
      </c>
      <c r="M966" s="23"/>
      <c r="N966" s="47" t="str">
        <f t="shared" si="353"/>
        <v/>
      </c>
      <c r="O966" s="58"/>
      <c r="P966" s="27" t="str">
        <f t="shared" ca="1" si="354"/>
        <v/>
      </c>
      <c r="R966" s="47"/>
      <c r="S966" s="47"/>
      <c r="T966" s="47"/>
      <c r="U966" s="47"/>
      <c r="V966" s="47"/>
      <c r="W966" s="47"/>
      <c r="X966" s="57"/>
      <c r="Y966" s="49" t="str">
        <f t="shared" si="339"/>
        <v/>
      </c>
      <c r="Z966" s="49" t="str">
        <f t="shared" si="340"/>
        <v/>
      </c>
      <c r="AA966" s="47"/>
      <c r="AC966" s="35"/>
      <c r="AD966">
        <f t="shared" ca="1" si="341"/>
        <v>0</v>
      </c>
      <c r="AE966">
        <f t="shared" ca="1" si="342"/>
        <v>0</v>
      </c>
      <c r="AF966">
        <f t="shared" ca="1" si="343"/>
        <v>1</v>
      </c>
      <c r="AG966">
        <f t="shared" ca="1" si="344"/>
        <v>0</v>
      </c>
      <c r="AH966">
        <f t="shared" ca="1" si="355"/>
        <v>3</v>
      </c>
      <c r="AI966">
        <f t="shared" ca="1" si="356"/>
        <v>233</v>
      </c>
      <c r="AJ966">
        <f t="shared" ca="1" si="357"/>
        <v>36</v>
      </c>
      <c r="AK966" t="str">
        <f t="shared" ca="1" si="358"/>
        <v>&gt;1000</v>
      </c>
      <c r="AL966">
        <f t="shared" ca="1" si="359"/>
        <v>44</v>
      </c>
    </row>
    <row r="967" spans="1:38" x14ac:dyDescent="0.3">
      <c r="A967" s="13" t="str">
        <f ca="1">IF(B967="","",COUNT($B$32:B967))</f>
        <v/>
      </c>
      <c r="B967" s="47" t="str">
        <f t="shared" ca="1" si="345"/>
        <v/>
      </c>
      <c r="C967" s="24" t="str">
        <f t="shared" ca="1" si="346"/>
        <v>G</v>
      </c>
      <c r="D967" s="47">
        <f t="shared" ca="1" si="347"/>
        <v>4664</v>
      </c>
      <c r="E967" s="47">
        <f t="shared" ca="1" si="348"/>
        <v>0</v>
      </c>
      <c r="F967" s="13">
        <f t="shared" ca="1" si="349"/>
        <v>0</v>
      </c>
      <c r="G967" s="13">
        <f t="shared" ca="1" si="336"/>
        <v>4664</v>
      </c>
      <c r="H967" s="40" t="str">
        <f t="shared" ca="1" si="337"/>
        <v>Mythic II</v>
      </c>
      <c r="I967" s="47">
        <f t="shared" ca="1" si="350"/>
        <v>350</v>
      </c>
      <c r="J967" s="47">
        <f t="shared" ca="1" si="351"/>
        <v>352</v>
      </c>
      <c r="K967" s="25">
        <f t="shared" ca="1" si="338"/>
        <v>0.4985754985754986</v>
      </c>
      <c r="L967" s="44">
        <f t="shared" ca="1" si="352"/>
        <v>27708</v>
      </c>
      <c r="M967" s="23"/>
      <c r="N967" s="47" t="str">
        <f t="shared" si="353"/>
        <v/>
      </c>
      <c r="O967" s="58"/>
      <c r="P967" s="27">
        <f t="shared" ca="1" si="354"/>
        <v>45258</v>
      </c>
      <c r="R967" s="47"/>
      <c r="S967" s="47"/>
      <c r="T967" s="47"/>
      <c r="U967" s="47"/>
      <c r="V967" s="47"/>
      <c r="W967" s="47"/>
      <c r="X967" s="57"/>
      <c r="Y967" s="49" t="str">
        <f t="shared" si="339"/>
        <v/>
      </c>
      <c r="Z967" s="49" t="str">
        <f t="shared" si="340"/>
        <v/>
      </c>
      <c r="AA967" s="47"/>
      <c r="AC967" s="35"/>
      <c r="AD967">
        <f t="shared" ca="1" si="341"/>
        <v>0</v>
      </c>
      <c r="AE967">
        <f t="shared" ca="1" si="342"/>
        <v>1</v>
      </c>
      <c r="AF967">
        <f t="shared" ca="1" si="343"/>
        <v>1</v>
      </c>
      <c r="AG967">
        <f t="shared" ca="1" si="344"/>
        <v>0</v>
      </c>
      <c r="AH967">
        <f t="shared" ca="1" si="355"/>
        <v>0</v>
      </c>
      <c r="AI967">
        <f t="shared" ca="1" si="356"/>
        <v>234</v>
      </c>
      <c r="AJ967">
        <f t="shared" ca="1" si="357"/>
        <v>36</v>
      </c>
      <c r="AK967" t="str">
        <f t="shared" ca="1" si="358"/>
        <v>&gt;1000</v>
      </c>
      <c r="AL967">
        <f t="shared" ca="1" si="359"/>
        <v>44</v>
      </c>
    </row>
    <row r="968" spans="1:38" x14ac:dyDescent="0.3">
      <c r="A968" s="13">
        <f ca="1">IF(B968="","",COUNT($B$32:B968))</f>
        <v>703</v>
      </c>
      <c r="B968" s="47">
        <f t="shared" ca="1" si="345"/>
        <v>1</v>
      </c>
      <c r="C968" s="24" t="str">
        <f t="shared" ca="1" si="346"/>
        <v>L</v>
      </c>
      <c r="D968" s="47">
        <f t="shared" ca="1" si="347"/>
        <v>4664</v>
      </c>
      <c r="E968" s="47">
        <f t="shared" ca="1" si="348"/>
        <v>0</v>
      </c>
      <c r="F968" s="13">
        <f t="shared" ca="1" si="349"/>
        <v>-68</v>
      </c>
      <c r="G968" s="13">
        <f t="shared" ca="1" si="336"/>
        <v>4596</v>
      </c>
      <c r="H968" s="40" t="str">
        <f t="shared" ca="1" si="337"/>
        <v>Mythic II</v>
      </c>
      <c r="I968" s="47">
        <f t="shared" ca="1" si="350"/>
        <v>350</v>
      </c>
      <c r="J968" s="47">
        <f t="shared" ca="1" si="351"/>
        <v>353</v>
      </c>
      <c r="K968" s="25">
        <f t="shared" ca="1" si="338"/>
        <v>0.49786628733997157</v>
      </c>
      <c r="L968" s="44">
        <f t="shared" ca="1" si="352"/>
        <v>27708</v>
      </c>
      <c r="M968" s="23"/>
      <c r="N968" s="47" t="str">
        <f t="shared" si="353"/>
        <v/>
      </c>
      <c r="O968" s="58"/>
      <c r="P968" s="27" t="str">
        <f t="shared" ca="1" si="354"/>
        <v/>
      </c>
      <c r="R968" s="47"/>
      <c r="S968" s="47"/>
      <c r="T968" s="47"/>
      <c r="U968" s="47"/>
      <c r="V968" s="47"/>
      <c r="W968" s="47"/>
      <c r="X968" s="57"/>
      <c r="Y968" s="49" t="str">
        <f t="shared" si="339"/>
        <v/>
      </c>
      <c r="Z968" s="49" t="str">
        <f t="shared" si="340"/>
        <v/>
      </c>
      <c r="AA968" s="47"/>
      <c r="AC968" s="35"/>
      <c r="AD968">
        <f t="shared" ca="1" si="341"/>
        <v>0</v>
      </c>
      <c r="AE968">
        <f t="shared" ca="1" si="342"/>
        <v>0</v>
      </c>
      <c r="AF968">
        <f t="shared" ca="1" si="343"/>
        <v>1</v>
      </c>
      <c r="AG968">
        <f t="shared" ca="1" si="344"/>
        <v>0</v>
      </c>
      <c r="AH968">
        <f t="shared" ca="1" si="355"/>
        <v>1</v>
      </c>
      <c r="AI968">
        <f t="shared" ca="1" si="356"/>
        <v>234</v>
      </c>
      <c r="AJ968">
        <f t="shared" ca="1" si="357"/>
        <v>36</v>
      </c>
      <c r="AK968" t="str">
        <f t="shared" ca="1" si="358"/>
        <v>&gt;1000</v>
      </c>
      <c r="AL968">
        <f t="shared" ca="1" si="359"/>
        <v>44</v>
      </c>
    </row>
    <row r="969" spans="1:38" x14ac:dyDescent="0.3">
      <c r="A969" s="13">
        <f ca="1">IF(B969="","",COUNT($B$32:B969))</f>
        <v>704</v>
      </c>
      <c r="B969" s="47">
        <f t="shared" ca="1" si="345"/>
        <v>2</v>
      </c>
      <c r="C969" s="24" t="str">
        <f t="shared" ca="1" si="346"/>
        <v>L</v>
      </c>
      <c r="D969" s="47">
        <f t="shared" ca="1" si="347"/>
        <v>4596</v>
      </c>
      <c r="E969" s="47">
        <f t="shared" ca="1" si="348"/>
        <v>0</v>
      </c>
      <c r="F969" s="13">
        <f t="shared" ca="1" si="349"/>
        <v>-68</v>
      </c>
      <c r="G969" s="13">
        <f t="shared" ca="1" si="336"/>
        <v>4528</v>
      </c>
      <c r="H969" s="40" t="str">
        <f t="shared" ca="1" si="337"/>
        <v>Mythic II</v>
      </c>
      <c r="I969" s="47">
        <f t="shared" ca="1" si="350"/>
        <v>350</v>
      </c>
      <c r="J969" s="47">
        <f t="shared" ca="1" si="351"/>
        <v>354</v>
      </c>
      <c r="K969" s="25">
        <f t="shared" ca="1" si="338"/>
        <v>0.49715909090909088</v>
      </c>
      <c r="L969" s="44">
        <f t="shared" ca="1" si="352"/>
        <v>27708</v>
      </c>
      <c r="M969" s="23"/>
      <c r="N969" s="47" t="str">
        <f t="shared" si="353"/>
        <v/>
      </c>
      <c r="O969" s="58"/>
      <c r="P969" s="27" t="str">
        <f t="shared" ca="1" si="354"/>
        <v/>
      </c>
      <c r="R969" s="47"/>
      <c r="S969" s="47"/>
      <c r="T969" s="47"/>
      <c r="U969" s="47"/>
      <c r="V969" s="47"/>
      <c r="W969" s="47"/>
      <c r="X969" s="57"/>
      <c r="Y969" s="49" t="str">
        <f t="shared" si="339"/>
        <v/>
      </c>
      <c r="Z969" s="49" t="str">
        <f t="shared" si="340"/>
        <v/>
      </c>
      <c r="AA969" s="47"/>
      <c r="AC969" s="35"/>
      <c r="AD969">
        <f t="shared" ca="1" si="341"/>
        <v>0</v>
      </c>
      <c r="AE969">
        <f t="shared" ca="1" si="342"/>
        <v>0</v>
      </c>
      <c r="AF969">
        <f t="shared" ca="1" si="343"/>
        <v>1</v>
      </c>
      <c r="AG969">
        <f t="shared" ca="1" si="344"/>
        <v>0</v>
      </c>
      <c r="AH969">
        <f t="shared" ca="1" si="355"/>
        <v>2</v>
      </c>
      <c r="AI969">
        <f t="shared" ca="1" si="356"/>
        <v>234</v>
      </c>
      <c r="AJ969">
        <f t="shared" ca="1" si="357"/>
        <v>36</v>
      </c>
      <c r="AK969" t="str">
        <f t="shared" ca="1" si="358"/>
        <v>&gt;1000</v>
      </c>
      <c r="AL969">
        <f t="shared" ca="1" si="359"/>
        <v>44</v>
      </c>
    </row>
    <row r="970" spans="1:38" x14ac:dyDescent="0.3">
      <c r="A970" s="13">
        <f ca="1">IF(B970="","",COUNT($B$32:B970))</f>
        <v>705</v>
      </c>
      <c r="B970" s="47">
        <f t="shared" ca="1" si="345"/>
        <v>3</v>
      </c>
      <c r="C970" s="24" t="str">
        <f t="shared" ca="1" si="346"/>
        <v>L</v>
      </c>
      <c r="D970" s="47">
        <f t="shared" ca="1" si="347"/>
        <v>4528</v>
      </c>
      <c r="E970" s="47">
        <f t="shared" ca="1" si="348"/>
        <v>0</v>
      </c>
      <c r="F970" s="13">
        <f t="shared" ca="1" si="349"/>
        <v>-68</v>
      </c>
      <c r="G970" s="13">
        <f t="shared" ca="1" si="336"/>
        <v>4460</v>
      </c>
      <c r="H970" s="40" t="str">
        <f t="shared" ca="1" si="337"/>
        <v>Mythic II</v>
      </c>
      <c r="I970" s="47">
        <f t="shared" ca="1" si="350"/>
        <v>350</v>
      </c>
      <c r="J970" s="47">
        <f t="shared" ca="1" si="351"/>
        <v>355</v>
      </c>
      <c r="K970" s="25">
        <f t="shared" ca="1" si="338"/>
        <v>0.49645390070921985</v>
      </c>
      <c r="L970" s="44">
        <f t="shared" ca="1" si="352"/>
        <v>27708</v>
      </c>
      <c r="M970" s="23"/>
      <c r="N970" s="47" t="str">
        <f t="shared" si="353"/>
        <v/>
      </c>
      <c r="O970" s="58"/>
      <c r="P970" s="27" t="str">
        <f t="shared" ca="1" si="354"/>
        <v/>
      </c>
      <c r="R970" s="47"/>
      <c r="S970" s="47"/>
      <c r="T970" s="47"/>
      <c r="U970" s="47"/>
      <c r="V970" s="47"/>
      <c r="W970" s="47"/>
      <c r="X970" s="57"/>
      <c r="Y970" s="49" t="str">
        <f t="shared" si="339"/>
        <v/>
      </c>
      <c r="Z970" s="49" t="str">
        <f t="shared" si="340"/>
        <v/>
      </c>
      <c r="AA970" s="47"/>
      <c r="AC970" s="35"/>
      <c r="AD970">
        <f t="shared" ca="1" si="341"/>
        <v>0</v>
      </c>
      <c r="AE970">
        <f t="shared" ca="1" si="342"/>
        <v>0</v>
      </c>
      <c r="AF970">
        <f t="shared" ca="1" si="343"/>
        <v>1</v>
      </c>
      <c r="AG970">
        <f t="shared" ca="1" si="344"/>
        <v>0</v>
      </c>
      <c r="AH970">
        <f t="shared" ca="1" si="355"/>
        <v>3</v>
      </c>
      <c r="AI970">
        <f t="shared" ca="1" si="356"/>
        <v>234</v>
      </c>
      <c r="AJ970">
        <f t="shared" ca="1" si="357"/>
        <v>36</v>
      </c>
      <c r="AK970" t="str">
        <f t="shared" ca="1" si="358"/>
        <v>&gt;1000</v>
      </c>
      <c r="AL970">
        <f t="shared" ca="1" si="359"/>
        <v>44</v>
      </c>
    </row>
    <row r="971" spans="1:38" x14ac:dyDescent="0.3">
      <c r="A971" s="13" t="str">
        <f ca="1">IF(B971="","",COUNT($B$32:B971))</f>
        <v/>
      </c>
      <c r="B971" s="47" t="str">
        <f t="shared" ca="1" si="345"/>
        <v/>
      </c>
      <c r="C971" s="24" t="str">
        <f t="shared" ca="1" si="346"/>
        <v>G</v>
      </c>
      <c r="D971" s="47">
        <f t="shared" ca="1" si="347"/>
        <v>4460</v>
      </c>
      <c r="E971" s="47">
        <f t="shared" ca="1" si="348"/>
        <v>0</v>
      </c>
      <c r="F971" s="13">
        <f t="shared" ca="1" si="349"/>
        <v>0</v>
      </c>
      <c r="G971" s="13">
        <f t="shared" ca="1" si="336"/>
        <v>4460</v>
      </c>
      <c r="H971" s="40" t="str">
        <f t="shared" ca="1" si="337"/>
        <v>Mythic II</v>
      </c>
      <c r="I971" s="47">
        <f t="shared" ca="1" si="350"/>
        <v>350</v>
      </c>
      <c r="J971" s="47">
        <f t="shared" ca="1" si="351"/>
        <v>355</v>
      </c>
      <c r="K971" s="25">
        <f t="shared" ca="1" si="338"/>
        <v>0.49645390070921985</v>
      </c>
      <c r="L971" s="44">
        <f t="shared" ca="1" si="352"/>
        <v>27708</v>
      </c>
      <c r="M971" s="23"/>
      <c r="N971" s="47" t="str">
        <f t="shared" si="353"/>
        <v/>
      </c>
      <c r="O971" s="58"/>
      <c r="P971" s="27">
        <f t="shared" ca="1" si="354"/>
        <v>45265</v>
      </c>
      <c r="R971" s="47"/>
      <c r="S971" s="47"/>
      <c r="T971" s="47"/>
      <c r="U971" s="47"/>
      <c r="V971" s="47"/>
      <c r="W971" s="47"/>
      <c r="X971" s="57"/>
      <c r="Y971" s="49" t="str">
        <f t="shared" si="339"/>
        <v/>
      </c>
      <c r="Z971" s="49" t="str">
        <f t="shared" si="340"/>
        <v/>
      </c>
      <c r="AA971" s="47"/>
      <c r="AC971" s="35"/>
      <c r="AD971">
        <f t="shared" ca="1" si="341"/>
        <v>0</v>
      </c>
      <c r="AE971">
        <f t="shared" ca="1" si="342"/>
        <v>1</v>
      </c>
      <c r="AF971">
        <f t="shared" ca="1" si="343"/>
        <v>1</v>
      </c>
      <c r="AG971">
        <f t="shared" ca="1" si="344"/>
        <v>0</v>
      </c>
      <c r="AH971">
        <f t="shared" ca="1" si="355"/>
        <v>0</v>
      </c>
      <c r="AI971">
        <f t="shared" ca="1" si="356"/>
        <v>235</v>
      </c>
      <c r="AJ971">
        <f t="shared" ca="1" si="357"/>
        <v>36</v>
      </c>
      <c r="AK971" t="str">
        <f t="shared" ca="1" si="358"/>
        <v>&gt;1000</v>
      </c>
      <c r="AL971">
        <f t="shared" ca="1" si="359"/>
        <v>44</v>
      </c>
    </row>
    <row r="972" spans="1:38" x14ac:dyDescent="0.3">
      <c r="A972" s="13">
        <f ca="1">IF(B972="","",COUNT($B$32:B972))</f>
        <v>706</v>
      </c>
      <c r="B972" s="47">
        <f t="shared" ca="1" si="345"/>
        <v>1</v>
      </c>
      <c r="C972" s="24" t="str">
        <f t="shared" ca="1" si="346"/>
        <v>L</v>
      </c>
      <c r="D972" s="47">
        <f t="shared" ca="1" si="347"/>
        <v>4460</v>
      </c>
      <c r="E972" s="47">
        <f t="shared" ca="1" si="348"/>
        <v>0</v>
      </c>
      <c r="F972" s="13">
        <f t="shared" ca="1" si="349"/>
        <v>-68</v>
      </c>
      <c r="G972" s="13">
        <f t="shared" ca="1" si="336"/>
        <v>4392</v>
      </c>
      <c r="H972" s="40" t="str">
        <f t="shared" ca="1" si="337"/>
        <v>Mythic II</v>
      </c>
      <c r="I972" s="47">
        <f t="shared" ca="1" si="350"/>
        <v>350</v>
      </c>
      <c r="J972" s="47">
        <f t="shared" ca="1" si="351"/>
        <v>356</v>
      </c>
      <c r="K972" s="25">
        <f t="shared" ca="1" si="338"/>
        <v>0.49575070821529743</v>
      </c>
      <c r="L972" s="44">
        <f t="shared" ca="1" si="352"/>
        <v>27708</v>
      </c>
      <c r="M972" s="23"/>
      <c r="N972" s="47" t="str">
        <f t="shared" si="353"/>
        <v/>
      </c>
      <c r="O972" s="58"/>
      <c r="P972" s="27" t="str">
        <f t="shared" ca="1" si="354"/>
        <v/>
      </c>
      <c r="R972" s="47"/>
      <c r="S972" s="47"/>
      <c r="T972" s="47"/>
      <c r="U972" s="47"/>
      <c r="V972" s="47"/>
      <c r="W972" s="47"/>
      <c r="X972" s="57"/>
      <c r="Y972" s="49" t="str">
        <f t="shared" si="339"/>
        <v/>
      </c>
      <c r="Z972" s="49" t="str">
        <f t="shared" si="340"/>
        <v/>
      </c>
      <c r="AA972" s="47"/>
      <c r="AC972" s="35"/>
      <c r="AD972">
        <f t="shared" ca="1" si="341"/>
        <v>0</v>
      </c>
      <c r="AE972">
        <f t="shared" ca="1" si="342"/>
        <v>0</v>
      </c>
      <c r="AF972">
        <f t="shared" ca="1" si="343"/>
        <v>1</v>
      </c>
      <c r="AG972">
        <f t="shared" ca="1" si="344"/>
        <v>0</v>
      </c>
      <c r="AH972">
        <f t="shared" ca="1" si="355"/>
        <v>1</v>
      </c>
      <c r="AI972">
        <f t="shared" ca="1" si="356"/>
        <v>235</v>
      </c>
      <c r="AJ972">
        <f t="shared" ca="1" si="357"/>
        <v>36</v>
      </c>
      <c r="AK972" t="str">
        <f t="shared" ca="1" si="358"/>
        <v>&gt;1000</v>
      </c>
      <c r="AL972">
        <f t="shared" ca="1" si="359"/>
        <v>44</v>
      </c>
    </row>
    <row r="973" spans="1:38" x14ac:dyDescent="0.3">
      <c r="A973" s="13">
        <f ca="1">IF(B973="","",COUNT($B$32:B973))</f>
        <v>707</v>
      </c>
      <c r="B973" s="47">
        <f t="shared" ca="1" si="345"/>
        <v>2</v>
      </c>
      <c r="C973" s="24" t="str">
        <f t="shared" ca="1" si="346"/>
        <v>L</v>
      </c>
      <c r="D973" s="47">
        <f t="shared" ca="1" si="347"/>
        <v>4392</v>
      </c>
      <c r="E973" s="47">
        <f t="shared" ca="1" si="348"/>
        <v>0</v>
      </c>
      <c r="F973" s="13">
        <f t="shared" ca="1" si="349"/>
        <v>-68</v>
      </c>
      <c r="G973" s="13">
        <f t="shared" ca="1" si="336"/>
        <v>4324</v>
      </c>
      <c r="H973" s="40" t="str">
        <f t="shared" ca="1" si="337"/>
        <v>Mythic II</v>
      </c>
      <c r="I973" s="47">
        <f t="shared" ca="1" si="350"/>
        <v>350</v>
      </c>
      <c r="J973" s="47">
        <f t="shared" ca="1" si="351"/>
        <v>357</v>
      </c>
      <c r="K973" s="25">
        <f t="shared" ca="1" si="338"/>
        <v>0.49504950495049505</v>
      </c>
      <c r="L973" s="44">
        <f t="shared" ca="1" si="352"/>
        <v>27708</v>
      </c>
      <c r="M973" s="23"/>
      <c r="N973" s="47" t="str">
        <f t="shared" si="353"/>
        <v/>
      </c>
      <c r="O973" s="58"/>
      <c r="P973" s="27" t="str">
        <f t="shared" ca="1" si="354"/>
        <v/>
      </c>
      <c r="R973" s="47"/>
      <c r="S973" s="47"/>
      <c r="T973" s="47"/>
      <c r="U973" s="47"/>
      <c r="V973" s="47"/>
      <c r="W973" s="47"/>
      <c r="X973" s="57"/>
      <c r="Y973" s="49" t="str">
        <f t="shared" si="339"/>
        <v/>
      </c>
      <c r="Z973" s="49" t="str">
        <f t="shared" si="340"/>
        <v/>
      </c>
      <c r="AA973" s="47"/>
      <c r="AC973" s="35"/>
      <c r="AD973">
        <f t="shared" ca="1" si="341"/>
        <v>0</v>
      </c>
      <c r="AE973">
        <f t="shared" ca="1" si="342"/>
        <v>0</v>
      </c>
      <c r="AF973">
        <f t="shared" ca="1" si="343"/>
        <v>1</v>
      </c>
      <c r="AG973">
        <f t="shared" ca="1" si="344"/>
        <v>0</v>
      </c>
      <c r="AH973">
        <f t="shared" ca="1" si="355"/>
        <v>2</v>
      </c>
      <c r="AI973">
        <f t="shared" ca="1" si="356"/>
        <v>235</v>
      </c>
      <c r="AJ973">
        <f t="shared" ca="1" si="357"/>
        <v>36</v>
      </c>
      <c r="AK973" t="str">
        <f t="shared" ca="1" si="358"/>
        <v>&gt;1000</v>
      </c>
      <c r="AL973">
        <f t="shared" ca="1" si="359"/>
        <v>44</v>
      </c>
    </row>
    <row r="974" spans="1:38" x14ac:dyDescent="0.3">
      <c r="A974" s="13">
        <f ca="1">IF(B974="","",COUNT($B$32:B974))</f>
        <v>708</v>
      </c>
      <c r="B974" s="47">
        <f t="shared" ca="1" si="345"/>
        <v>3</v>
      </c>
      <c r="C974" s="24" t="str">
        <f t="shared" ca="1" si="346"/>
        <v>W</v>
      </c>
      <c r="D974" s="47">
        <f t="shared" ca="1" si="347"/>
        <v>4324</v>
      </c>
      <c r="E974" s="47">
        <f t="shared" ca="1" si="348"/>
        <v>0</v>
      </c>
      <c r="F974" s="13">
        <f t="shared" ca="1" si="349"/>
        <v>40</v>
      </c>
      <c r="G974" s="13">
        <f t="shared" ca="1" si="336"/>
        <v>4364</v>
      </c>
      <c r="H974" s="40" t="str">
        <f t="shared" ca="1" si="337"/>
        <v>Mythic II</v>
      </c>
      <c r="I974" s="47">
        <f t="shared" ca="1" si="350"/>
        <v>351</v>
      </c>
      <c r="J974" s="47">
        <f t="shared" ca="1" si="351"/>
        <v>357</v>
      </c>
      <c r="K974" s="25">
        <f t="shared" ca="1" si="338"/>
        <v>0.49576271186440679</v>
      </c>
      <c r="L974" s="44">
        <f t="shared" ca="1" si="352"/>
        <v>27748</v>
      </c>
      <c r="M974" s="23"/>
      <c r="N974" s="47" t="str">
        <f t="shared" si="353"/>
        <v/>
      </c>
      <c r="O974" s="58"/>
      <c r="P974" s="27" t="str">
        <f t="shared" ca="1" si="354"/>
        <v/>
      </c>
      <c r="R974" s="47"/>
      <c r="S974" s="47"/>
      <c r="T974" s="47"/>
      <c r="U974" s="47"/>
      <c r="V974" s="47"/>
      <c r="W974" s="47"/>
      <c r="X974" s="57"/>
      <c r="Y974" s="49" t="str">
        <f t="shared" si="339"/>
        <v/>
      </c>
      <c r="Z974" s="49" t="str">
        <f t="shared" si="340"/>
        <v/>
      </c>
      <c r="AA974" s="47"/>
      <c r="AC974" s="35"/>
      <c r="AD974">
        <f t="shared" ca="1" si="341"/>
        <v>0</v>
      </c>
      <c r="AE974">
        <f t="shared" ca="1" si="342"/>
        <v>0</v>
      </c>
      <c r="AF974">
        <f t="shared" ca="1" si="343"/>
        <v>1</v>
      </c>
      <c r="AG974">
        <f t="shared" ca="1" si="344"/>
        <v>0</v>
      </c>
      <c r="AH974">
        <f t="shared" ca="1" si="355"/>
        <v>3</v>
      </c>
      <c r="AI974">
        <f t="shared" ca="1" si="356"/>
        <v>235</v>
      </c>
      <c r="AJ974">
        <f t="shared" ca="1" si="357"/>
        <v>36</v>
      </c>
      <c r="AK974" t="str">
        <f t="shared" ca="1" si="358"/>
        <v>&gt;1000</v>
      </c>
      <c r="AL974">
        <f t="shared" ca="1" si="359"/>
        <v>44</v>
      </c>
    </row>
    <row r="975" spans="1:38" x14ac:dyDescent="0.3">
      <c r="A975" s="13" t="str">
        <f ca="1">IF(B975="","",COUNT($B$32:B975))</f>
        <v/>
      </c>
      <c r="B975" s="47" t="str">
        <f t="shared" ca="1" si="345"/>
        <v/>
      </c>
      <c r="C975" s="24" t="str">
        <f t="shared" ca="1" si="346"/>
        <v>G</v>
      </c>
      <c r="D975" s="47">
        <f t="shared" ca="1" si="347"/>
        <v>4364</v>
      </c>
      <c r="E975" s="47">
        <f t="shared" ca="1" si="348"/>
        <v>1</v>
      </c>
      <c r="F975" s="13">
        <f t="shared" ca="1" si="349"/>
        <v>0</v>
      </c>
      <c r="G975" s="13">
        <f t="shared" ca="1" si="336"/>
        <v>4364</v>
      </c>
      <c r="H975" s="40" t="str">
        <f t="shared" ca="1" si="337"/>
        <v>Mythic II</v>
      </c>
      <c r="I975" s="47">
        <f t="shared" ca="1" si="350"/>
        <v>351</v>
      </c>
      <c r="J975" s="47">
        <f t="shared" ca="1" si="351"/>
        <v>357</v>
      </c>
      <c r="K975" s="25">
        <f t="shared" ca="1" si="338"/>
        <v>0.49576271186440679</v>
      </c>
      <c r="L975" s="44">
        <f t="shared" ca="1" si="352"/>
        <v>27748</v>
      </c>
      <c r="M975" s="23"/>
      <c r="N975" s="47" t="str">
        <f t="shared" si="353"/>
        <v/>
      </c>
      <c r="O975" s="58"/>
      <c r="P975" s="27">
        <f t="shared" ca="1" si="354"/>
        <v>45272</v>
      </c>
      <c r="R975" s="47"/>
      <c r="S975" s="47"/>
      <c r="T975" s="47"/>
      <c r="U975" s="47"/>
      <c r="V975" s="47"/>
      <c r="W975" s="47"/>
      <c r="X975" s="57"/>
      <c r="Y975" s="49" t="str">
        <f t="shared" si="339"/>
        <v/>
      </c>
      <c r="Z975" s="49" t="str">
        <f t="shared" si="340"/>
        <v/>
      </c>
      <c r="AA975" s="47"/>
      <c r="AC975" s="35"/>
      <c r="AD975">
        <f t="shared" ca="1" si="341"/>
        <v>0</v>
      </c>
      <c r="AE975">
        <f t="shared" ca="1" si="342"/>
        <v>1</v>
      </c>
      <c r="AF975">
        <f t="shared" ca="1" si="343"/>
        <v>1</v>
      </c>
      <c r="AG975">
        <f t="shared" ca="1" si="344"/>
        <v>0</v>
      </c>
      <c r="AH975">
        <f t="shared" ca="1" si="355"/>
        <v>0</v>
      </c>
      <c r="AI975">
        <f t="shared" ca="1" si="356"/>
        <v>236</v>
      </c>
      <c r="AJ975">
        <f t="shared" ca="1" si="357"/>
        <v>36</v>
      </c>
      <c r="AK975" t="str">
        <f t="shared" ca="1" si="358"/>
        <v>&gt;1000</v>
      </c>
      <c r="AL975">
        <f t="shared" ca="1" si="359"/>
        <v>44</v>
      </c>
    </row>
    <row r="976" spans="1:38" x14ac:dyDescent="0.3">
      <c r="A976" s="13">
        <f ca="1">IF(B976="","",COUNT($B$32:B976))</f>
        <v>709</v>
      </c>
      <c r="B976" s="47">
        <f t="shared" ca="1" si="345"/>
        <v>1</v>
      </c>
      <c r="C976" s="24" t="str">
        <f t="shared" ca="1" si="346"/>
        <v>W</v>
      </c>
      <c r="D976" s="47">
        <f t="shared" ca="1" si="347"/>
        <v>4364</v>
      </c>
      <c r="E976" s="47">
        <f t="shared" ca="1" si="348"/>
        <v>1</v>
      </c>
      <c r="F976" s="13">
        <f t="shared" ca="1" si="349"/>
        <v>60</v>
      </c>
      <c r="G976" s="13">
        <f t="shared" ca="1" si="336"/>
        <v>4424</v>
      </c>
      <c r="H976" s="40" t="str">
        <f t="shared" ca="1" si="337"/>
        <v>Mythic II</v>
      </c>
      <c r="I976" s="47">
        <f t="shared" ca="1" si="350"/>
        <v>352</v>
      </c>
      <c r="J976" s="47">
        <f t="shared" ca="1" si="351"/>
        <v>357</v>
      </c>
      <c r="K976" s="25">
        <f t="shared" ca="1" si="338"/>
        <v>0.49647390691114246</v>
      </c>
      <c r="L976" s="44">
        <f t="shared" ca="1" si="352"/>
        <v>27808</v>
      </c>
      <c r="M976" s="23"/>
      <c r="N976" s="47" t="str">
        <f t="shared" si="353"/>
        <v/>
      </c>
      <c r="O976" s="58"/>
      <c r="P976" s="27" t="str">
        <f t="shared" ca="1" si="354"/>
        <v/>
      </c>
      <c r="R976" s="47"/>
      <c r="S976" s="47"/>
      <c r="T976" s="47"/>
      <c r="U976" s="47"/>
      <c r="V976" s="47"/>
      <c r="W976" s="47"/>
      <c r="X976" s="57"/>
      <c r="Y976" s="49" t="str">
        <f t="shared" si="339"/>
        <v/>
      </c>
      <c r="Z976" s="49" t="str">
        <f t="shared" si="340"/>
        <v/>
      </c>
      <c r="AA976" s="47"/>
      <c r="AC976" s="35"/>
      <c r="AD976">
        <f t="shared" ca="1" si="341"/>
        <v>0</v>
      </c>
      <c r="AE976">
        <f t="shared" ca="1" si="342"/>
        <v>0</v>
      </c>
      <c r="AF976">
        <f t="shared" ca="1" si="343"/>
        <v>1</v>
      </c>
      <c r="AG976">
        <f t="shared" ca="1" si="344"/>
        <v>0</v>
      </c>
      <c r="AH976">
        <f t="shared" ca="1" si="355"/>
        <v>1</v>
      </c>
      <c r="AI976">
        <f t="shared" ca="1" si="356"/>
        <v>236</v>
      </c>
      <c r="AJ976">
        <f t="shared" ca="1" si="357"/>
        <v>36</v>
      </c>
      <c r="AK976" t="str">
        <f t="shared" ca="1" si="358"/>
        <v>&gt;1000</v>
      </c>
      <c r="AL976">
        <f t="shared" ca="1" si="359"/>
        <v>44</v>
      </c>
    </row>
    <row r="977" spans="1:38" x14ac:dyDescent="0.3">
      <c r="A977" s="13">
        <f ca="1">IF(B977="","",COUNT($B$32:B977))</f>
        <v>710</v>
      </c>
      <c r="B977" s="47">
        <f t="shared" ca="1" si="345"/>
        <v>2</v>
      </c>
      <c r="C977" s="24" t="str">
        <f t="shared" ca="1" si="346"/>
        <v>L</v>
      </c>
      <c r="D977" s="47">
        <f t="shared" ca="1" si="347"/>
        <v>4424</v>
      </c>
      <c r="E977" s="47">
        <f t="shared" ca="1" si="348"/>
        <v>2</v>
      </c>
      <c r="F977" s="13">
        <f t="shared" ca="1" si="349"/>
        <v>-68</v>
      </c>
      <c r="G977" s="13">
        <f t="shared" ca="1" si="336"/>
        <v>4356</v>
      </c>
      <c r="H977" s="40" t="str">
        <f t="shared" ca="1" si="337"/>
        <v>Mythic II</v>
      </c>
      <c r="I977" s="47">
        <f t="shared" ca="1" si="350"/>
        <v>352</v>
      </c>
      <c r="J977" s="47">
        <f t="shared" ca="1" si="351"/>
        <v>358</v>
      </c>
      <c r="K977" s="25">
        <f t="shared" ca="1" si="338"/>
        <v>0.49577464788732395</v>
      </c>
      <c r="L977" s="44">
        <f t="shared" ca="1" si="352"/>
        <v>27808</v>
      </c>
      <c r="M977" s="23"/>
      <c r="N977" s="47" t="str">
        <f t="shared" si="353"/>
        <v/>
      </c>
      <c r="O977" s="58"/>
      <c r="P977" s="27" t="str">
        <f t="shared" ca="1" si="354"/>
        <v/>
      </c>
      <c r="R977" s="47"/>
      <c r="S977" s="47"/>
      <c r="T977" s="47"/>
      <c r="U977" s="47"/>
      <c r="V977" s="47"/>
      <c r="W977" s="47"/>
      <c r="X977" s="57"/>
      <c r="Y977" s="49" t="str">
        <f t="shared" si="339"/>
        <v/>
      </c>
      <c r="Z977" s="49" t="str">
        <f t="shared" si="340"/>
        <v/>
      </c>
      <c r="AA977" s="47"/>
      <c r="AC977" s="35"/>
      <c r="AD977">
        <f t="shared" ca="1" si="341"/>
        <v>0</v>
      </c>
      <c r="AE977">
        <f t="shared" ca="1" si="342"/>
        <v>0</v>
      </c>
      <c r="AF977">
        <f t="shared" ca="1" si="343"/>
        <v>1</v>
      </c>
      <c r="AG977">
        <f t="shared" ca="1" si="344"/>
        <v>0</v>
      </c>
      <c r="AH977">
        <f t="shared" ca="1" si="355"/>
        <v>2</v>
      </c>
      <c r="AI977">
        <f t="shared" ca="1" si="356"/>
        <v>236</v>
      </c>
      <c r="AJ977">
        <f t="shared" ca="1" si="357"/>
        <v>36</v>
      </c>
      <c r="AK977" t="str">
        <f t="shared" ca="1" si="358"/>
        <v>&gt;1000</v>
      </c>
      <c r="AL977">
        <f t="shared" ca="1" si="359"/>
        <v>44</v>
      </c>
    </row>
    <row r="978" spans="1:38" x14ac:dyDescent="0.3">
      <c r="A978" s="13">
        <f ca="1">IF(B978="","",COUNT($B$32:B978))</f>
        <v>711</v>
      </c>
      <c r="B978" s="47">
        <f t="shared" ca="1" si="345"/>
        <v>3</v>
      </c>
      <c r="C978" s="24" t="str">
        <f t="shared" ca="1" si="346"/>
        <v>W</v>
      </c>
      <c r="D978" s="47">
        <f t="shared" ca="1" si="347"/>
        <v>4356</v>
      </c>
      <c r="E978" s="47">
        <f t="shared" ca="1" si="348"/>
        <v>0</v>
      </c>
      <c r="F978" s="13">
        <f t="shared" ca="1" si="349"/>
        <v>40</v>
      </c>
      <c r="G978" s="13">
        <f t="shared" ca="1" si="336"/>
        <v>4396</v>
      </c>
      <c r="H978" s="40" t="str">
        <f t="shared" ca="1" si="337"/>
        <v>Mythic II</v>
      </c>
      <c r="I978" s="47">
        <f t="shared" ca="1" si="350"/>
        <v>353</v>
      </c>
      <c r="J978" s="47">
        <f t="shared" ca="1" si="351"/>
        <v>358</v>
      </c>
      <c r="K978" s="25">
        <f t="shared" ca="1" si="338"/>
        <v>0.49648382559774967</v>
      </c>
      <c r="L978" s="44">
        <f t="shared" ca="1" si="352"/>
        <v>27848</v>
      </c>
      <c r="M978" s="23"/>
      <c r="N978" s="47" t="str">
        <f t="shared" si="353"/>
        <v/>
      </c>
      <c r="O978" s="58"/>
      <c r="P978" s="27" t="str">
        <f t="shared" ca="1" si="354"/>
        <v/>
      </c>
      <c r="R978" s="47"/>
      <c r="S978" s="47"/>
      <c r="T978" s="47"/>
      <c r="U978" s="47"/>
      <c r="V978" s="47"/>
      <c r="W978" s="47"/>
      <c r="X978" s="57"/>
      <c r="Y978" s="49" t="str">
        <f t="shared" si="339"/>
        <v/>
      </c>
      <c r="Z978" s="49" t="str">
        <f t="shared" si="340"/>
        <v/>
      </c>
      <c r="AA978" s="47"/>
      <c r="AC978" s="35"/>
      <c r="AD978">
        <f t="shared" ca="1" si="341"/>
        <v>0</v>
      </c>
      <c r="AE978">
        <f t="shared" ca="1" si="342"/>
        <v>0</v>
      </c>
      <c r="AF978">
        <f t="shared" ca="1" si="343"/>
        <v>1</v>
      </c>
      <c r="AG978">
        <f t="shared" ca="1" si="344"/>
        <v>0</v>
      </c>
      <c r="AH978">
        <f t="shared" ca="1" si="355"/>
        <v>3</v>
      </c>
      <c r="AI978">
        <f t="shared" ca="1" si="356"/>
        <v>236</v>
      </c>
      <c r="AJ978">
        <f t="shared" ca="1" si="357"/>
        <v>36</v>
      </c>
      <c r="AK978" t="str">
        <f t="shared" ca="1" si="358"/>
        <v>&gt;1000</v>
      </c>
      <c r="AL978">
        <f t="shared" ca="1" si="359"/>
        <v>44</v>
      </c>
    </row>
    <row r="979" spans="1:38" x14ac:dyDescent="0.3">
      <c r="A979" s="13" t="str">
        <f ca="1">IF(B979="","",COUNT($B$32:B979))</f>
        <v/>
      </c>
      <c r="B979" s="47" t="str">
        <f t="shared" ca="1" si="345"/>
        <v/>
      </c>
      <c r="C979" s="24" t="str">
        <f t="shared" ca="1" si="346"/>
        <v>G</v>
      </c>
      <c r="D979" s="47">
        <f t="shared" ca="1" si="347"/>
        <v>4396</v>
      </c>
      <c r="E979" s="47">
        <f t="shared" ca="1" si="348"/>
        <v>1</v>
      </c>
      <c r="F979" s="13">
        <f t="shared" ca="1" si="349"/>
        <v>0</v>
      </c>
      <c r="G979" s="13">
        <f t="shared" ca="1" si="336"/>
        <v>4396</v>
      </c>
      <c r="H979" s="40" t="str">
        <f t="shared" ca="1" si="337"/>
        <v>Mythic II</v>
      </c>
      <c r="I979" s="47">
        <f t="shared" ca="1" si="350"/>
        <v>353</v>
      </c>
      <c r="J979" s="47">
        <f t="shared" ca="1" si="351"/>
        <v>358</v>
      </c>
      <c r="K979" s="25">
        <f t="shared" ca="1" si="338"/>
        <v>0.49648382559774967</v>
      </c>
      <c r="L979" s="44">
        <f t="shared" ca="1" si="352"/>
        <v>27848</v>
      </c>
      <c r="M979" s="23"/>
      <c r="N979" s="47" t="str">
        <f t="shared" si="353"/>
        <v/>
      </c>
      <c r="O979" s="58"/>
      <c r="P979" s="27">
        <f t="shared" ca="1" si="354"/>
        <v>45279</v>
      </c>
      <c r="R979" s="47"/>
      <c r="S979" s="47"/>
      <c r="T979" s="47"/>
      <c r="U979" s="47"/>
      <c r="V979" s="47"/>
      <c r="W979" s="47"/>
      <c r="X979" s="57"/>
      <c r="Y979" s="49" t="str">
        <f t="shared" si="339"/>
        <v/>
      </c>
      <c r="Z979" s="49" t="str">
        <f t="shared" si="340"/>
        <v/>
      </c>
      <c r="AA979" s="47"/>
      <c r="AC979" s="35"/>
      <c r="AD979">
        <f t="shared" ca="1" si="341"/>
        <v>0</v>
      </c>
      <c r="AE979">
        <f t="shared" ca="1" si="342"/>
        <v>1</v>
      </c>
      <c r="AF979">
        <f t="shared" ca="1" si="343"/>
        <v>1</v>
      </c>
      <c r="AG979">
        <f t="shared" ca="1" si="344"/>
        <v>0</v>
      </c>
      <c r="AH979">
        <f t="shared" ca="1" si="355"/>
        <v>0</v>
      </c>
      <c r="AI979">
        <f t="shared" ca="1" si="356"/>
        <v>237</v>
      </c>
      <c r="AJ979">
        <f t="shared" ca="1" si="357"/>
        <v>36</v>
      </c>
      <c r="AK979" t="str">
        <f t="shared" ca="1" si="358"/>
        <v>&gt;1000</v>
      </c>
      <c r="AL979">
        <f t="shared" ca="1" si="359"/>
        <v>44</v>
      </c>
    </row>
    <row r="980" spans="1:38" x14ac:dyDescent="0.3">
      <c r="A980" s="13">
        <f ca="1">IF(B980="","",COUNT($B$32:B980))</f>
        <v>712</v>
      </c>
      <c r="B980" s="47">
        <f t="shared" ca="1" si="345"/>
        <v>1</v>
      </c>
      <c r="C980" s="24" t="str">
        <f t="shared" ca="1" si="346"/>
        <v>L</v>
      </c>
      <c r="D980" s="47">
        <f t="shared" ca="1" si="347"/>
        <v>4396</v>
      </c>
      <c r="E980" s="47">
        <f t="shared" ca="1" si="348"/>
        <v>1</v>
      </c>
      <c r="F980" s="13">
        <f t="shared" ca="1" si="349"/>
        <v>-68</v>
      </c>
      <c r="G980" s="13">
        <f t="shared" ca="1" si="336"/>
        <v>4328</v>
      </c>
      <c r="H980" s="40" t="str">
        <f t="shared" ca="1" si="337"/>
        <v>Mythic II</v>
      </c>
      <c r="I980" s="47">
        <f t="shared" ca="1" si="350"/>
        <v>353</v>
      </c>
      <c r="J980" s="47">
        <f t="shared" ca="1" si="351"/>
        <v>359</v>
      </c>
      <c r="K980" s="25">
        <f t="shared" ca="1" si="338"/>
        <v>0.4957865168539326</v>
      </c>
      <c r="L980" s="44">
        <f t="shared" ca="1" si="352"/>
        <v>27848</v>
      </c>
      <c r="M980" s="23"/>
      <c r="N980" s="47" t="str">
        <f t="shared" si="353"/>
        <v/>
      </c>
      <c r="O980" s="58"/>
      <c r="P980" s="27" t="str">
        <f t="shared" ca="1" si="354"/>
        <v/>
      </c>
      <c r="R980" s="47"/>
      <c r="S980" s="47"/>
      <c r="T980" s="47"/>
      <c r="U980" s="47"/>
      <c r="V980" s="47"/>
      <c r="W980" s="47"/>
      <c r="X980" s="57"/>
      <c r="Y980" s="49" t="str">
        <f t="shared" si="339"/>
        <v/>
      </c>
      <c r="Z980" s="49" t="str">
        <f t="shared" si="340"/>
        <v/>
      </c>
      <c r="AA980" s="47"/>
      <c r="AC980" s="35"/>
      <c r="AD980">
        <f t="shared" ca="1" si="341"/>
        <v>0</v>
      </c>
      <c r="AE980">
        <f t="shared" ca="1" si="342"/>
        <v>0</v>
      </c>
      <c r="AF980">
        <f t="shared" ca="1" si="343"/>
        <v>1</v>
      </c>
      <c r="AG980">
        <f t="shared" ca="1" si="344"/>
        <v>0</v>
      </c>
      <c r="AH980">
        <f t="shared" ca="1" si="355"/>
        <v>1</v>
      </c>
      <c r="AI980">
        <f t="shared" ca="1" si="356"/>
        <v>237</v>
      </c>
      <c r="AJ980">
        <f t="shared" ca="1" si="357"/>
        <v>36</v>
      </c>
      <c r="AK980" t="str">
        <f t="shared" ca="1" si="358"/>
        <v>&gt;1000</v>
      </c>
      <c r="AL980">
        <f t="shared" ca="1" si="359"/>
        <v>44</v>
      </c>
    </row>
    <row r="981" spans="1:38" x14ac:dyDescent="0.3">
      <c r="A981" s="13">
        <f ca="1">IF(B981="","",COUNT($B$32:B981))</f>
        <v>713</v>
      </c>
      <c r="B981" s="47">
        <f t="shared" ca="1" si="345"/>
        <v>2</v>
      </c>
      <c r="C981" s="24" t="str">
        <f t="shared" ca="1" si="346"/>
        <v>W</v>
      </c>
      <c r="D981" s="47">
        <f t="shared" ca="1" si="347"/>
        <v>4328</v>
      </c>
      <c r="E981" s="47">
        <f t="shared" ca="1" si="348"/>
        <v>0</v>
      </c>
      <c r="F981" s="13">
        <f t="shared" ca="1" si="349"/>
        <v>40</v>
      </c>
      <c r="G981" s="13">
        <f t="shared" ca="1" si="336"/>
        <v>4368</v>
      </c>
      <c r="H981" s="40" t="str">
        <f t="shared" ca="1" si="337"/>
        <v>Mythic II</v>
      </c>
      <c r="I981" s="47">
        <f t="shared" ca="1" si="350"/>
        <v>354</v>
      </c>
      <c r="J981" s="47">
        <f t="shared" ca="1" si="351"/>
        <v>359</v>
      </c>
      <c r="K981" s="25">
        <f t="shared" ca="1" si="338"/>
        <v>0.49649368863955118</v>
      </c>
      <c r="L981" s="44">
        <f t="shared" ca="1" si="352"/>
        <v>27888</v>
      </c>
      <c r="M981" s="23"/>
      <c r="N981" s="47" t="str">
        <f t="shared" si="353"/>
        <v/>
      </c>
      <c r="O981" s="58"/>
      <c r="P981" s="27" t="str">
        <f t="shared" ca="1" si="354"/>
        <v/>
      </c>
      <c r="R981" s="47"/>
      <c r="S981" s="47"/>
      <c r="T981" s="47"/>
      <c r="U981" s="47"/>
      <c r="V981" s="47"/>
      <c r="W981" s="47"/>
      <c r="X981" s="57"/>
      <c r="Y981" s="49" t="str">
        <f t="shared" si="339"/>
        <v/>
      </c>
      <c r="Z981" s="49" t="str">
        <f t="shared" si="340"/>
        <v/>
      </c>
      <c r="AA981" s="47"/>
      <c r="AC981" s="35"/>
      <c r="AD981">
        <f t="shared" ca="1" si="341"/>
        <v>0</v>
      </c>
      <c r="AE981">
        <f t="shared" ca="1" si="342"/>
        <v>0</v>
      </c>
      <c r="AF981">
        <f t="shared" ca="1" si="343"/>
        <v>1</v>
      </c>
      <c r="AG981">
        <f t="shared" ca="1" si="344"/>
        <v>0</v>
      </c>
      <c r="AH981">
        <f t="shared" ca="1" si="355"/>
        <v>2</v>
      </c>
      <c r="AI981">
        <f t="shared" ca="1" si="356"/>
        <v>237</v>
      </c>
      <c r="AJ981">
        <f t="shared" ca="1" si="357"/>
        <v>36</v>
      </c>
      <c r="AK981" t="str">
        <f t="shared" ca="1" si="358"/>
        <v>&gt;1000</v>
      </c>
      <c r="AL981">
        <f t="shared" ca="1" si="359"/>
        <v>44</v>
      </c>
    </row>
    <row r="982" spans="1:38" x14ac:dyDescent="0.3">
      <c r="A982" s="13">
        <f ca="1">IF(B982="","",COUNT($B$32:B982))</f>
        <v>714</v>
      </c>
      <c r="B982" s="47">
        <f t="shared" ca="1" si="345"/>
        <v>3</v>
      </c>
      <c r="C982" s="24" t="str">
        <f t="shared" ca="1" si="346"/>
        <v>W</v>
      </c>
      <c r="D982" s="47">
        <f t="shared" ca="1" si="347"/>
        <v>4368</v>
      </c>
      <c r="E982" s="47">
        <f t="shared" ca="1" si="348"/>
        <v>1</v>
      </c>
      <c r="F982" s="13">
        <f t="shared" ca="1" si="349"/>
        <v>60</v>
      </c>
      <c r="G982" s="13">
        <f t="shared" ca="1" si="336"/>
        <v>4428</v>
      </c>
      <c r="H982" s="40" t="str">
        <f t="shared" ca="1" si="337"/>
        <v>Mythic II</v>
      </c>
      <c r="I982" s="47">
        <f t="shared" ca="1" si="350"/>
        <v>355</v>
      </c>
      <c r="J982" s="47">
        <f t="shared" ca="1" si="351"/>
        <v>359</v>
      </c>
      <c r="K982" s="25">
        <f t="shared" ca="1" si="338"/>
        <v>0.49719887955182074</v>
      </c>
      <c r="L982" s="44">
        <f t="shared" ca="1" si="352"/>
        <v>27948</v>
      </c>
      <c r="M982" s="23"/>
      <c r="N982" s="47" t="str">
        <f t="shared" si="353"/>
        <v/>
      </c>
      <c r="O982" s="58"/>
      <c r="P982" s="27" t="str">
        <f t="shared" ca="1" si="354"/>
        <v/>
      </c>
      <c r="R982" s="47"/>
      <c r="S982" s="47"/>
      <c r="T982" s="47"/>
      <c r="U982" s="47"/>
      <c r="V982" s="47"/>
      <c r="W982" s="47"/>
      <c r="X982" s="57"/>
      <c r="Y982" s="49" t="str">
        <f t="shared" si="339"/>
        <v/>
      </c>
      <c r="Z982" s="49" t="str">
        <f t="shared" si="340"/>
        <v/>
      </c>
      <c r="AA982" s="47"/>
      <c r="AC982" s="35"/>
      <c r="AD982">
        <f t="shared" ca="1" si="341"/>
        <v>0</v>
      </c>
      <c r="AE982">
        <f t="shared" ca="1" si="342"/>
        <v>0</v>
      </c>
      <c r="AF982">
        <f t="shared" ca="1" si="343"/>
        <v>1</v>
      </c>
      <c r="AG982">
        <f t="shared" ca="1" si="344"/>
        <v>0</v>
      </c>
      <c r="AH982">
        <f t="shared" ca="1" si="355"/>
        <v>3</v>
      </c>
      <c r="AI982">
        <f t="shared" ca="1" si="356"/>
        <v>237</v>
      </c>
      <c r="AJ982">
        <f t="shared" ca="1" si="357"/>
        <v>36</v>
      </c>
      <c r="AK982" t="str">
        <f t="shared" ca="1" si="358"/>
        <v>&gt;1000</v>
      </c>
      <c r="AL982">
        <f t="shared" ca="1" si="359"/>
        <v>44</v>
      </c>
    </row>
    <row r="983" spans="1:38" x14ac:dyDescent="0.3">
      <c r="A983" s="13" t="str">
        <f ca="1">IF(B983="","",COUNT($B$32:B983))</f>
        <v/>
      </c>
      <c r="B983" s="47" t="str">
        <f t="shared" ca="1" si="345"/>
        <v/>
      </c>
      <c r="C983" s="24" t="str">
        <f t="shared" ca="1" si="346"/>
        <v>G</v>
      </c>
      <c r="D983" s="47">
        <f t="shared" ca="1" si="347"/>
        <v>4428</v>
      </c>
      <c r="E983" s="47">
        <f t="shared" ca="1" si="348"/>
        <v>2</v>
      </c>
      <c r="F983" s="13">
        <f t="shared" ca="1" si="349"/>
        <v>0</v>
      </c>
      <c r="G983" s="13">
        <f t="shared" ca="1" si="336"/>
        <v>4428</v>
      </c>
      <c r="H983" s="40" t="str">
        <f t="shared" ca="1" si="337"/>
        <v>Mythic II</v>
      </c>
      <c r="I983" s="47">
        <f t="shared" ca="1" si="350"/>
        <v>355</v>
      </c>
      <c r="J983" s="47">
        <f t="shared" ca="1" si="351"/>
        <v>359</v>
      </c>
      <c r="K983" s="25">
        <f t="shared" ca="1" si="338"/>
        <v>0.49719887955182074</v>
      </c>
      <c r="L983" s="44">
        <f t="shared" ca="1" si="352"/>
        <v>27948</v>
      </c>
      <c r="M983" s="23"/>
      <c r="N983" s="47" t="str">
        <f t="shared" si="353"/>
        <v/>
      </c>
      <c r="O983" s="58"/>
      <c r="P983" s="27">
        <f t="shared" ca="1" si="354"/>
        <v>45286</v>
      </c>
      <c r="R983" s="47"/>
      <c r="S983" s="47"/>
      <c r="T983" s="47"/>
      <c r="U983" s="47"/>
      <c r="V983" s="47"/>
      <c r="W983" s="47"/>
      <c r="X983" s="57"/>
      <c r="Y983" s="49" t="str">
        <f t="shared" si="339"/>
        <v/>
      </c>
      <c r="Z983" s="49" t="str">
        <f t="shared" si="340"/>
        <v/>
      </c>
      <c r="AA983" s="47"/>
      <c r="AC983" s="35"/>
      <c r="AD983">
        <f t="shared" ca="1" si="341"/>
        <v>0</v>
      </c>
      <c r="AE983">
        <f t="shared" ca="1" si="342"/>
        <v>1</v>
      </c>
      <c r="AF983">
        <f t="shared" ca="1" si="343"/>
        <v>1</v>
      </c>
      <c r="AG983">
        <f t="shared" ca="1" si="344"/>
        <v>0</v>
      </c>
      <c r="AH983">
        <f t="shared" ca="1" si="355"/>
        <v>0</v>
      </c>
      <c r="AI983">
        <f t="shared" ca="1" si="356"/>
        <v>238</v>
      </c>
      <c r="AJ983">
        <f t="shared" ca="1" si="357"/>
        <v>36</v>
      </c>
      <c r="AK983" t="str">
        <f t="shared" ca="1" si="358"/>
        <v>&gt;1000</v>
      </c>
      <c r="AL983">
        <f t="shared" ca="1" si="359"/>
        <v>44</v>
      </c>
    </row>
    <row r="984" spans="1:38" x14ac:dyDescent="0.3">
      <c r="A984" s="13">
        <f ca="1">IF(B984="","",COUNT($B$32:B984))</f>
        <v>715</v>
      </c>
      <c r="B984" s="47">
        <f t="shared" ca="1" si="345"/>
        <v>1</v>
      </c>
      <c r="C984" s="24" t="str">
        <f t="shared" ca="1" si="346"/>
        <v>L</v>
      </c>
      <c r="D984" s="47">
        <f t="shared" ca="1" si="347"/>
        <v>4428</v>
      </c>
      <c r="E984" s="47">
        <f t="shared" ca="1" si="348"/>
        <v>2</v>
      </c>
      <c r="F984" s="13">
        <f t="shared" ca="1" si="349"/>
        <v>-68</v>
      </c>
      <c r="G984" s="13">
        <f t="shared" ca="1" si="336"/>
        <v>4360</v>
      </c>
      <c r="H984" s="40" t="str">
        <f t="shared" ca="1" si="337"/>
        <v>Mythic II</v>
      </c>
      <c r="I984" s="47">
        <f t="shared" ca="1" si="350"/>
        <v>355</v>
      </c>
      <c r="J984" s="47">
        <f t="shared" ca="1" si="351"/>
        <v>360</v>
      </c>
      <c r="K984" s="25">
        <f t="shared" ca="1" si="338"/>
        <v>0.49650349650349651</v>
      </c>
      <c r="L984" s="44">
        <f t="shared" ca="1" si="352"/>
        <v>27948</v>
      </c>
      <c r="M984" s="23"/>
      <c r="N984" s="47" t="str">
        <f t="shared" si="353"/>
        <v/>
      </c>
      <c r="O984" s="58"/>
      <c r="P984" s="27" t="str">
        <f t="shared" ca="1" si="354"/>
        <v/>
      </c>
      <c r="R984" s="47"/>
      <c r="S984" s="47"/>
      <c r="T984" s="47"/>
      <c r="U984" s="47"/>
      <c r="V984" s="47"/>
      <c r="W984" s="47"/>
      <c r="X984" s="57"/>
      <c r="Y984" s="49" t="str">
        <f t="shared" si="339"/>
        <v/>
      </c>
      <c r="Z984" s="49" t="str">
        <f t="shared" si="340"/>
        <v/>
      </c>
      <c r="AA984" s="47"/>
      <c r="AC984" s="35"/>
      <c r="AD984">
        <f t="shared" ca="1" si="341"/>
        <v>0</v>
      </c>
      <c r="AE984">
        <f t="shared" ca="1" si="342"/>
        <v>0</v>
      </c>
      <c r="AF984">
        <f t="shared" ca="1" si="343"/>
        <v>1</v>
      </c>
      <c r="AG984">
        <f t="shared" ca="1" si="344"/>
        <v>0</v>
      </c>
      <c r="AH984">
        <f t="shared" ca="1" si="355"/>
        <v>1</v>
      </c>
      <c r="AI984">
        <f t="shared" ca="1" si="356"/>
        <v>238</v>
      </c>
      <c r="AJ984">
        <f t="shared" ca="1" si="357"/>
        <v>36</v>
      </c>
      <c r="AK984" t="str">
        <f t="shared" ca="1" si="358"/>
        <v>&gt;1000</v>
      </c>
      <c r="AL984">
        <f t="shared" ca="1" si="359"/>
        <v>44</v>
      </c>
    </row>
    <row r="985" spans="1:38" x14ac:dyDescent="0.3">
      <c r="A985" s="13">
        <f ca="1">IF(B985="","",COUNT($B$32:B985))</f>
        <v>716</v>
      </c>
      <c r="B985" s="47">
        <f t="shared" ca="1" si="345"/>
        <v>2</v>
      </c>
      <c r="C985" s="24" t="str">
        <f t="shared" ca="1" si="346"/>
        <v>L</v>
      </c>
      <c r="D985" s="47">
        <f t="shared" ca="1" si="347"/>
        <v>4360</v>
      </c>
      <c r="E985" s="47">
        <f t="shared" ca="1" si="348"/>
        <v>0</v>
      </c>
      <c r="F985" s="13">
        <f t="shared" ca="1" si="349"/>
        <v>-68</v>
      </c>
      <c r="G985" s="13">
        <f t="shared" ca="1" si="336"/>
        <v>4292</v>
      </c>
      <c r="H985" s="40" t="str">
        <f t="shared" ca="1" si="337"/>
        <v>Mythic II</v>
      </c>
      <c r="I985" s="47">
        <f t="shared" ca="1" si="350"/>
        <v>355</v>
      </c>
      <c r="J985" s="47">
        <f t="shared" ca="1" si="351"/>
        <v>361</v>
      </c>
      <c r="K985" s="25">
        <f t="shared" ca="1" si="338"/>
        <v>0.49581005586592181</v>
      </c>
      <c r="L985" s="44">
        <f t="shared" ca="1" si="352"/>
        <v>27948</v>
      </c>
      <c r="M985" s="23"/>
      <c r="N985" s="47" t="str">
        <f t="shared" si="353"/>
        <v/>
      </c>
      <c r="O985" s="58"/>
      <c r="P985" s="27" t="str">
        <f t="shared" ca="1" si="354"/>
        <v/>
      </c>
      <c r="R985" s="47"/>
      <c r="S985" s="47"/>
      <c r="T985" s="47"/>
      <c r="U985" s="47"/>
      <c r="V985" s="47"/>
      <c r="W985" s="47"/>
      <c r="X985" s="57"/>
      <c r="Y985" s="49" t="str">
        <f t="shared" si="339"/>
        <v/>
      </c>
      <c r="Z985" s="49" t="str">
        <f t="shared" si="340"/>
        <v/>
      </c>
      <c r="AA985" s="47"/>
      <c r="AC985" s="35"/>
      <c r="AD985">
        <f t="shared" ca="1" si="341"/>
        <v>0</v>
      </c>
      <c r="AE985">
        <f t="shared" ca="1" si="342"/>
        <v>0</v>
      </c>
      <c r="AF985">
        <f t="shared" ca="1" si="343"/>
        <v>1</v>
      </c>
      <c r="AG985">
        <f t="shared" ca="1" si="344"/>
        <v>0</v>
      </c>
      <c r="AH985">
        <f t="shared" ca="1" si="355"/>
        <v>2</v>
      </c>
      <c r="AI985">
        <f t="shared" ca="1" si="356"/>
        <v>238</v>
      </c>
      <c r="AJ985">
        <f t="shared" ca="1" si="357"/>
        <v>36</v>
      </c>
      <c r="AK985" t="str">
        <f t="shared" ca="1" si="358"/>
        <v>&gt;1000</v>
      </c>
      <c r="AL985">
        <f t="shared" ca="1" si="359"/>
        <v>44</v>
      </c>
    </row>
    <row r="986" spans="1:38" x14ac:dyDescent="0.3">
      <c r="A986" s="13">
        <f ca="1">IF(B986="","",COUNT($B$32:B986))</f>
        <v>717</v>
      </c>
      <c r="B986" s="47">
        <f t="shared" ca="1" si="345"/>
        <v>3</v>
      </c>
      <c r="C986" s="24" t="str">
        <f t="shared" ca="1" si="346"/>
        <v>W</v>
      </c>
      <c r="D986" s="47">
        <f t="shared" ca="1" si="347"/>
        <v>4292</v>
      </c>
      <c r="E986" s="47">
        <f t="shared" ca="1" si="348"/>
        <v>0</v>
      </c>
      <c r="F986" s="13">
        <f t="shared" ca="1" si="349"/>
        <v>40</v>
      </c>
      <c r="G986" s="13">
        <f t="shared" ca="1" si="336"/>
        <v>4332</v>
      </c>
      <c r="H986" s="40" t="str">
        <f t="shared" ca="1" si="337"/>
        <v>Mythic II</v>
      </c>
      <c r="I986" s="47">
        <f t="shared" ca="1" si="350"/>
        <v>356</v>
      </c>
      <c r="J986" s="47">
        <f t="shared" ca="1" si="351"/>
        <v>361</v>
      </c>
      <c r="K986" s="25">
        <f t="shared" ca="1" si="338"/>
        <v>0.49651324965132498</v>
      </c>
      <c r="L986" s="44">
        <f t="shared" ca="1" si="352"/>
        <v>27988</v>
      </c>
      <c r="M986" s="23"/>
      <c r="N986" s="47" t="str">
        <f t="shared" si="353"/>
        <v/>
      </c>
      <c r="O986" s="58"/>
      <c r="P986" s="27" t="str">
        <f t="shared" ca="1" si="354"/>
        <v/>
      </c>
      <c r="R986" s="47"/>
      <c r="S986" s="47"/>
      <c r="T986" s="47"/>
      <c r="U986" s="47"/>
      <c r="V986" s="47"/>
      <c r="W986" s="47"/>
      <c r="X986" s="57"/>
      <c r="Y986" s="49" t="str">
        <f t="shared" si="339"/>
        <v/>
      </c>
      <c r="Z986" s="49" t="str">
        <f t="shared" si="340"/>
        <v/>
      </c>
      <c r="AA986" s="47"/>
      <c r="AC986" s="35"/>
      <c r="AD986">
        <f t="shared" ca="1" si="341"/>
        <v>0</v>
      </c>
      <c r="AE986">
        <f t="shared" ca="1" si="342"/>
        <v>0</v>
      </c>
      <c r="AF986">
        <f t="shared" ca="1" si="343"/>
        <v>1</v>
      </c>
      <c r="AG986">
        <f t="shared" ca="1" si="344"/>
        <v>0</v>
      </c>
      <c r="AH986">
        <f t="shared" ca="1" si="355"/>
        <v>3</v>
      </c>
      <c r="AI986">
        <f t="shared" ca="1" si="356"/>
        <v>238</v>
      </c>
      <c r="AJ986">
        <f t="shared" ca="1" si="357"/>
        <v>36</v>
      </c>
      <c r="AK986" t="str">
        <f t="shared" ca="1" si="358"/>
        <v>&gt;1000</v>
      </c>
      <c r="AL986">
        <f t="shared" ca="1" si="359"/>
        <v>44</v>
      </c>
    </row>
    <row r="987" spans="1:38" x14ac:dyDescent="0.3">
      <c r="A987" s="13" t="str">
        <f ca="1">IF(B987="","",COUNT($B$32:B987))</f>
        <v/>
      </c>
      <c r="B987" s="47" t="str">
        <f t="shared" ca="1" si="345"/>
        <v/>
      </c>
      <c r="C987" s="24" t="str">
        <f t="shared" ca="1" si="346"/>
        <v>G</v>
      </c>
      <c r="D987" s="47">
        <f t="shared" ca="1" si="347"/>
        <v>4332</v>
      </c>
      <c r="E987" s="47">
        <f t="shared" ca="1" si="348"/>
        <v>1</v>
      </c>
      <c r="F987" s="13">
        <f t="shared" ca="1" si="349"/>
        <v>0</v>
      </c>
      <c r="G987" s="13">
        <f t="shared" ca="1" si="336"/>
        <v>4332</v>
      </c>
      <c r="H987" s="40" t="str">
        <f t="shared" ca="1" si="337"/>
        <v>Mythic II</v>
      </c>
      <c r="I987" s="47">
        <f t="shared" ca="1" si="350"/>
        <v>356</v>
      </c>
      <c r="J987" s="47">
        <f t="shared" ca="1" si="351"/>
        <v>361</v>
      </c>
      <c r="K987" s="25">
        <f t="shared" ca="1" si="338"/>
        <v>0.49651324965132498</v>
      </c>
      <c r="L987" s="44">
        <f t="shared" ca="1" si="352"/>
        <v>27988</v>
      </c>
      <c r="M987" s="23"/>
      <c r="N987" s="47" t="str">
        <f t="shared" si="353"/>
        <v/>
      </c>
      <c r="O987" s="58"/>
      <c r="P987" s="27">
        <f t="shared" ca="1" si="354"/>
        <v>45293</v>
      </c>
      <c r="R987" s="47"/>
      <c r="S987" s="47"/>
      <c r="T987" s="47"/>
      <c r="U987" s="47"/>
      <c r="V987" s="47"/>
      <c r="W987" s="47"/>
      <c r="X987" s="57"/>
      <c r="Y987" s="49" t="str">
        <f t="shared" si="339"/>
        <v/>
      </c>
      <c r="Z987" s="49" t="str">
        <f t="shared" si="340"/>
        <v/>
      </c>
      <c r="AA987" s="47"/>
      <c r="AC987" s="35"/>
      <c r="AD987">
        <f t="shared" ca="1" si="341"/>
        <v>0</v>
      </c>
      <c r="AE987">
        <f t="shared" ca="1" si="342"/>
        <v>1</v>
      </c>
      <c r="AF987">
        <f t="shared" ca="1" si="343"/>
        <v>1</v>
      </c>
      <c r="AG987">
        <f t="shared" ca="1" si="344"/>
        <v>0</v>
      </c>
      <c r="AH987">
        <f t="shared" ca="1" si="355"/>
        <v>0</v>
      </c>
      <c r="AI987">
        <f t="shared" ca="1" si="356"/>
        <v>239</v>
      </c>
      <c r="AJ987">
        <f t="shared" ca="1" si="357"/>
        <v>36</v>
      </c>
      <c r="AK987" t="str">
        <f t="shared" ca="1" si="358"/>
        <v>&gt;1000</v>
      </c>
      <c r="AL987">
        <f t="shared" ca="1" si="359"/>
        <v>44</v>
      </c>
    </row>
    <row r="988" spans="1:38" x14ac:dyDescent="0.3">
      <c r="A988" s="13">
        <f ca="1">IF(B988="","",COUNT($B$32:B988))</f>
        <v>718</v>
      </c>
      <c r="B988" s="47">
        <f t="shared" ca="1" si="345"/>
        <v>1</v>
      </c>
      <c r="C988" s="24" t="str">
        <f t="shared" ca="1" si="346"/>
        <v>W</v>
      </c>
      <c r="D988" s="47">
        <f t="shared" ca="1" si="347"/>
        <v>4332</v>
      </c>
      <c r="E988" s="47">
        <f t="shared" ca="1" si="348"/>
        <v>1</v>
      </c>
      <c r="F988" s="13">
        <f t="shared" ca="1" si="349"/>
        <v>60</v>
      </c>
      <c r="G988" s="13">
        <f t="shared" ca="1" si="336"/>
        <v>4392</v>
      </c>
      <c r="H988" s="40" t="str">
        <f t="shared" ca="1" si="337"/>
        <v>Mythic II</v>
      </c>
      <c r="I988" s="47">
        <f t="shared" ca="1" si="350"/>
        <v>357</v>
      </c>
      <c r="J988" s="47">
        <f t="shared" ca="1" si="351"/>
        <v>361</v>
      </c>
      <c r="K988" s="25">
        <f t="shared" ca="1" si="338"/>
        <v>0.49721448467966572</v>
      </c>
      <c r="L988" s="44">
        <f t="shared" ca="1" si="352"/>
        <v>28048</v>
      </c>
      <c r="M988" s="23"/>
      <c r="N988" s="47" t="str">
        <f t="shared" si="353"/>
        <v/>
      </c>
      <c r="O988" s="58"/>
      <c r="P988" s="27" t="str">
        <f t="shared" ca="1" si="354"/>
        <v/>
      </c>
      <c r="R988" s="47"/>
      <c r="S988" s="47"/>
      <c r="T988" s="47"/>
      <c r="U988" s="47"/>
      <c r="V988" s="47"/>
      <c r="W988" s="47"/>
      <c r="X988" s="57"/>
      <c r="Y988" s="49" t="str">
        <f t="shared" si="339"/>
        <v/>
      </c>
      <c r="Z988" s="49" t="str">
        <f t="shared" si="340"/>
        <v/>
      </c>
      <c r="AA988" s="47"/>
      <c r="AC988" s="35"/>
      <c r="AD988">
        <f t="shared" ca="1" si="341"/>
        <v>0</v>
      </c>
      <c r="AE988">
        <f t="shared" ca="1" si="342"/>
        <v>0</v>
      </c>
      <c r="AF988">
        <f t="shared" ca="1" si="343"/>
        <v>1</v>
      </c>
      <c r="AG988">
        <f t="shared" ca="1" si="344"/>
        <v>0</v>
      </c>
      <c r="AH988">
        <f t="shared" ca="1" si="355"/>
        <v>1</v>
      </c>
      <c r="AI988">
        <f t="shared" ca="1" si="356"/>
        <v>239</v>
      </c>
      <c r="AJ988">
        <f t="shared" ca="1" si="357"/>
        <v>36</v>
      </c>
      <c r="AK988" t="str">
        <f t="shared" ca="1" si="358"/>
        <v>&gt;1000</v>
      </c>
      <c r="AL988">
        <f t="shared" ca="1" si="359"/>
        <v>44</v>
      </c>
    </row>
    <row r="989" spans="1:38" x14ac:dyDescent="0.3">
      <c r="A989" s="13">
        <f ca="1">IF(B989="","",COUNT($B$32:B989))</f>
        <v>719</v>
      </c>
      <c r="B989" s="47">
        <f t="shared" ca="1" si="345"/>
        <v>2</v>
      </c>
      <c r="C989" s="24" t="str">
        <f t="shared" ca="1" si="346"/>
        <v>L</v>
      </c>
      <c r="D989" s="47">
        <f t="shared" ca="1" si="347"/>
        <v>4392</v>
      </c>
      <c r="E989" s="47">
        <f t="shared" ca="1" si="348"/>
        <v>2</v>
      </c>
      <c r="F989" s="13">
        <f t="shared" ca="1" si="349"/>
        <v>-68</v>
      </c>
      <c r="G989" s="13">
        <f t="shared" ca="1" si="336"/>
        <v>4324</v>
      </c>
      <c r="H989" s="40" t="str">
        <f t="shared" ca="1" si="337"/>
        <v>Mythic II</v>
      </c>
      <c r="I989" s="47">
        <f t="shared" ca="1" si="350"/>
        <v>357</v>
      </c>
      <c r="J989" s="47">
        <f t="shared" ca="1" si="351"/>
        <v>362</v>
      </c>
      <c r="K989" s="25">
        <f t="shared" ca="1" si="338"/>
        <v>0.49652294853963841</v>
      </c>
      <c r="L989" s="44">
        <f t="shared" ca="1" si="352"/>
        <v>28048</v>
      </c>
      <c r="M989" s="23"/>
      <c r="N989" s="47" t="str">
        <f t="shared" si="353"/>
        <v/>
      </c>
      <c r="O989" s="58"/>
      <c r="P989" s="27" t="str">
        <f t="shared" ca="1" si="354"/>
        <v/>
      </c>
      <c r="R989" s="47"/>
      <c r="S989" s="47"/>
      <c r="T989" s="47"/>
      <c r="U989" s="47"/>
      <c r="V989" s="47"/>
      <c r="W989" s="47"/>
      <c r="X989" s="57"/>
      <c r="Y989" s="49" t="str">
        <f t="shared" si="339"/>
        <v/>
      </c>
      <c r="Z989" s="49" t="str">
        <f t="shared" si="340"/>
        <v/>
      </c>
      <c r="AA989" s="47"/>
      <c r="AC989" s="35"/>
      <c r="AD989">
        <f t="shared" ca="1" si="341"/>
        <v>0</v>
      </c>
      <c r="AE989">
        <f t="shared" ca="1" si="342"/>
        <v>0</v>
      </c>
      <c r="AF989">
        <f t="shared" ca="1" si="343"/>
        <v>1</v>
      </c>
      <c r="AG989">
        <f t="shared" ca="1" si="344"/>
        <v>0</v>
      </c>
      <c r="AH989">
        <f t="shared" ca="1" si="355"/>
        <v>2</v>
      </c>
      <c r="AI989">
        <f t="shared" ca="1" si="356"/>
        <v>239</v>
      </c>
      <c r="AJ989">
        <f t="shared" ca="1" si="357"/>
        <v>36</v>
      </c>
      <c r="AK989" t="str">
        <f t="shared" ca="1" si="358"/>
        <v>&gt;1000</v>
      </c>
      <c r="AL989">
        <f t="shared" ca="1" si="359"/>
        <v>44</v>
      </c>
    </row>
    <row r="990" spans="1:38" x14ac:dyDescent="0.3">
      <c r="A990" s="13">
        <f ca="1">IF(B990="","",COUNT($B$32:B990))</f>
        <v>720</v>
      </c>
      <c r="B990" s="47">
        <f t="shared" ca="1" si="345"/>
        <v>3</v>
      </c>
      <c r="C990" s="24" t="str">
        <f t="shared" ca="1" si="346"/>
        <v>L</v>
      </c>
      <c r="D990" s="47">
        <f t="shared" ca="1" si="347"/>
        <v>4324</v>
      </c>
      <c r="E990" s="47">
        <f t="shared" ca="1" si="348"/>
        <v>0</v>
      </c>
      <c r="F990" s="13">
        <f t="shared" ca="1" si="349"/>
        <v>-68</v>
      </c>
      <c r="G990" s="13">
        <f t="shared" ca="1" si="336"/>
        <v>4256</v>
      </c>
      <c r="H990" s="40" t="str">
        <f t="shared" ca="1" si="337"/>
        <v>Mythic II</v>
      </c>
      <c r="I990" s="47">
        <f t="shared" ca="1" si="350"/>
        <v>357</v>
      </c>
      <c r="J990" s="47">
        <f t="shared" ca="1" si="351"/>
        <v>363</v>
      </c>
      <c r="K990" s="25">
        <f t="shared" ca="1" si="338"/>
        <v>0.49583333333333335</v>
      </c>
      <c r="L990" s="44">
        <f t="shared" ca="1" si="352"/>
        <v>28048</v>
      </c>
      <c r="M990" s="23"/>
      <c r="N990" s="47" t="str">
        <f t="shared" si="353"/>
        <v/>
      </c>
      <c r="O990" s="58"/>
      <c r="P990" s="27" t="str">
        <f t="shared" ca="1" si="354"/>
        <v/>
      </c>
      <c r="R990" s="47"/>
      <c r="S990" s="47"/>
      <c r="T990" s="47"/>
      <c r="U990" s="47"/>
      <c r="V990" s="47"/>
      <c r="W990" s="47"/>
      <c r="X990" s="57"/>
      <c r="Y990" s="49" t="str">
        <f t="shared" si="339"/>
        <v/>
      </c>
      <c r="Z990" s="49" t="str">
        <f t="shared" si="340"/>
        <v/>
      </c>
      <c r="AA990" s="47"/>
      <c r="AC990" s="35"/>
      <c r="AD990">
        <f t="shared" ca="1" si="341"/>
        <v>0</v>
      </c>
      <c r="AE990">
        <f t="shared" ca="1" si="342"/>
        <v>0</v>
      </c>
      <c r="AF990">
        <f t="shared" ca="1" si="343"/>
        <v>1</v>
      </c>
      <c r="AG990">
        <f t="shared" ca="1" si="344"/>
        <v>0</v>
      </c>
      <c r="AH990">
        <f t="shared" ca="1" si="355"/>
        <v>3</v>
      </c>
      <c r="AI990">
        <f t="shared" ca="1" si="356"/>
        <v>239</v>
      </c>
      <c r="AJ990">
        <f t="shared" ca="1" si="357"/>
        <v>36</v>
      </c>
      <c r="AK990" t="str">
        <f t="shared" ca="1" si="358"/>
        <v>&gt;1000</v>
      </c>
      <c r="AL990">
        <f t="shared" ca="1" si="359"/>
        <v>44</v>
      </c>
    </row>
    <row r="991" spans="1:38" x14ac:dyDescent="0.3">
      <c r="A991" s="13" t="str">
        <f ca="1">IF(B991="","",COUNT($B$32:B991))</f>
        <v/>
      </c>
      <c r="B991" s="47" t="str">
        <f t="shared" ca="1" si="345"/>
        <v/>
      </c>
      <c r="C991" s="24" t="str">
        <f t="shared" ca="1" si="346"/>
        <v>G</v>
      </c>
      <c r="D991" s="47">
        <f t="shared" ca="1" si="347"/>
        <v>4256</v>
      </c>
      <c r="E991" s="47">
        <f t="shared" ca="1" si="348"/>
        <v>0</v>
      </c>
      <c r="F991" s="13">
        <f t="shared" ca="1" si="349"/>
        <v>0</v>
      </c>
      <c r="G991" s="13">
        <f t="shared" ca="1" si="336"/>
        <v>4256</v>
      </c>
      <c r="H991" s="40" t="str">
        <f t="shared" ca="1" si="337"/>
        <v>Mythic II</v>
      </c>
      <c r="I991" s="47">
        <f t="shared" ca="1" si="350"/>
        <v>357</v>
      </c>
      <c r="J991" s="47">
        <f t="shared" ca="1" si="351"/>
        <v>363</v>
      </c>
      <c r="K991" s="25">
        <f t="shared" ca="1" si="338"/>
        <v>0.49583333333333335</v>
      </c>
      <c r="L991" s="44">
        <f t="shared" ca="1" si="352"/>
        <v>28048</v>
      </c>
      <c r="M991" s="23"/>
      <c r="N991" s="47" t="str">
        <f t="shared" si="353"/>
        <v/>
      </c>
      <c r="O991" s="58"/>
      <c r="P991" s="27">
        <f t="shared" ca="1" si="354"/>
        <v>45300</v>
      </c>
      <c r="R991" s="47"/>
      <c r="S991" s="47"/>
      <c r="T991" s="47"/>
      <c r="U991" s="47"/>
      <c r="V991" s="47"/>
      <c r="W991" s="47"/>
      <c r="X991" s="57"/>
      <c r="Y991" s="49" t="str">
        <f t="shared" si="339"/>
        <v/>
      </c>
      <c r="Z991" s="49" t="str">
        <f t="shared" si="340"/>
        <v/>
      </c>
      <c r="AA991" s="47"/>
      <c r="AC991" s="35"/>
      <c r="AD991">
        <f t="shared" ca="1" si="341"/>
        <v>0</v>
      </c>
      <c r="AE991">
        <f t="shared" ca="1" si="342"/>
        <v>1</v>
      </c>
      <c r="AF991">
        <f t="shared" ca="1" si="343"/>
        <v>1</v>
      </c>
      <c r="AG991">
        <f t="shared" ca="1" si="344"/>
        <v>0</v>
      </c>
      <c r="AH991">
        <f t="shared" ca="1" si="355"/>
        <v>0</v>
      </c>
      <c r="AI991">
        <f t="shared" ca="1" si="356"/>
        <v>240</v>
      </c>
      <c r="AJ991">
        <f t="shared" ca="1" si="357"/>
        <v>36</v>
      </c>
      <c r="AK991" t="str">
        <f t="shared" ca="1" si="358"/>
        <v>&gt;1000</v>
      </c>
      <c r="AL991">
        <f t="shared" ca="1" si="359"/>
        <v>44</v>
      </c>
    </row>
    <row r="992" spans="1:38" x14ac:dyDescent="0.3">
      <c r="A992" s="13">
        <f ca="1">IF(B992="","",COUNT($B$32:B992))</f>
        <v>721</v>
      </c>
      <c r="B992" s="47">
        <f t="shared" ca="1" si="345"/>
        <v>1</v>
      </c>
      <c r="C992" s="24" t="str">
        <f t="shared" ca="1" si="346"/>
        <v>L</v>
      </c>
      <c r="D992" s="47">
        <f t="shared" ca="1" si="347"/>
        <v>4256</v>
      </c>
      <c r="E992" s="47">
        <f t="shared" ca="1" si="348"/>
        <v>0</v>
      </c>
      <c r="F992" s="13">
        <f t="shared" ca="1" si="349"/>
        <v>-68</v>
      </c>
      <c r="G992" s="13">
        <f t="shared" ref="G992:G1031" ca="1" si="360">_xlfn.IFS(F992+D992&lt;0,0,F992+D992&gt;5500,5500,TRUE,F992+D992)</f>
        <v>4188</v>
      </c>
      <c r="H992" s="40" t="str">
        <f t="shared" ref="H992:H1031" ca="1" si="361">LOOKUP(G992,$D$2:$D$17,$A$2:$A$17)</f>
        <v>Mythic II</v>
      </c>
      <c r="I992" s="47">
        <f t="shared" ca="1" si="350"/>
        <v>357</v>
      </c>
      <c r="J992" s="47">
        <f t="shared" ca="1" si="351"/>
        <v>364</v>
      </c>
      <c r="K992" s="25">
        <f t="shared" ref="K992:K1031" ca="1" si="362">I992/(J992+I992)</f>
        <v>0.49514563106796117</v>
      </c>
      <c r="L992" s="44">
        <f t="shared" ca="1" si="352"/>
        <v>28048</v>
      </c>
      <c r="M992" s="23"/>
      <c r="N992" s="47" t="str">
        <f t="shared" si="353"/>
        <v/>
      </c>
      <c r="O992" s="58"/>
      <c r="P992" s="27" t="str">
        <f t="shared" ca="1" si="354"/>
        <v/>
      </c>
      <c r="R992" s="47"/>
      <c r="S992" s="47"/>
      <c r="T992" s="47"/>
      <c r="U992" s="47"/>
      <c r="V992" s="47"/>
      <c r="W992" s="47"/>
      <c r="X992" s="57"/>
      <c r="Y992" s="49" t="str">
        <f t="shared" ref="Y992:Y1031" si="363">_xlfn.IFS(R992 = "","",V992&gt;0,T992/V992,TRUE,T992/1)</f>
        <v/>
      </c>
      <c r="Z992" s="49" t="str">
        <f t="shared" ref="Z992:Z1031" si="364">_xlfn.IFS(R992 = "","",V992&gt;0,(T992+U992)/V992,TRUE,(T992+U992)/1)</f>
        <v/>
      </c>
      <c r="AA992" s="47"/>
      <c r="AC992" s="35"/>
      <c r="AD992">
        <f t="shared" ref="AD992:AD1031" ca="1" si="365">IF(G992&gt;=2100,0,IF(C992="G",1,0))</f>
        <v>0</v>
      </c>
      <c r="AE992">
        <f t="shared" ref="AE992:AE1031" ca="1" si="366">IF(G992&gt;=5500,0,IF(C992="G",1,0))</f>
        <v>0</v>
      </c>
      <c r="AF992">
        <f t="shared" ref="AF992:AF1031" ca="1" si="367">IF(G992&gt;=2100,1,0)</f>
        <v>1</v>
      </c>
      <c r="AG992">
        <f t="shared" ref="AG992:AG1031" ca="1" si="368">IF(G992&gt;=5500,1,0)</f>
        <v>0</v>
      </c>
      <c r="AH992">
        <f t="shared" ca="1" si="355"/>
        <v>1</v>
      </c>
      <c r="AI992">
        <f t="shared" ca="1" si="356"/>
        <v>240</v>
      </c>
      <c r="AJ992">
        <f t="shared" ca="1" si="357"/>
        <v>36</v>
      </c>
      <c r="AK992" t="str">
        <f t="shared" ca="1" si="358"/>
        <v>&gt;1000</v>
      </c>
      <c r="AL992">
        <f t="shared" ca="1" si="359"/>
        <v>44</v>
      </c>
    </row>
    <row r="993" spans="1:38" x14ac:dyDescent="0.3">
      <c r="A993" s="13">
        <f ca="1">IF(B993="","",COUNT($B$32:B993))</f>
        <v>722</v>
      </c>
      <c r="B993" s="47">
        <f t="shared" ref="B993:B1031" ca="1" si="369">IF(C993&lt;&gt;"G",SUM(B992,1),"")</f>
        <v>2</v>
      </c>
      <c r="C993" s="24" t="str">
        <f t="shared" ref="C993:C1031" ca="1" si="370">IF(O993="",IF(AH992&gt;=$E$22,"G",IF(RAND()&lt;$F$22,"W","L")),O993)</f>
        <v>W</v>
      </c>
      <c r="D993" s="47">
        <f t="shared" ref="D993:D1031" ca="1" si="371">IF(M993="",IF(G992&lt;5500,G992,5500),M993)</f>
        <v>4188</v>
      </c>
      <c r="E993" s="47">
        <f t="shared" ref="E993:E1031" ca="1" si="372">_xlfn.IFS(C992="W",E992+1,C992="L",0,C992="G",E992)</f>
        <v>0</v>
      </c>
      <c r="F993" s="13">
        <f t="shared" ref="F993:F1031" ca="1" si="373">_xlfn.IFS(C993="W",_xlfn.IFS(E993=0,LOOKUP(D993,$D$2:$D$17,$F$2:$F$17),E993=1,LOOKUP(D993,$D$2:$D$17,$G$2:$G$17),E993=2,LOOKUP(D993,$D$2:$D$17,$H$2:$H$17),E993=3,LOOKUP(D993,$D$2:$D$17,$I$2:$I$17),E993&gt;=4,LOOKUP(D993,$D$2:$D$17,$J$2:$J$17)),C993="L",LOOKUP(D993,$D$2:$D$17,$E$2:$E$17),C993="G",IF(OR(B992&lt;3,B992=""),0,LOOKUP(D993,$D$2:$D$17,$K$2:$K$17)))</f>
        <v>40</v>
      </c>
      <c r="G993" s="13">
        <f t="shared" ca="1" si="360"/>
        <v>4228</v>
      </c>
      <c r="H993" s="40" t="str">
        <f t="shared" ca="1" si="361"/>
        <v>Mythic II</v>
      </c>
      <c r="I993" s="47">
        <f t="shared" ref="I993:I1031" ca="1" si="374">IF(C993="W",1+I992,I992)</f>
        <v>358</v>
      </c>
      <c r="J993" s="47">
        <f t="shared" ref="J993:J1031" ca="1" si="375">IF(C993="L",1+J992,J992)</f>
        <v>364</v>
      </c>
      <c r="K993" s="25">
        <f t="shared" ca="1" si="362"/>
        <v>0.49584487534626037</v>
      </c>
      <c r="L993" s="44">
        <f t="shared" ref="L993:L1031" ca="1" si="376">IF(F993&gt;0,F993+L992,L992)</f>
        <v>28088</v>
      </c>
      <c r="M993" s="23"/>
      <c r="N993" s="47" t="str">
        <f t="shared" ref="N993:N1031" si="377">IF(M993="","",M993-G992)</f>
        <v/>
      </c>
      <c r="O993" s="58"/>
      <c r="P993" s="27" t="str">
        <f t="shared" ref="P993:P1031" ca="1" si="378">IF(AI993&gt;AI992,$G$22+(7*AI993),"")</f>
        <v/>
      </c>
      <c r="R993" s="47"/>
      <c r="S993" s="47"/>
      <c r="T993" s="47"/>
      <c r="U993" s="47"/>
      <c r="V993" s="47"/>
      <c r="W993" s="47"/>
      <c r="X993" s="57"/>
      <c r="Y993" s="49" t="str">
        <f t="shared" si="363"/>
        <v/>
      </c>
      <c r="Z993" s="49" t="str">
        <f t="shared" si="364"/>
        <v/>
      </c>
      <c r="AA993" s="47"/>
      <c r="AC993" s="35"/>
      <c r="AD993">
        <f t="shared" ca="1" si="365"/>
        <v>0</v>
      </c>
      <c r="AE993">
        <f t="shared" ca="1" si="366"/>
        <v>0</v>
      </c>
      <c r="AF993">
        <f t="shared" ca="1" si="367"/>
        <v>1</v>
      </c>
      <c r="AG993">
        <f t="shared" ca="1" si="368"/>
        <v>0</v>
      </c>
      <c r="AH993">
        <f t="shared" ref="AH993:AH1031" ca="1" si="379">IF(C993="G",0,AH992+1)</f>
        <v>2</v>
      </c>
      <c r="AI993">
        <f t="shared" ref="AI993:AI1031" ca="1" si="380">IF(C993="G",AI992+1,AI992)</f>
        <v>240</v>
      </c>
      <c r="AJ993">
        <f t="shared" ref="AJ993:AJ1031" ca="1" si="381">IF(AJ992="&gt;1000",IF(AF993&gt;0,IF(A993&lt;&gt;"",A993,A992),"&gt;1000"),AJ992)</f>
        <v>36</v>
      </c>
      <c r="AK993" t="str">
        <f t="shared" ref="AK993:AK1031" ca="1" si="382">IF(AK992="&gt;1000",IF(AG993&gt;0,IF(A993&lt;&gt;"",A993,A992),"&gt;1000"),AK992)</f>
        <v>&gt;1000</v>
      </c>
      <c r="AL993">
        <f t="shared" ref="AL993:AL1031" ca="1" si="383">IF(AL992="&gt;1000",IF(L993&gt;=3500,IF(A993&lt;&gt;"",A993,A992),"&gt;1000"),AL992)</f>
        <v>44</v>
      </c>
    </row>
    <row r="994" spans="1:38" x14ac:dyDescent="0.3">
      <c r="A994" s="13">
        <f ca="1">IF(B994="","",COUNT($B$32:B994))</f>
        <v>723</v>
      </c>
      <c r="B994" s="47">
        <f t="shared" ca="1" si="369"/>
        <v>3</v>
      </c>
      <c r="C994" s="24" t="str">
        <f t="shared" ca="1" si="370"/>
        <v>L</v>
      </c>
      <c r="D994" s="47">
        <f t="shared" ca="1" si="371"/>
        <v>4228</v>
      </c>
      <c r="E994" s="47">
        <f t="shared" ca="1" si="372"/>
        <v>1</v>
      </c>
      <c r="F994" s="13">
        <f t="shared" ca="1" si="373"/>
        <v>-68</v>
      </c>
      <c r="G994" s="13">
        <f t="shared" ca="1" si="360"/>
        <v>4160</v>
      </c>
      <c r="H994" s="40" t="str">
        <f t="shared" ca="1" si="361"/>
        <v>Mythic II</v>
      </c>
      <c r="I994" s="47">
        <f t="shared" ca="1" si="374"/>
        <v>358</v>
      </c>
      <c r="J994" s="47">
        <f t="shared" ca="1" si="375"/>
        <v>365</v>
      </c>
      <c r="K994" s="25">
        <f t="shared" ca="1" si="362"/>
        <v>0.49515905947441219</v>
      </c>
      <c r="L994" s="44">
        <f t="shared" ca="1" si="376"/>
        <v>28088</v>
      </c>
      <c r="M994" s="23"/>
      <c r="N994" s="47" t="str">
        <f t="shared" si="377"/>
        <v/>
      </c>
      <c r="O994" s="58"/>
      <c r="P994" s="27" t="str">
        <f t="shared" ca="1" si="378"/>
        <v/>
      </c>
      <c r="R994" s="47"/>
      <c r="S994" s="47"/>
      <c r="T994" s="47"/>
      <c r="U994" s="47"/>
      <c r="V994" s="47"/>
      <c r="W994" s="47"/>
      <c r="X994" s="57"/>
      <c r="Y994" s="49" t="str">
        <f t="shared" si="363"/>
        <v/>
      </c>
      <c r="Z994" s="49" t="str">
        <f t="shared" si="364"/>
        <v/>
      </c>
      <c r="AA994" s="47"/>
      <c r="AC994" s="35"/>
      <c r="AD994">
        <f t="shared" ca="1" si="365"/>
        <v>0</v>
      </c>
      <c r="AE994">
        <f t="shared" ca="1" si="366"/>
        <v>0</v>
      </c>
      <c r="AF994">
        <f t="shared" ca="1" si="367"/>
        <v>1</v>
      </c>
      <c r="AG994">
        <f t="shared" ca="1" si="368"/>
        <v>0</v>
      </c>
      <c r="AH994">
        <f t="shared" ca="1" si="379"/>
        <v>3</v>
      </c>
      <c r="AI994">
        <f t="shared" ca="1" si="380"/>
        <v>240</v>
      </c>
      <c r="AJ994">
        <f t="shared" ca="1" si="381"/>
        <v>36</v>
      </c>
      <c r="AK994" t="str">
        <f t="shared" ca="1" si="382"/>
        <v>&gt;1000</v>
      </c>
      <c r="AL994">
        <f t="shared" ca="1" si="383"/>
        <v>44</v>
      </c>
    </row>
    <row r="995" spans="1:38" x14ac:dyDescent="0.3">
      <c r="A995" s="13" t="str">
        <f ca="1">IF(B995="","",COUNT($B$32:B995))</f>
        <v/>
      </c>
      <c r="B995" s="47" t="str">
        <f t="shared" ca="1" si="369"/>
        <v/>
      </c>
      <c r="C995" s="24" t="str">
        <f t="shared" ca="1" si="370"/>
        <v>G</v>
      </c>
      <c r="D995" s="47">
        <f t="shared" ca="1" si="371"/>
        <v>4160</v>
      </c>
      <c r="E995" s="47">
        <f t="shared" ca="1" si="372"/>
        <v>0</v>
      </c>
      <c r="F995" s="13">
        <f t="shared" ca="1" si="373"/>
        <v>0</v>
      </c>
      <c r="G995" s="13">
        <f t="shared" ca="1" si="360"/>
        <v>4160</v>
      </c>
      <c r="H995" s="40" t="str">
        <f t="shared" ca="1" si="361"/>
        <v>Mythic II</v>
      </c>
      <c r="I995" s="47">
        <f t="shared" ca="1" si="374"/>
        <v>358</v>
      </c>
      <c r="J995" s="47">
        <f t="shared" ca="1" si="375"/>
        <v>365</v>
      </c>
      <c r="K995" s="25">
        <f t="shared" ca="1" si="362"/>
        <v>0.49515905947441219</v>
      </c>
      <c r="L995" s="44">
        <f t="shared" ca="1" si="376"/>
        <v>28088</v>
      </c>
      <c r="M995" s="23"/>
      <c r="N995" s="47" t="str">
        <f t="shared" si="377"/>
        <v/>
      </c>
      <c r="O995" s="58"/>
      <c r="P995" s="27">
        <f t="shared" ca="1" si="378"/>
        <v>45307</v>
      </c>
      <c r="R995" s="47"/>
      <c r="S995" s="47"/>
      <c r="T995" s="47"/>
      <c r="U995" s="47"/>
      <c r="V995" s="47"/>
      <c r="W995" s="47"/>
      <c r="X995" s="57"/>
      <c r="Y995" s="49" t="str">
        <f t="shared" si="363"/>
        <v/>
      </c>
      <c r="Z995" s="49" t="str">
        <f t="shared" si="364"/>
        <v/>
      </c>
      <c r="AA995" s="47"/>
      <c r="AC995" s="35"/>
      <c r="AD995">
        <f t="shared" ca="1" si="365"/>
        <v>0</v>
      </c>
      <c r="AE995">
        <f t="shared" ca="1" si="366"/>
        <v>1</v>
      </c>
      <c r="AF995">
        <f t="shared" ca="1" si="367"/>
        <v>1</v>
      </c>
      <c r="AG995">
        <f t="shared" ca="1" si="368"/>
        <v>0</v>
      </c>
      <c r="AH995">
        <f t="shared" ca="1" si="379"/>
        <v>0</v>
      </c>
      <c r="AI995">
        <f t="shared" ca="1" si="380"/>
        <v>241</v>
      </c>
      <c r="AJ995">
        <f t="shared" ca="1" si="381"/>
        <v>36</v>
      </c>
      <c r="AK995" t="str">
        <f t="shared" ca="1" si="382"/>
        <v>&gt;1000</v>
      </c>
      <c r="AL995">
        <f t="shared" ca="1" si="383"/>
        <v>44</v>
      </c>
    </row>
    <row r="996" spans="1:38" x14ac:dyDescent="0.3">
      <c r="A996" s="13">
        <f ca="1">IF(B996="","",COUNT($B$32:B996))</f>
        <v>724</v>
      </c>
      <c r="B996" s="47">
        <f t="shared" ca="1" si="369"/>
        <v>1</v>
      </c>
      <c r="C996" s="24" t="str">
        <f t="shared" ca="1" si="370"/>
        <v>W</v>
      </c>
      <c r="D996" s="47">
        <f t="shared" ca="1" si="371"/>
        <v>4160</v>
      </c>
      <c r="E996" s="47">
        <f t="shared" ca="1" si="372"/>
        <v>0</v>
      </c>
      <c r="F996" s="13">
        <f t="shared" ca="1" si="373"/>
        <v>40</v>
      </c>
      <c r="G996" s="13">
        <f t="shared" ca="1" si="360"/>
        <v>4200</v>
      </c>
      <c r="H996" s="40" t="str">
        <f t="shared" ca="1" si="361"/>
        <v>Mythic II</v>
      </c>
      <c r="I996" s="47">
        <f t="shared" ca="1" si="374"/>
        <v>359</v>
      </c>
      <c r="J996" s="47">
        <f t="shared" ca="1" si="375"/>
        <v>365</v>
      </c>
      <c r="K996" s="25">
        <f t="shared" ca="1" si="362"/>
        <v>0.4958563535911602</v>
      </c>
      <c r="L996" s="44">
        <f t="shared" ca="1" si="376"/>
        <v>28128</v>
      </c>
      <c r="M996" s="23"/>
      <c r="N996" s="47" t="str">
        <f t="shared" si="377"/>
        <v/>
      </c>
      <c r="O996" s="58"/>
      <c r="P996" s="27" t="str">
        <f t="shared" ca="1" si="378"/>
        <v/>
      </c>
      <c r="R996" s="47"/>
      <c r="S996" s="47"/>
      <c r="T996" s="47"/>
      <c r="U996" s="47"/>
      <c r="V996" s="47"/>
      <c r="W996" s="47"/>
      <c r="X996" s="57"/>
      <c r="Y996" s="49" t="str">
        <f t="shared" si="363"/>
        <v/>
      </c>
      <c r="Z996" s="49" t="str">
        <f t="shared" si="364"/>
        <v/>
      </c>
      <c r="AA996" s="47"/>
      <c r="AC996" s="35"/>
      <c r="AD996">
        <f t="shared" ca="1" si="365"/>
        <v>0</v>
      </c>
      <c r="AE996">
        <f t="shared" ca="1" si="366"/>
        <v>0</v>
      </c>
      <c r="AF996">
        <f t="shared" ca="1" si="367"/>
        <v>1</v>
      </c>
      <c r="AG996">
        <f t="shared" ca="1" si="368"/>
        <v>0</v>
      </c>
      <c r="AH996">
        <f t="shared" ca="1" si="379"/>
        <v>1</v>
      </c>
      <c r="AI996">
        <f t="shared" ca="1" si="380"/>
        <v>241</v>
      </c>
      <c r="AJ996">
        <f t="shared" ca="1" si="381"/>
        <v>36</v>
      </c>
      <c r="AK996" t="str">
        <f t="shared" ca="1" si="382"/>
        <v>&gt;1000</v>
      </c>
      <c r="AL996">
        <f t="shared" ca="1" si="383"/>
        <v>44</v>
      </c>
    </row>
    <row r="997" spans="1:38" x14ac:dyDescent="0.3">
      <c r="A997" s="13">
        <f ca="1">IF(B997="","",COUNT($B$32:B997))</f>
        <v>725</v>
      </c>
      <c r="B997" s="47">
        <f t="shared" ca="1" si="369"/>
        <v>2</v>
      </c>
      <c r="C997" s="24" t="str">
        <f t="shared" ca="1" si="370"/>
        <v>W</v>
      </c>
      <c r="D997" s="47">
        <f t="shared" ca="1" si="371"/>
        <v>4200</v>
      </c>
      <c r="E997" s="47">
        <f t="shared" ca="1" si="372"/>
        <v>1</v>
      </c>
      <c r="F997" s="13">
        <f t="shared" ca="1" si="373"/>
        <v>60</v>
      </c>
      <c r="G997" s="13">
        <f t="shared" ca="1" si="360"/>
        <v>4260</v>
      </c>
      <c r="H997" s="40" t="str">
        <f t="shared" ca="1" si="361"/>
        <v>Mythic II</v>
      </c>
      <c r="I997" s="47">
        <f t="shared" ca="1" si="374"/>
        <v>360</v>
      </c>
      <c r="J997" s="47">
        <f t="shared" ca="1" si="375"/>
        <v>365</v>
      </c>
      <c r="K997" s="25">
        <f t="shared" ca="1" si="362"/>
        <v>0.49655172413793103</v>
      </c>
      <c r="L997" s="44">
        <f t="shared" ca="1" si="376"/>
        <v>28188</v>
      </c>
      <c r="M997" s="23"/>
      <c r="N997" s="47" t="str">
        <f t="shared" si="377"/>
        <v/>
      </c>
      <c r="O997" s="58"/>
      <c r="P997" s="27" t="str">
        <f t="shared" ca="1" si="378"/>
        <v/>
      </c>
      <c r="R997" s="47"/>
      <c r="S997" s="47"/>
      <c r="T997" s="47"/>
      <c r="U997" s="47"/>
      <c r="V997" s="47"/>
      <c r="W997" s="47"/>
      <c r="X997" s="57"/>
      <c r="Y997" s="49" t="str">
        <f t="shared" si="363"/>
        <v/>
      </c>
      <c r="Z997" s="49" t="str">
        <f t="shared" si="364"/>
        <v/>
      </c>
      <c r="AA997" s="47"/>
      <c r="AC997" s="35"/>
      <c r="AD997">
        <f t="shared" ca="1" si="365"/>
        <v>0</v>
      </c>
      <c r="AE997">
        <f t="shared" ca="1" si="366"/>
        <v>0</v>
      </c>
      <c r="AF997">
        <f t="shared" ca="1" si="367"/>
        <v>1</v>
      </c>
      <c r="AG997">
        <f t="shared" ca="1" si="368"/>
        <v>0</v>
      </c>
      <c r="AH997">
        <f t="shared" ca="1" si="379"/>
        <v>2</v>
      </c>
      <c r="AI997">
        <f t="shared" ca="1" si="380"/>
        <v>241</v>
      </c>
      <c r="AJ997">
        <f t="shared" ca="1" si="381"/>
        <v>36</v>
      </c>
      <c r="AK997" t="str">
        <f t="shared" ca="1" si="382"/>
        <v>&gt;1000</v>
      </c>
      <c r="AL997">
        <f t="shared" ca="1" si="383"/>
        <v>44</v>
      </c>
    </row>
    <row r="998" spans="1:38" x14ac:dyDescent="0.3">
      <c r="A998" s="13">
        <f ca="1">IF(B998="","",COUNT($B$32:B998))</f>
        <v>726</v>
      </c>
      <c r="B998" s="47">
        <f t="shared" ca="1" si="369"/>
        <v>3</v>
      </c>
      <c r="C998" s="24" t="str">
        <f t="shared" ca="1" si="370"/>
        <v>W</v>
      </c>
      <c r="D998" s="47">
        <f t="shared" ca="1" si="371"/>
        <v>4260</v>
      </c>
      <c r="E998" s="47">
        <f t="shared" ca="1" si="372"/>
        <v>2</v>
      </c>
      <c r="F998" s="13">
        <f t="shared" ca="1" si="373"/>
        <v>80</v>
      </c>
      <c r="G998" s="13">
        <f t="shared" ca="1" si="360"/>
        <v>4340</v>
      </c>
      <c r="H998" s="40" t="str">
        <f t="shared" ca="1" si="361"/>
        <v>Mythic II</v>
      </c>
      <c r="I998" s="47">
        <f t="shared" ca="1" si="374"/>
        <v>361</v>
      </c>
      <c r="J998" s="47">
        <f t="shared" ca="1" si="375"/>
        <v>365</v>
      </c>
      <c r="K998" s="25">
        <f t="shared" ca="1" si="362"/>
        <v>0.49724517906336091</v>
      </c>
      <c r="L998" s="44">
        <f t="shared" ca="1" si="376"/>
        <v>28268</v>
      </c>
      <c r="M998" s="23"/>
      <c r="N998" s="47" t="str">
        <f t="shared" si="377"/>
        <v/>
      </c>
      <c r="O998" s="58"/>
      <c r="P998" s="27" t="str">
        <f t="shared" ca="1" si="378"/>
        <v/>
      </c>
      <c r="R998" s="47"/>
      <c r="S998" s="47"/>
      <c r="T998" s="47"/>
      <c r="U998" s="47"/>
      <c r="V998" s="47"/>
      <c r="W998" s="47"/>
      <c r="X998" s="57"/>
      <c r="Y998" s="49" t="str">
        <f t="shared" si="363"/>
        <v/>
      </c>
      <c r="Z998" s="49" t="str">
        <f t="shared" si="364"/>
        <v/>
      </c>
      <c r="AA998" s="47"/>
      <c r="AC998" s="35"/>
      <c r="AD998">
        <f t="shared" ca="1" si="365"/>
        <v>0</v>
      </c>
      <c r="AE998">
        <f t="shared" ca="1" si="366"/>
        <v>0</v>
      </c>
      <c r="AF998">
        <f t="shared" ca="1" si="367"/>
        <v>1</v>
      </c>
      <c r="AG998">
        <f t="shared" ca="1" si="368"/>
        <v>0</v>
      </c>
      <c r="AH998">
        <f t="shared" ca="1" si="379"/>
        <v>3</v>
      </c>
      <c r="AI998">
        <f t="shared" ca="1" si="380"/>
        <v>241</v>
      </c>
      <c r="AJ998">
        <f t="shared" ca="1" si="381"/>
        <v>36</v>
      </c>
      <c r="AK998" t="str">
        <f t="shared" ca="1" si="382"/>
        <v>&gt;1000</v>
      </c>
      <c r="AL998">
        <f t="shared" ca="1" si="383"/>
        <v>44</v>
      </c>
    </row>
    <row r="999" spans="1:38" x14ac:dyDescent="0.3">
      <c r="A999" s="13" t="str">
        <f ca="1">IF(B999="","",COUNT($B$32:B999))</f>
        <v/>
      </c>
      <c r="B999" s="47" t="str">
        <f t="shared" ca="1" si="369"/>
        <v/>
      </c>
      <c r="C999" s="24" t="str">
        <f t="shared" ca="1" si="370"/>
        <v>G</v>
      </c>
      <c r="D999" s="47">
        <f t="shared" ca="1" si="371"/>
        <v>4340</v>
      </c>
      <c r="E999" s="47">
        <f t="shared" ca="1" si="372"/>
        <v>3</v>
      </c>
      <c r="F999" s="13">
        <f t="shared" ca="1" si="373"/>
        <v>0</v>
      </c>
      <c r="G999" s="13">
        <f t="shared" ca="1" si="360"/>
        <v>4340</v>
      </c>
      <c r="H999" s="40" t="str">
        <f t="shared" ca="1" si="361"/>
        <v>Mythic II</v>
      </c>
      <c r="I999" s="47">
        <f t="shared" ca="1" si="374"/>
        <v>361</v>
      </c>
      <c r="J999" s="47">
        <f t="shared" ca="1" si="375"/>
        <v>365</v>
      </c>
      <c r="K999" s="25">
        <f t="shared" ca="1" si="362"/>
        <v>0.49724517906336091</v>
      </c>
      <c r="L999" s="44">
        <f t="shared" ca="1" si="376"/>
        <v>28268</v>
      </c>
      <c r="M999" s="23"/>
      <c r="N999" s="47" t="str">
        <f t="shared" si="377"/>
        <v/>
      </c>
      <c r="O999" s="58"/>
      <c r="P999" s="27">
        <f t="shared" ca="1" si="378"/>
        <v>45314</v>
      </c>
      <c r="R999" s="47"/>
      <c r="S999" s="47"/>
      <c r="T999" s="47"/>
      <c r="U999" s="47"/>
      <c r="V999" s="47"/>
      <c r="W999" s="47"/>
      <c r="X999" s="57"/>
      <c r="Y999" s="49" t="str">
        <f t="shared" si="363"/>
        <v/>
      </c>
      <c r="Z999" s="49" t="str">
        <f t="shared" si="364"/>
        <v/>
      </c>
      <c r="AA999" s="47"/>
      <c r="AC999" s="35"/>
      <c r="AD999">
        <f t="shared" ca="1" si="365"/>
        <v>0</v>
      </c>
      <c r="AE999">
        <f t="shared" ca="1" si="366"/>
        <v>1</v>
      </c>
      <c r="AF999">
        <f t="shared" ca="1" si="367"/>
        <v>1</v>
      </c>
      <c r="AG999">
        <f t="shared" ca="1" si="368"/>
        <v>0</v>
      </c>
      <c r="AH999">
        <f t="shared" ca="1" si="379"/>
        <v>0</v>
      </c>
      <c r="AI999">
        <f t="shared" ca="1" si="380"/>
        <v>242</v>
      </c>
      <c r="AJ999">
        <f t="shared" ca="1" si="381"/>
        <v>36</v>
      </c>
      <c r="AK999" t="str">
        <f t="shared" ca="1" si="382"/>
        <v>&gt;1000</v>
      </c>
      <c r="AL999">
        <f t="shared" ca="1" si="383"/>
        <v>44</v>
      </c>
    </row>
    <row r="1000" spans="1:38" x14ac:dyDescent="0.3">
      <c r="A1000" s="13">
        <f ca="1">IF(B1000="","",COUNT($B$32:B1000))</f>
        <v>727</v>
      </c>
      <c r="B1000" s="47">
        <f t="shared" ca="1" si="369"/>
        <v>1</v>
      </c>
      <c r="C1000" s="24" t="str">
        <f t="shared" ca="1" si="370"/>
        <v>L</v>
      </c>
      <c r="D1000" s="47">
        <f t="shared" ca="1" si="371"/>
        <v>4340</v>
      </c>
      <c r="E1000" s="47">
        <f t="shared" ca="1" si="372"/>
        <v>3</v>
      </c>
      <c r="F1000" s="13">
        <f t="shared" ca="1" si="373"/>
        <v>-68</v>
      </c>
      <c r="G1000" s="13">
        <f t="shared" ca="1" si="360"/>
        <v>4272</v>
      </c>
      <c r="H1000" s="40" t="str">
        <f t="shared" ca="1" si="361"/>
        <v>Mythic II</v>
      </c>
      <c r="I1000" s="47">
        <f t="shared" ca="1" si="374"/>
        <v>361</v>
      </c>
      <c r="J1000" s="47">
        <f t="shared" ca="1" si="375"/>
        <v>366</v>
      </c>
      <c r="K1000" s="25">
        <f t="shared" ca="1" si="362"/>
        <v>0.49656121045392021</v>
      </c>
      <c r="L1000" s="44">
        <f t="shared" ca="1" si="376"/>
        <v>28268</v>
      </c>
      <c r="M1000" s="23"/>
      <c r="N1000" s="47" t="str">
        <f t="shared" si="377"/>
        <v/>
      </c>
      <c r="O1000" s="58"/>
      <c r="P1000" s="27" t="str">
        <f t="shared" ca="1" si="378"/>
        <v/>
      </c>
      <c r="R1000" s="47"/>
      <c r="S1000" s="47"/>
      <c r="T1000" s="47"/>
      <c r="U1000" s="47"/>
      <c r="V1000" s="47"/>
      <c r="W1000" s="47"/>
      <c r="X1000" s="57"/>
      <c r="Y1000" s="49" t="str">
        <f t="shared" si="363"/>
        <v/>
      </c>
      <c r="Z1000" s="49" t="str">
        <f t="shared" si="364"/>
        <v/>
      </c>
      <c r="AA1000" s="47"/>
      <c r="AC1000" s="35"/>
      <c r="AD1000">
        <f t="shared" ca="1" si="365"/>
        <v>0</v>
      </c>
      <c r="AE1000">
        <f t="shared" ca="1" si="366"/>
        <v>0</v>
      </c>
      <c r="AF1000">
        <f t="shared" ca="1" si="367"/>
        <v>1</v>
      </c>
      <c r="AG1000">
        <f t="shared" ca="1" si="368"/>
        <v>0</v>
      </c>
      <c r="AH1000">
        <f t="shared" ca="1" si="379"/>
        <v>1</v>
      </c>
      <c r="AI1000">
        <f t="shared" ca="1" si="380"/>
        <v>242</v>
      </c>
      <c r="AJ1000">
        <f t="shared" ca="1" si="381"/>
        <v>36</v>
      </c>
      <c r="AK1000" t="str">
        <f t="shared" ca="1" si="382"/>
        <v>&gt;1000</v>
      </c>
      <c r="AL1000">
        <f t="shared" ca="1" si="383"/>
        <v>44</v>
      </c>
    </row>
    <row r="1001" spans="1:38" x14ac:dyDescent="0.3">
      <c r="A1001" s="13">
        <f ca="1">IF(B1001="","",COUNT($B$32:B1001))</f>
        <v>728</v>
      </c>
      <c r="B1001" s="47">
        <f t="shared" ca="1" si="369"/>
        <v>2</v>
      </c>
      <c r="C1001" s="24" t="str">
        <f t="shared" ca="1" si="370"/>
        <v>W</v>
      </c>
      <c r="D1001" s="47">
        <f t="shared" ca="1" si="371"/>
        <v>4272</v>
      </c>
      <c r="E1001" s="47">
        <f t="shared" ca="1" si="372"/>
        <v>0</v>
      </c>
      <c r="F1001" s="13">
        <f t="shared" ca="1" si="373"/>
        <v>40</v>
      </c>
      <c r="G1001" s="13">
        <f t="shared" ca="1" si="360"/>
        <v>4312</v>
      </c>
      <c r="H1001" s="40" t="str">
        <f t="shared" ca="1" si="361"/>
        <v>Mythic II</v>
      </c>
      <c r="I1001" s="47">
        <f t="shared" ca="1" si="374"/>
        <v>362</v>
      </c>
      <c r="J1001" s="47">
        <f t="shared" ca="1" si="375"/>
        <v>366</v>
      </c>
      <c r="K1001" s="25">
        <f t="shared" ca="1" si="362"/>
        <v>0.49725274725274726</v>
      </c>
      <c r="L1001" s="44">
        <f t="shared" ca="1" si="376"/>
        <v>28308</v>
      </c>
      <c r="M1001" s="23"/>
      <c r="N1001" s="47" t="str">
        <f t="shared" si="377"/>
        <v/>
      </c>
      <c r="O1001" s="58"/>
      <c r="P1001" s="27" t="str">
        <f t="shared" ca="1" si="378"/>
        <v/>
      </c>
      <c r="R1001" s="47"/>
      <c r="S1001" s="47"/>
      <c r="T1001" s="47"/>
      <c r="U1001" s="47"/>
      <c r="V1001" s="47"/>
      <c r="W1001" s="47"/>
      <c r="X1001" s="57"/>
      <c r="Y1001" s="49" t="str">
        <f t="shared" si="363"/>
        <v/>
      </c>
      <c r="Z1001" s="49" t="str">
        <f t="shared" si="364"/>
        <v/>
      </c>
      <c r="AA1001" s="47"/>
      <c r="AC1001" s="35"/>
      <c r="AD1001">
        <f t="shared" ca="1" si="365"/>
        <v>0</v>
      </c>
      <c r="AE1001">
        <f t="shared" ca="1" si="366"/>
        <v>0</v>
      </c>
      <c r="AF1001">
        <f t="shared" ca="1" si="367"/>
        <v>1</v>
      </c>
      <c r="AG1001">
        <f t="shared" ca="1" si="368"/>
        <v>0</v>
      </c>
      <c r="AH1001">
        <f t="shared" ca="1" si="379"/>
        <v>2</v>
      </c>
      <c r="AI1001">
        <f t="shared" ca="1" si="380"/>
        <v>242</v>
      </c>
      <c r="AJ1001">
        <f t="shared" ca="1" si="381"/>
        <v>36</v>
      </c>
      <c r="AK1001" t="str">
        <f t="shared" ca="1" si="382"/>
        <v>&gt;1000</v>
      </c>
      <c r="AL1001">
        <f t="shared" ca="1" si="383"/>
        <v>44</v>
      </c>
    </row>
    <row r="1002" spans="1:38" x14ac:dyDescent="0.3">
      <c r="A1002" s="13">
        <f ca="1">IF(B1002="","",COUNT($B$32:B1002))</f>
        <v>729</v>
      </c>
      <c r="B1002" s="47">
        <f t="shared" ca="1" si="369"/>
        <v>3</v>
      </c>
      <c r="C1002" s="24" t="str">
        <f t="shared" ca="1" si="370"/>
        <v>W</v>
      </c>
      <c r="D1002" s="47">
        <f t="shared" ca="1" si="371"/>
        <v>4312</v>
      </c>
      <c r="E1002" s="47">
        <f t="shared" ca="1" si="372"/>
        <v>1</v>
      </c>
      <c r="F1002" s="13">
        <f t="shared" ca="1" si="373"/>
        <v>60</v>
      </c>
      <c r="G1002" s="13">
        <f t="shared" ca="1" si="360"/>
        <v>4372</v>
      </c>
      <c r="H1002" s="40" t="str">
        <f t="shared" ca="1" si="361"/>
        <v>Mythic II</v>
      </c>
      <c r="I1002" s="47">
        <f t="shared" ca="1" si="374"/>
        <v>363</v>
      </c>
      <c r="J1002" s="47">
        <f t="shared" ca="1" si="375"/>
        <v>366</v>
      </c>
      <c r="K1002" s="25">
        <f t="shared" ca="1" si="362"/>
        <v>0.49794238683127573</v>
      </c>
      <c r="L1002" s="44">
        <f t="shared" ca="1" si="376"/>
        <v>28368</v>
      </c>
      <c r="M1002" s="23"/>
      <c r="N1002" s="47" t="str">
        <f t="shared" si="377"/>
        <v/>
      </c>
      <c r="O1002" s="58"/>
      <c r="P1002" s="27" t="str">
        <f t="shared" ca="1" si="378"/>
        <v/>
      </c>
      <c r="R1002" s="47"/>
      <c r="S1002" s="47"/>
      <c r="T1002" s="47"/>
      <c r="U1002" s="47"/>
      <c r="V1002" s="47"/>
      <c r="W1002" s="47"/>
      <c r="X1002" s="57"/>
      <c r="Y1002" s="49" t="str">
        <f t="shared" si="363"/>
        <v/>
      </c>
      <c r="Z1002" s="49" t="str">
        <f t="shared" si="364"/>
        <v/>
      </c>
      <c r="AA1002" s="47"/>
      <c r="AC1002" s="35"/>
      <c r="AD1002">
        <f t="shared" ca="1" si="365"/>
        <v>0</v>
      </c>
      <c r="AE1002">
        <f t="shared" ca="1" si="366"/>
        <v>0</v>
      </c>
      <c r="AF1002">
        <f t="shared" ca="1" si="367"/>
        <v>1</v>
      </c>
      <c r="AG1002">
        <f t="shared" ca="1" si="368"/>
        <v>0</v>
      </c>
      <c r="AH1002">
        <f t="shared" ca="1" si="379"/>
        <v>3</v>
      </c>
      <c r="AI1002">
        <f t="shared" ca="1" si="380"/>
        <v>242</v>
      </c>
      <c r="AJ1002">
        <f t="shared" ca="1" si="381"/>
        <v>36</v>
      </c>
      <c r="AK1002" t="str">
        <f t="shared" ca="1" si="382"/>
        <v>&gt;1000</v>
      </c>
      <c r="AL1002">
        <f t="shared" ca="1" si="383"/>
        <v>44</v>
      </c>
    </row>
    <row r="1003" spans="1:38" x14ac:dyDescent="0.3">
      <c r="A1003" s="13" t="str">
        <f ca="1">IF(B1003="","",COUNT($B$32:B1003))</f>
        <v/>
      </c>
      <c r="B1003" s="47" t="str">
        <f t="shared" ca="1" si="369"/>
        <v/>
      </c>
      <c r="C1003" s="24" t="str">
        <f t="shared" ca="1" si="370"/>
        <v>G</v>
      </c>
      <c r="D1003" s="47">
        <f t="shared" ca="1" si="371"/>
        <v>4372</v>
      </c>
      <c r="E1003" s="47">
        <f t="shared" ca="1" si="372"/>
        <v>2</v>
      </c>
      <c r="F1003" s="13">
        <f t="shared" ca="1" si="373"/>
        <v>0</v>
      </c>
      <c r="G1003" s="13">
        <f t="shared" ca="1" si="360"/>
        <v>4372</v>
      </c>
      <c r="H1003" s="40" t="str">
        <f t="shared" ca="1" si="361"/>
        <v>Mythic II</v>
      </c>
      <c r="I1003" s="47">
        <f t="shared" ca="1" si="374"/>
        <v>363</v>
      </c>
      <c r="J1003" s="47">
        <f t="shared" ca="1" si="375"/>
        <v>366</v>
      </c>
      <c r="K1003" s="25">
        <f t="shared" ca="1" si="362"/>
        <v>0.49794238683127573</v>
      </c>
      <c r="L1003" s="44">
        <f t="shared" ca="1" si="376"/>
        <v>28368</v>
      </c>
      <c r="M1003" s="23"/>
      <c r="N1003" s="47" t="str">
        <f t="shared" si="377"/>
        <v/>
      </c>
      <c r="O1003" s="58"/>
      <c r="P1003" s="27">
        <f t="shared" ca="1" si="378"/>
        <v>45321</v>
      </c>
      <c r="R1003" s="47"/>
      <c r="S1003" s="47"/>
      <c r="T1003" s="47"/>
      <c r="U1003" s="47"/>
      <c r="V1003" s="47"/>
      <c r="W1003" s="47"/>
      <c r="X1003" s="57"/>
      <c r="Y1003" s="49" t="str">
        <f t="shared" si="363"/>
        <v/>
      </c>
      <c r="Z1003" s="49" t="str">
        <f t="shared" si="364"/>
        <v/>
      </c>
      <c r="AA1003" s="47"/>
      <c r="AC1003" s="35"/>
      <c r="AD1003">
        <f t="shared" ca="1" si="365"/>
        <v>0</v>
      </c>
      <c r="AE1003">
        <f t="shared" ca="1" si="366"/>
        <v>1</v>
      </c>
      <c r="AF1003">
        <f t="shared" ca="1" si="367"/>
        <v>1</v>
      </c>
      <c r="AG1003">
        <f t="shared" ca="1" si="368"/>
        <v>0</v>
      </c>
      <c r="AH1003">
        <f t="shared" ca="1" si="379"/>
        <v>0</v>
      </c>
      <c r="AI1003">
        <f t="shared" ca="1" si="380"/>
        <v>243</v>
      </c>
      <c r="AJ1003">
        <f t="shared" ca="1" si="381"/>
        <v>36</v>
      </c>
      <c r="AK1003" t="str">
        <f t="shared" ca="1" si="382"/>
        <v>&gt;1000</v>
      </c>
      <c r="AL1003">
        <f t="shared" ca="1" si="383"/>
        <v>44</v>
      </c>
    </row>
    <row r="1004" spans="1:38" x14ac:dyDescent="0.3">
      <c r="A1004" s="13">
        <f ca="1">IF(B1004="","",COUNT($B$32:B1004))</f>
        <v>730</v>
      </c>
      <c r="B1004" s="47">
        <f t="shared" ca="1" si="369"/>
        <v>1</v>
      </c>
      <c r="C1004" s="24" t="str">
        <f t="shared" ca="1" si="370"/>
        <v>W</v>
      </c>
      <c r="D1004" s="47">
        <f t="shared" ca="1" si="371"/>
        <v>4372</v>
      </c>
      <c r="E1004" s="47">
        <f t="shared" ca="1" si="372"/>
        <v>2</v>
      </c>
      <c r="F1004" s="13">
        <f t="shared" ca="1" si="373"/>
        <v>80</v>
      </c>
      <c r="G1004" s="13">
        <f t="shared" ca="1" si="360"/>
        <v>4452</v>
      </c>
      <c r="H1004" s="40" t="str">
        <f t="shared" ca="1" si="361"/>
        <v>Mythic II</v>
      </c>
      <c r="I1004" s="47">
        <f t="shared" ca="1" si="374"/>
        <v>364</v>
      </c>
      <c r="J1004" s="47">
        <f t="shared" ca="1" si="375"/>
        <v>366</v>
      </c>
      <c r="K1004" s="25">
        <f t="shared" ca="1" si="362"/>
        <v>0.49863013698630138</v>
      </c>
      <c r="L1004" s="44">
        <f t="shared" ca="1" si="376"/>
        <v>28448</v>
      </c>
      <c r="M1004" s="23"/>
      <c r="N1004" s="47" t="str">
        <f t="shared" si="377"/>
        <v/>
      </c>
      <c r="O1004" s="58"/>
      <c r="P1004" s="27" t="str">
        <f t="shared" ca="1" si="378"/>
        <v/>
      </c>
      <c r="R1004" s="47"/>
      <c r="S1004" s="47"/>
      <c r="T1004" s="47"/>
      <c r="U1004" s="47"/>
      <c r="V1004" s="47"/>
      <c r="W1004" s="47"/>
      <c r="X1004" s="57"/>
      <c r="Y1004" s="49" t="str">
        <f t="shared" si="363"/>
        <v/>
      </c>
      <c r="Z1004" s="49" t="str">
        <f t="shared" si="364"/>
        <v/>
      </c>
      <c r="AA1004" s="47"/>
      <c r="AC1004" s="35"/>
      <c r="AD1004">
        <f t="shared" ca="1" si="365"/>
        <v>0</v>
      </c>
      <c r="AE1004">
        <f t="shared" ca="1" si="366"/>
        <v>0</v>
      </c>
      <c r="AF1004">
        <f t="shared" ca="1" si="367"/>
        <v>1</v>
      </c>
      <c r="AG1004">
        <f t="shared" ca="1" si="368"/>
        <v>0</v>
      </c>
      <c r="AH1004">
        <f t="shared" ca="1" si="379"/>
        <v>1</v>
      </c>
      <c r="AI1004">
        <f t="shared" ca="1" si="380"/>
        <v>243</v>
      </c>
      <c r="AJ1004">
        <f t="shared" ca="1" si="381"/>
        <v>36</v>
      </c>
      <c r="AK1004" t="str">
        <f t="shared" ca="1" si="382"/>
        <v>&gt;1000</v>
      </c>
      <c r="AL1004">
        <f t="shared" ca="1" si="383"/>
        <v>44</v>
      </c>
    </row>
    <row r="1005" spans="1:38" x14ac:dyDescent="0.3">
      <c r="A1005" s="13">
        <f ca="1">IF(B1005="","",COUNT($B$32:B1005))</f>
        <v>731</v>
      </c>
      <c r="B1005" s="47">
        <f t="shared" ca="1" si="369"/>
        <v>2</v>
      </c>
      <c r="C1005" s="24" t="str">
        <f t="shared" ca="1" si="370"/>
        <v>W</v>
      </c>
      <c r="D1005" s="47">
        <f t="shared" ca="1" si="371"/>
        <v>4452</v>
      </c>
      <c r="E1005" s="47">
        <f t="shared" ca="1" si="372"/>
        <v>3</v>
      </c>
      <c r="F1005" s="13">
        <f t="shared" ca="1" si="373"/>
        <v>108</v>
      </c>
      <c r="G1005" s="13">
        <f t="shared" ca="1" si="360"/>
        <v>4560</v>
      </c>
      <c r="H1005" s="40" t="str">
        <f t="shared" ca="1" si="361"/>
        <v>Mythic II</v>
      </c>
      <c r="I1005" s="47">
        <f t="shared" ca="1" si="374"/>
        <v>365</v>
      </c>
      <c r="J1005" s="47">
        <f t="shared" ca="1" si="375"/>
        <v>366</v>
      </c>
      <c r="K1005" s="25">
        <f t="shared" ca="1" si="362"/>
        <v>0.4993160054719562</v>
      </c>
      <c r="L1005" s="44">
        <f t="shared" ca="1" si="376"/>
        <v>28556</v>
      </c>
      <c r="M1005" s="23"/>
      <c r="N1005" s="47" t="str">
        <f t="shared" si="377"/>
        <v/>
      </c>
      <c r="O1005" s="58"/>
      <c r="P1005" s="27" t="str">
        <f t="shared" ca="1" si="378"/>
        <v/>
      </c>
      <c r="R1005" s="47"/>
      <c r="S1005" s="47"/>
      <c r="T1005" s="47"/>
      <c r="U1005" s="47"/>
      <c r="V1005" s="47"/>
      <c r="W1005" s="47"/>
      <c r="X1005" s="57"/>
      <c r="Y1005" s="49" t="str">
        <f t="shared" si="363"/>
        <v/>
      </c>
      <c r="Z1005" s="49" t="str">
        <f t="shared" si="364"/>
        <v/>
      </c>
      <c r="AA1005" s="47"/>
      <c r="AC1005" s="35"/>
      <c r="AD1005">
        <f t="shared" ca="1" si="365"/>
        <v>0</v>
      </c>
      <c r="AE1005">
        <f t="shared" ca="1" si="366"/>
        <v>0</v>
      </c>
      <c r="AF1005">
        <f t="shared" ca="1" si="367"/>
        <v>1</v>
      </c>
      <c r="AG1005">
        <f t="shared" ca="1" si="368"/>
        <v>0</v>
      </c>
      <c r="AH1005">
        <f t="shared" ca="1" si="379"/>
        <v>2</v>
      </c>
      <c r="AI1005">
        <f t="shared" ca="1" si="380"/>
        <v>243</v>
      </c>
      <c r="AJ1005">
        <f t="shared" ca="1" si="381"/>
        <v>36</v>
      </c>
      <c r="AK1005" t="str">
        <f t="shared" ca="1" si="382"/>
        <v>&gt;1000</v>
      </c>
      <c r="AL1005">
        <f t="shared" ca="1" si="383"/>
        <v>44</v>
      </c>
    </row>
    <row r="1006" spans="1:38" x14ac:dyDescent="0.3">
      <c r="A1006" s="13">
        <f ca="1">IF(B1006="","",COUNT($B$32:B1006))</f>
        <v>732</v>
      </c>
      <c r="B1006" s="47">
        <f t="shared" ca="1" si="369"/>
        <v>3</v>
      </c>
      <c r="C1006" s="24" t="str">
        <f t="shared" ca="1" si="370"/>
        <v>W</v>
      </c>
      <c r="D1006" s="47">
        <f t="shared" ca="1" si="371"/>
        <v>4560</v>
      </c>
      <c r="E1006" s="47">
        <f t="shared" ca="1" si="372"/>
        <v>4</v>
      </c>
      <c r="F1006" s="13">
        <f t="shared" ca="1" si="373"/>
        <v>120</v>
      </c>
      <c r="G1006" s="13">
        <f t="shared" ca="1" si="360"/>
        <v>4680</v>
      </c>
      <c r="H1006" s="40" t="str">
        <f t="shared" ca="1" si="361"/>
        <v>Mythic II</v>
      </c>
      <c r="I1006" s="47">
        <f t="shared" ca="1" si="374"/>
        <v>366</v>
      </c>
      <c r="J1006" s="47">
        <f t="shared" ca="1" si="375"/>
        <v>366</v>
      </c>
      <c r="K1006" s="25">
        <f t="shared" ca="1" si="362"/>
        <v>0.5</v>
      </c>
      <c r="L1006" s="44">
        <f t="shared" ca="1" si="376"/>
        <v>28676</v>
      </c>
      <c r="M1006" s="23"/>
      <c r="N1006" s="47" t="str">
        <f t="shared" si="377"/>
        <v/>
      </c>
      <c r="O1006" s="58"/>
      <c r="P1006" s="27" t="str">
        <f t="shared" ca="1" si="378"/>
        <v/>
      </c>
      <c r="R1006" s="47"/>
      <c r="S1006" s="47"/>
      <c r="T1006" s="47"/>
      <c r="U1006" s="47"/>
      <c r="V1006" s="47"/>
      <c r="W1006" s="47"/>
      <c r="X1006" s="57"/>
      <c r="Y1006" s="49" t="str">
        <f t="shared" si="363"/>
        <v/>
      </c>
      <c r="Z1006" s="49" t="str">
        <f t="shared" si="364"/>
        <v/>
      </c>
      <c r="AA1006" s="47"/>
      <c r="AC1006" s="35"/>
      <c r="AD1006">
        <f t="shared" ca="1" si="365"/>
        <v>0</v>
      </c>
      <c r="AE1006">
        <f t="shared" ca="1" si="366"/>
        <v>0</v>
      </c>
      <c r="AF1006">
        <f t="shared" ca="1" si="367"/>
        <v>1</v>
      </c>
      <c r="AG1006">
        <f t="shared" ca="1" si="368"/>
        <v>0</v>
      </c>
      <c r="AH1006">
        <f t="shared" ca="1" si="379"/>
        <v>3</v>
      </c>
      <c r="AI1006">
        <f t="shared" ca="1" si="380"/>
        <v>243</v>
      </c>
      <c r="AJ1006">
        <f t="shared" ca="1" si="381"/>
        <v>36</v>
      </c>
      <c r="AK1006" t="str">
        <f t="shared" ca="1" si="382"/>
        <v>&gt;1000</v>
      </c>
      <c r="AL1006">
        <f t="shared" ca="1" si="383"/>
        <v>44</v>
      </c>
    </row>
    <row r="1007" spans="1:38" x14ac:dyDescent="0.3">
      <c r="A1007" s="13" t="str">
        <f ca="1">IF(B1007="","",COUNT($B$32:B1007))</f>
        <v/>
      </c>
      <c r="B1007" s="47" t="str">
        <f t="shared" ca="1" si="369"/>
        <v/>
      </c>
      <c r="C1007" s="24" t="str">
        <f t="shared" ca="1" si="370"/>
        <v>G</v>
      </c>
      <c r="D1007" s="47">
        <f t="shared" ca="1" si="371"/>
        <v>4680</v>
      </c>
      <c r="E1007" s="47">
        <f t="shared" ca="1" si="372"/>
        <v>5</v>
      </c>
      <c r="F1007" s="13">
        <f t="shared" ca="1" si="373"/>
        <v>0</v>
      </c>
      <c r="G1007" s="13">
        <f t="shared" ca="1" si="360"/>
        <v>4680</v>
      </c>
      <c r="H1007" s="40" t="str">
        <f t="shared" ca="1" si="361"/>
        <v>Mythic II</v>
      </c>
      <c r="I1007" s="47">
        <f t="shared" ca="1" si="374"/>
        <v>366</v>
      </c>
      <c r="J1007" s="47">
        <f t="shared" ca="1" si="375"/>
        <v>366</v>
      </c>
      <c r="K1007" s="25">
        <f t="shared" ca="1" si="362"/>
        <v>0.5</v>
      </c>
      <c r="L1007" s="44">
        <f t="shared" ca="1" si="376"/>
        <v>28676</v>
      </c>
      <c r="M1007" s="23"/>
      <c r="N1007" s="47" t="str">
        <f t="shared" si="377"/>
        <v/>
      </c>
      <c r="O1007" s="58"/>
      <c r="P1007" s="27">
        <f t="shared" ca="1" si="378"/>
        <v>45328</v>
      </c>
      <c r="R1007" s="47"/>
      <c r="S1007" s="47"/>
      <c r="T1007" s="47"/>
      <c r="U1007" s="47"/>
      <c r="V1007" s="47"/>
      <c r="W1007" s="47"/>
      <c r="X1007" s="57"/>
      <c r="Y1007" s="49" t="str">
        <f t="shared" si="363"/>
        <v/>
      </c>
      <c r="Z1007" s="49" t="str">
        <f t="shared" si="364"/>
        <v/>
      </c>
      <c r="AA1007" s="47"/>
      <c r="AC1007" s="35"/>
      <c r="AD1007">
        <f t="shared" ca="1" si="365"/>
        <v>0</v>
      </c>
      <c r="AE1007">
        <f t="shared" ca="1" si="366"/>
        <v>1</v>
      </c>
      <c r="AF1007">
        <f t="shared" ca="1" si="367"/>
        <v>1</v>
      </c>
      <c r="AG1007">
        <f t="shared" ca="1" si="368"/>
        <v>0</v>
      </c>
      <c r="AH1007">
        <f t="shared" ca="1" si="379"/>
        <v>0</v>
      </c>
      <c r="AI1007">
        <f t="shared" ca="1" si="380"/>
        <v>244</v>
      </c>
      <c r="AJ1007">
        <f t="shared" ca="1" si="381"/>
        <v>36</v>
      </c>
      <c r="AK1007" t="str">
        <f t="shared" ca="1" si="382"/>
        <v>&gt;1000</v>
      </c>
      <c r="AL1007">
        <f t="shared" ca="1" si="383"/>
        <v>44</v>
      </c>
    </row>
    <row r="1008" spans="1:38" x14ac:dyDescent="0.3">
      <c r="A1008" s="13">
        <f ca="1">IF(B1008="","",COUNT($B$32:B1008))</f>
        <v>733</v>
      </c>
      <c r="B1008" s="47">
        <f t="shared" ca="1" si="369"/>
        <v>1</v>
      </c>
      <c r="C1008" s="24" t="str">
        <f t="shared" ca="1" si="370"/>
        <v>W</v>
      </c>
      <c r="D1008" s="47">
        <f t="shared" ca="1" si="371"/>
        <v>4680</v>
      </c>
      <c r="E1008" s="47">
        <f t="shared" ca="1" si="372"/>
        <v>5</v>
      </c>
      <c r="F1008" s="13">
        <f t="shared" ca="1" si="373"/>
        <v>120</v>
      </c>
      <c r="G1008" s="13">
        <f t="shared" ca="1" si="360"/>
        <v>4800</v>
      </c>
      <c r="H1008" s="40" t="str">
        <f t="shared" ca="1" si="361"/>
        <v>Mythic III</v>
      </c>
      <c r="I1008" s="47">
        <f t="shared" ca="1" si="374"/>
        <v>367</v>
      </c>
      <c r="J1008" s="47">
        <f t="shared" ca="1" si="375"/>
        <v>366</v>
      </c>
      <c r="K1008" s="25">
        <f t="shared" ca="1" si="362"/>
        <v>0.50068212824010916</v>
      </c>
      <c r="L1008" s="44">
        <f t="shared" ca="1" si="376"/>
        <v>28796</v>
      </c>
      <c r="M1008" s="23"/>
      <c r="N1008" s="47" t="str">
        <f t="shared" si="377"/>
        <v/>
      </c>
      <c r="O1008" s="58"/>
      <c r="P1008" s="27" t="str">
        <f t="shared" ca="1" si="378"/>
        <v/>
      </c>
      <c r="R1008" s="47"/>
      <c r="S1008" s="47"/>
      <c r="T1008" s="47"/>
      <c r="U1008" s="47"/>
      <c r="V1008" s="47"/>
      <c r="W1008" s="47"/>
      <c r="X1008" s="57"/>
      <c r="Y1008" s="49" t="str">
        <f t="shared" si="363"/>
        <v/>
      </c>
      <c r="Z1008" s="49" t="str">
        <f t="shared" si="364"/>
        <v/>
      </c>
      <c r="AA1008" s="47"/>
      <c r="AC1008" s="35"/>
      <c r="AD1008">
        <f t="shared" ca="1" si="365"/>
        <v>0</v>
      </c>
      <c r="AE1008">
        <f t="shared" ca="1" si="366"/>
        <v>0</v>
      </c>
      <c r="AF1008">
        <f t="shared" ca="1" si="367"/>
        <v>1</v>
      </c>
      <c r="AG1008">
        <f t="shared" ca="1" si="368"/>
        <v>0</v>
      </c>
      <c r="AH1008">
        <f t="shared" ca="1" si="379"/>
        <v>1</v>
      </c>
      <c r="AI1008">
        <f t="shared" ca="1" si="380"/>
        <v>244</v>
      </c>
      <c r="AJ1008">
        <f t="shared" ca="1" si="381"/>
        <v>36</v>
      </c>
      <c r="AK1008" t="str">
        <f t="shared" ca="1" si="382"/>
        <v>&gt;1000</v>
      </c>
      <c r="AL1008">
        <f t="shared" ca="1" si="383"/>
        <v>44</v>
      </c>
    </row>
    <row r="1009" spans="1:38" x14ac:dyDescent="0.3">
      <c r="A1009" s="13">
        <f ca="1">IF(B1009="","",COUNT($B$32:B1009))</f>
        <v>734</v>
      </c>
      <c r="B1009" s="47">
        <f t="shared" ca="1" si="369"/>
        <v>2</v>
      </c>
      <c r="C1009" s="24" t="str">
        <f t="shared" ca="1" si="370"/>
        <v>W</v>
      </c>
      <c r="D1009" s="47">
        <f t="shared" ca="1" si="371"/>
        <v>4800</v>
      </c>
      <c r="E1009" s="47">
        <f t="shared" ca="1" si="372"/>
        <v>6</v>
      </c>
      <c r="F1009" s="13">
        <f t="shared" ca="1" si="373"/>
        <v>120</v>
      </c>
      <c r="G1009" s="13">
        <f t="shared" ca="1" si="360"/>
        <v>4920</v>
      </c>
      <c r="H1009" s="40" t="str">
        <f t="shared" ca="1" si="361"/>
        <v>Mythic III</v>
      </c>
      <c r="I1009" s="47">
        <f t="shared" ca="1" si="374"/>
        <v>368</v>
      </c>
      <c r="J1009" s="47">
        <f t="shared" ca="1" si="375"/>
        <v>366</v>
      </c>
      <c r="K1009" s="25">
        <f t="shared" ca="1" si="362"/>
        <v>0.50136239782016345</v>
      </c>
      <c r="L1009" s="44">
        <f t="shared" ca="1" si="376"/>
        <v>28916</v>
      </c>
      <c r="M1009" s="23"/>
      <c r="N1009" s="47" t="str">
        <f t="shared" si="377"/>
        <v/>
      </c>
      <c r="O1009" s="58"/>
      <c r="P1009" s="27" t="str">
        <f t="shared" ca="1" si="378"/>
        <v/>
      </c>
      <c r="R1009" s="47"/>
      <c r="S1009" s="47"/>
      <c r="T1009" s="47"/>
      <c r="U1009" s="47"/>
      <c r="V1009" s="47"/>
      <c r="W1009" s="47"/>
      <c r="X1009" s="57"/>
      <c r="Y1009" s="49" t="str">
        <f t="shared" si="363"/>
        <v/>
      </c>
      <c r="Z1009" s="49" t="str">
        <f t="shared" si="364"/>
        <v/>
      </c>
      <c r="AA1009" s="47"/>
      <c r="AC1009" s="35"/>
      <c r="AD1009">
        <f t="shared" ca="1" si="365"/>
        <v>0</v>
      </c>
      <c r="AE1009">
        <f t="shared" ca="1" si="366"/>
        <v>0</v>
      </c>
      <c r="AF1009">
        <f t="shared" ca="1" si="367"/>
        <v>1</v>
      </c>
      <c r="AG1009">
        <f t="shared" ca="1" si="368"/>
        <v>0</v>
      </c>
      <c r="AH1009">
        <f t="shared" ca="1" si="379"/>
        <v>2</v>
      </c>
      <c r="AI1009">
        <f t="shared" ca="1" si="380"/>
        <v>244</v>
      </c>
      <c r="AJ1009">
        <f t="shared" ca="1" si="381"/>
        <v>36</v>
      </c>
      <c r="AK1009" t="str">
        <f t="shared" ca="1" si="382"/>
        <v>&gt;1000</v>
      </c>
      <c r="AL1009">
        <f t="shared" ca="1" si="383"/>
        <v>44</v>
      </c>
    </row>
    <row r="1010" spans="1:38" x14ac:dyDescent="0.3">
      <c r="A1010" s="13">
        <f ca="1">IF(B1010="","",COUNT($B$32:B1010))</f>
        <v>735</v>
      </c>
      <c r="B1010" s="47">
        <f t="shared" ca="1" si="369"/>
        <v>3</v>
      </c>
      <c r="C1010" s="24" t="str">
        <f t="shared" ca="1" si="370"/>
        <v>W</v>
      </c>
      <c r="D1010" s="47">
        <f t="shared" ca="1" si="371"/>
        <v>4920</v>
      </c>
      <c r="E1010" s="47">
        <f t="shared" ca="1" si="372"/>
        <v>7</v>
      </c>
      <c r="F1010" s="13">
        <f t="shared" ca="1" si="373"/>
        <v>120</v>
      </c>
      <c r="G1010" s="13">
        <f t="shared" ca="1" si="360"/>
        <v>5040</v>
      </c>
      <c r="H1010" s="40" t="str">
        <f t="shared" ca="1" si="361"/>
        <v>Mythic III</v>
      </c>
      <c r="I1010" s="47">
        <f t="shared" ca="1" si="374"/>
        <v>369</v>
      </c>
      <c r="J1010" s="47">
        <f t="shared" ca="1" si="375"/>
        <v>366</v>
      </c>
      <c r="K1010" s="25">
        <f t="shared" ca="1" si="362"/>
        <v>0.50204081632653064</v>
      </c>
      <c r="L1010" s="44">
        <f t="shared" ca="1" si="376"/>
        <v>29036</v>
      </c>
      <c r="M1010" s="23"/>
      <c r="N1010" s="47" t="str">
        <f t="shared" si="377"/>
        <v/>
      </c>
      <c r="O1010" s="58"/>
      <c r="P1010" s="27" t="str">
        <f t="shared" ca="1" si="378"/>
        <v/>
      </c>
      <c r="R1010" s="47"/>
      <c r="S1010" s="47"/>
      <c r="T1010" s="47"/>
      <c r="U1010" s="47"/>
      <c r="V1010" s="47"/>
      <c r="W1010" s="47"/>
      <c r="X1010" s="57"/>
      <c r="Y1010" s="49" t="str">
        <f t="shared" si="363"/>
        <v/>
      </c>
      <c r="Z1010" s="49" t="str">
        <f t="shared" si="364"/>
        <v/>
      </c>
      <c r="AA1010" s="47"/>
      <c r="AC1010" s="35"/>
      <c r="AD1010">
        <f t="shared" ca="1" si="365"/>
        <v>0</v>
      </c>
      <c r="AE1010">
        <f t="shared" ca="1" si="366"/>
        <v>0</v>
      </c>
      <c r="AF1010">
        <f t="shared" ca="1" si="367"/>
        <v>1</v>
      </c>
      <c r="AG1010">
        <f t="shared" ca="1" si="368"/>
        <v>0</v>
      </c>
      <c r="AH1010">
        <f t="shared" ca="1" si="379"/>
        <v>3</v>
      </c>
      <c r="AI1010">
        <f t="shared" ca="1" si="380"/>
        <v>244</v>
      </c>
      <c r="AJ1010">
        <f t="shared" ca="1" si="381"/>
        <v>36</v>
      </c>
      <c r="AK1010" t="str">
        <f t="shared" ca="1" si="382"/>
        <v>&gt;1000</v>
      </c>
      <c r="AL1010">
        <f t="shared" ca="1" si="383"/>
        <v>44</v>
      </c>
    </row>
    <row r="1011" spans="1:38" x14ac:dyDescent="0.3">
      <c r="A1011" s="13" t="str">
        <f ca="1">IF(B1011="","",COUNT($B$32:B1011))</f>
        <v/>
      </c>
      <c r="B1011" s="47" t="str">
        <f t="shared" ca="1" si="369"/>
        <v/>
      </c>
      <c r="C1011" s="24" t="str">
        <f t="shared" ca="1" si="370"/>
        <v>G</v>
      </c>
      <c r="D1011" s="47">
        <f t="shared" ca="1" si="371"/>
        <v>5040</v>
      </c>
      <c r="E1011" s="47">
        <f t="shared" ca="1" si="372"/>
        <v>8</v>
      </c>
      <c r="F1011" s="13">
        <f t="shared" ca="1" si="373"/>
        <v>0</v>
      </c>
      <c r="G1011" s="13">
        <f t="shared" ca="1" si="360"/>
        <v>5040</v>
      </c>
      <c r="H1011" s="40" t="str">
        <f t="shared" ca="1" si="361"/>
        <v>Mythic III</v>
      </c>
      <c r="I1011" s="47">
        <f t="shared" ca="1" si="374"/>
        <v>369</v>
      </c>
      <c r="J1011" s="47">
        <f t="shared" ca="1" si="375"/>
        <v>366</v>
      </c>
      <c r="K1011" s="25">
        <f t="shared" ca="1" si="362"/>
        <v>0.50204081632653064</v>
      </c>
      <c r="L1011" s="44">
        <f t="shared" ca="1" si="376"/>
        <v>29036</v>
      </c>
      <c r="M1011" s="23"/>
      <c r="N1011" s="47" t="str">
        <f t="shared" si="377"/>
        <v/>
      </c>
      <c r="O1011" s="58"/>
      <c r="P1011" s="27">
        <f t="shared" ca="1" si="378"/>
        <v>45335</v>
      </c>
      <c r="R1011" s="47"/>
      <c r="S1011" s="47"/>
      <c r="T1011" s="47"/>
      <c r="U1011" s="47"/>
      <c r="V1011" s="47"/>
      <c r="W1011" s="47"/>
      <c r="X1011" s="57"/>
      <c r="Y1011" s="49" t="str">
        <f t="shared" si="363"/>
        <v/>
      </c>
      <c r="Z1011" s="49" t="str">
        <f t="shared" si="364"/>
        <v/>
      </c>
      <c r="AA1011" s="47"/>
      <c r="AC1011" s="35"/>
      <c r="AD1011">
        <f t="shared" ca="1" si="365"/>
        <v>0</v>
      </c>
      <c r="AE1011">
        <f t="shared" ca="1" si="366"/>
        <v>1</v>
      </c>
      <c r="AF1011">
        <f t="shared" ca="1" si="367"/>
        <v>1</v>
      </c>
      <c r="AG1011">
        <f t="shared" ca="1" si="368"/>
        <v>0</v>
      </c>
      <c r="AH1011">
        <f t="shared" ca="1" si="379"/>
        <v>0</v>
      </c>
      <c r="AI1011">
        <f t="shared" ca="1" si="380"/>
        <v>245</v>
      </c>
      <c r="AJ1011">
        <f t="shared" ca="1" si="381"/>
        <v>36</v>
      </c>
      <c r="AK1011" t="str">
        <f t="shared" ca="1" si="382"/>
        <v>&gt;1000</v>
      </c>
      <c r="AL1011">
        <f t="shared" ca="1" si="383"/>
        <v>44</v>
      </c>
    </row>
    <row r="1012" spans="1:38" x14ac:dyDescent="0.3">
      <c r="A1012" s="13">
        <f ca="1">IF(B1012="","",COUNT($B$32:B1012))</f>
        <v>736</v>
      </c>
      <c r="B1012" s="47">
        <f t="shared" ca="1" si="369"/>
        <v>1</v>
      </c>
      <c r="C1012" s="24" t="str">
        <f t="shared" ca="1" si="370"/>
        <v>W</v>
      </c>
      <c r="D1012" s="47">
        <f t="shared" ca="1" si="371"/>
        <v>5040</v>
      </c>
      <c r="E1012" s="47">
        <f t="shared" ca="1" si="372"/>
        <v>8</v>
      </c>
      <c r="F1012" s="13">
        <f t="shared" ca="1" si="373"/>
        <v>120</v>
      </c>
      <c r="G1012" s="13">
        <f t="shared" ca="1" si="360"/>
        <v>5160</v>
      </c>
      <c r="H1012" s="40" t="str">
        <f t="shared" ca="1" si="361"/>
        <v>Mythic III</v>
      </c>
      <c r="I1012" s="47">
        <f t="shared" ca="1" si="374"/>
        <v>370</v>
      </c>
      <c r="J1012" s="47">
        <f t="shared" ca="1" si="375"/>
        <v>366</v>
      </c>
      <c r="K1012" s="25">
        <f t="shared" ca="1" si="362"/>
        <v>0.50271739130434778</v>
      </c>
      <c r="L1012" s="44">
        <f t="shared" ca="1" si="376"/>
        <v>29156</v>
      </c>
      <c r="M1012" s="23"/>
      <c r="N1012" s="47" t="str">
        <f t="shared" si="377"/>
        <v/>
      </c>
      <c r="O1012" s="58"/>
      <c r="P1012" s="27" t="str">
        <f t="shared" ca="1" si="378"/>
        <v/>
      </c>
      <c r="R1012" s="47"/>
      <c r="S1012" s="47"/>
      <c r="T1012" s="47"/>
      <c r="U1012" s="47"/>
      <c r="V1012" s="47"/>
      <c r="W1012" s="47"/>
      <c r="X1012" s="57"/>
      <c r="Y1012" s="49" t="str">
        <f t="shared" si="363"/>
        <v/>
      </c>
      <c r="Z1012" s="49" t="str">
        <f t="shared" si="364"/>
        <v/>
      </c>
      <c r="AA1012" s="47"/>
      <c r="AC1012" s="35"/>
      <c r="AD1012">
        <f t="shared" ca="1" si="365"/>
        <v>0</v>
      </c>
      <c r="AE1012">
        <f t="shared" ca="1" si="366"/>
        <v>0</v>
      </c>
      <c r="AF1012">
        <f t="shared" ca="1" si="367"/>
        <v>1</v>
      </c>
      <c r="AG1012">
        <f t="shared" ca="1" si="368"/>
        <v>0</v>
      </c>
      <c r="AH1012">
        <f t="shared" ca="1" si="379"/>
        <v>1</v>
      </c>
      <c r="AI1012">
        <f t="shared" ca="1" si="380"/>
        <v>245</v>
      </c>
      <c r="AJ1012">
        <f t="shared" ca="1" si="381"/>
        <v>36</v>
      </c>
      <c r="AK1012" t="str">
        <f t="shared" ca="1" si="382"/>
        <v>&gt;1000</v>
      </c>
      <c r="AL1012">
        <f t="shared" ca="1" si="383"/>
        <v>44</v>
      </c>
    </row>
    <row r="1013" spans="1:38" x14ac:dyDescent="0.3">
      <c r="A1013" s="13">
        <f ca="1">IF(B1013="","",COUNT($B$32:B1013))</f>
        <v>737</v>
      </c>
      <c r="B1013" s="47">
        <f t="shared" ca="1" si="369"/>
        <v>2</v>
      </c>
      <c r="C1013" s="24" t="str">
        <f t="shared" ca="1" si="370"/>
        <v>W</v>
      </c>
      <c r="D1013" s="47">
        <f t="shared" ca="1" si="371"/>
        <v>5160</v>
      </c>
      <c r="E1013" s="47">
        <f t="shared" ca="1" si="372"/>
        <v>9</v>
      </c>
      <c r="F1013" s="13">
        <f t="shared" ca="1" si="373"/>
        <v>120</v>
      </c>
      <c r="G1013" s="13">
        <f t="shared" ca="1" si="360"/>
        <v>5280</v>
      </c>
      <c r="H1013" s="40" t="str">
        <f t="shared" ca="1" si="361"/>
        <v>Mythic III</v>
      </c>
      <c r="I1013" s="47">
        <f t="shared" ca="1" si="374"/>
        <v>371</v>
      </c>
      <c r="J1013" s="47">
        <f t="shared" ca="1" si="375"/>
        <v>366</v>
      </c>
      <c r="K1013" s="25">
        <f t="shared" ca="1" si="362"/>
        <v>0.50339213025780194</v>
      </c>
      <c r="L1013" s="44">
        <f t="shared" ca="1" si="376"/>
        <v>29276</v>
      </c>
      <c r="M1013" s="23"/>
      <c r="N1013" s="47" t="str">
        <f t="shared" si="377"/>
        <v/>
      </c>
      <c r="O1013" s="58"/>
      <c r="P1013" s="27" t="str">
        <f t="shared" ca="1" si="378"/>
        <v/>
      </c>
      <c r="R1013" s="47"/>
      <c r="S1013" s="47"/>
      <c r="T1013" s="47"/>
      <c r="U1013" s="47"/>
      <c r="V1013" s="47"/>
      <c r="W1013" s="47"/>
      <c r="X1013" s="57"/>
      <c r="Y1013" s="49" t="str">
        <f t="shared" si="363"/>
        <v/>
      </c>
      <c r="Z1013" s="49" t="str">
        <f t="shared" si="364"/>
        <v/>
      </c>
      <c r="AA1013" s="47"/>
      <c r="AC1013" s="35"/>
      <c r="AD1013">
        <f t="shared" ca="1" si="365"/>
        <v>0</v>
      </c>
      <c r="AE1013">
        <f t="shared" ca="1" si="366"/>
        <v>0</v>
      </c>
      <c r="AF1013">
        <f t="shared" ca="1" si="367"/>
        <v>1</v>
      </c>
      <c r="AG1013">
        <f t="shared" ca="1" si="368"/>
        <v>0</v>
      </c>
      <c r="AH1013">
        <f t="shared" ca="1" si="379"/>
        <v>2</v>
      </c>
      <c r="AI1013">
        <f t="shared" ca="1" si="380"/>
        <v>245</v>
      </c>
      <c r="AJ1013">
        <f t="shared" ca="1" si="381"/>
        <v>36</v>
      </c>
      <c r="AK1013" t="str">
        <f t="shared" ca="1" si="382"/>
        <v>&gt;1000</v>
      </c>
      <c r="AL1013">
        <f t="shared" ca="1" si="383"/>
        <v>44</v>
      </c>
    </row>
    <row r="1014" spans="1:38" x14ac:dyDescent="0.3">
      <c r="A1014" s="13">
        <f ca="1">IF(B1014="","",COUNT($B$32:B1014))</f>
        <v>738</v>
      </c>
      <c r="B1014" s="47">
        <f t="shared" ca="1" si="369"/>
        <v>3</v>
      </c>
      <c r="C1014" s="24" t="str">
        <f t="shared" ca="1" si="370"/>
        <v>W</v>
      </c>
      <c r="D1014" s="47">
        <f t="shared" ca="1" si="371"/>
        <v>5280</v>
      </c>
      <c r="E1014" s="47">
        <f t="shared" ca="1" si="372"/>
        <v>10</v>
      </c>
      <c r="F1014" s="13">
        <f t="shared" ca="1" si="373"/>
        <v>120</v>
      </c>
      <c r="G1014" s="13">
        <f t="shared" ca="1" si="360"/>
        <v>5400</v>
      </c>
      <c r="H1014" s="40" t="str">
        <f t="shared" ca="1" si="361"/>
        <v>Mythic III</v>
      </c>
      <c r="I1014" s="47">
        <f t="shared" ca="1" si="374"/>
        <v>372</v>
      </c>
      <c r="J1014" s="47">
        <f t="shared" ca="1" si="375"/>
        <v>366</v>
      </c>
      <c r="K1014" s="25">
        <f t="shared" ca="1" si="362"/>
        <v>0.50406504065040647</v>
      </c>
      <c r="L1014" s="44">
        <f t="shared" ca="1" si="376"/>
        <v>29396</v>
      </c>
      <c r="M1014" s="23"/>
      <c r="N1014" s="47" t="str">
        <f t="shared" si="377"/>
        <v/>
      </c>
      <c r="O1014" s="58"/>
      <c r="P1014" s="27" t="str">
        <f t="shared" ca="1" si="378"/>
        <v/>
      </c>
      <c r="R1014" s="47"/>
      <c r="S1014" s="47"/>
      <c r="T1014" s="47"/>
      <c r="U1014" s="47"/>
      <c r="V1014" s="47"/>
      <c r="W1014" s="47"/>
      <c r="X1014" s="57"/>
      <c r="Y1014" s="49" t="str">
        <f t="shared" si="363"/>
        <v/>
      </c>
      <c r="Z1014" s="49" t="str">
        <f t="shared" si="364"/>
        <v/>
      </c>
      <c r="AA1014" s="47"/>
      <c r="AC1014" s="35"/>
      <c r="AD1014">
        <f t="shared" ca="1" si="365"/>
        <v>0</v>
      </c>
      <c r="AE1014">
        <f t="shared" ca="1" si="366"/>
        <v>0</v>
      </c>
      <c r="AF1014">
        <f t="shared" ca="1" si="367"/>
        <v>1</v>
      </c>
      <c r="AG1014">
        <f t="shared" ca="1" si="368"/>
        <v>0</v>
      </c>
      <c r="AH1014">
        <f t="shared" ca="1" si="379"/>
        <v>3</v>
      </c>
      <c r="AI1014">
        <f t="shared" ca="1" si="380"/>
        <v>245</v>
      </c>
      <c r="AJ1014">
        <f t="shared" ca="1" si="381"/>
        <v>36</v>
      </c>
      <c r="AK1014" t="str">
        <f t="shared" ca="1" si="382"/>
        <v>&gt;1000</v>
      </c>
      <c r="AL1014">
        <f t="shared" ca="1" si="383"/>
        <v>44</v>
      </c>
    </row>
    <row r="1015" spans="1:38" x14ac:dyDescent="0.3">
      <c r="A1015" s="13" t="str">
        <f ca="1">IF(B1015="","",COUNT($B$32:B1015))</f>
        <v/>
      </c>
      <c r="B1015" s="47" t="str">
        <f t="shared" ca="1" si="369"/>
        <v/>
      </c>
      <c r="C1015" s="24" t="str">
        <f t="shared" ca="1" si="370"/>
        <v>G</v>
      </c>
      <c r="D1015" s="47">
        <f t="shared" ca="1" si="371"/>
        <v>5400</v>
      </c>
      <c r="E1015" s="47">
        <f t="shared" ca="1" si="372"/>
        <v>11</v>
      </c>
      <c r="F1015" s="13">
        <f t="shared" ca="1" si="373"/>
        <v>0</v>
      </c>
      <c r="G1015" s="13">
        <f t="shared" ca="1" si="360"/>
        <v>5400</v>
      </c>
      <c r="H1015" s="40" t="str">
        <f t="shared" ca="1" si="361"/>
        <v>Mythic III</v>
      </c>
      <c r="I1015" s="47">
        <f t="shared" ca="1" si="374"/>
        <v>372</v>
      </c>
      <c r="J1015" s="47">
        <f t="shared" ca="1" si="375"/>
        <v>366</v>
      </c>
      <c r="K1015" s="25">
        <f t="shared" ca="1" si="362"/>
        <v>0.50406504065040647</v>
      </c>
      <c r="L1015" s="44">
        <f t="shared" ca="1" si="376"/>
        <v>29396</v>
      </c>
      <c r="M1015" s="23"/>
      <c r="N1015" s="47" t="str">
        <f t="shared" si="377"/>
        <v/>
      </c>
      <c r="O1015" s="58"/>
      <c r="P1015" s="27">
        <f t="shared" ca="1" si="378"/>
        <v>45342</v>
      </c>
      <c r="R1015" s="47"/>
      <c r="S1015" s="47"/>
      <c r="T1015" s="47"/>
      <c r="U1015" s="47"/>
      <c r="V1015" s="47"/>
      <c r="W1015" s="47"/>
      <c r="X1015" s="57"/>
      <c r="Y1015" s="49" t="str">
        <f t="shared" si="363"/>
        <v/>
      </c>
      <c r="Z1015" s="49" t="str">
        <f t="shared" si="364"/>
        <v/>
      </c>
      <c r="AA1015" s="47"/>
      <c r="AC1015" s="35"/>
      <c r="AD1015">
        <f t="shared" ca="1" si="365"/>
        <v>0</v>
      </c>
      <c r="AE1015">
        <f t="shared" ca="1" si="366"/>
        <v>1</v>
      </c>
      <c r="AF1015">
        <f t="shared" ca="1" si="367"/>
        <v>1</v>
      </c>
      <c r="AG1015">
        <f t="shared" ca="1" si="368"/>
        <v>0</v>
      </c>
      <c r="AH1015">
        <f t="shared" ca="1" si="379"/>
        <v>0</v>
      </c>
      <c r="AI1015">
        <f t="shared" ca="1" si="380"/>
        <v>246</v>
      </c>
      <c r="AJ1015">
        <f t="shared" ca="1" si="381"/>
        <v>36</v>
      </c>
      <c r="AK1015" t="str">
        <f t="shared" ca="1" si="382"/>
        <v>&gt;1000</v>
      </c>
      <c r="AL1015">
        <f t="shared" ca="1" si="383"/>
        <v>44</v>
      </c>
    </row>
    <row r="1016" spans="1:38" x14ac:dyDescent="0.3">
      <c r="A1016" s="13">
        <f ca="1">IF(B1016="","",COUNT($B$32:B1016))</f>
        <v>739</v>
      </c>
      <c r="B1016" s="47">
        <f t="shared" ca="1" si="369"/>
        <v>1</v>
      </c>
      <c r="C1016" s="24" t="str">
        <f t="shared" ca="1" si="370"/>
        <v>W</v>
      </c>
      <c r="D1016" s="47">
        <f t="shared" ca="1" si="371"/>
        <v>5400</v>
      </c>
      <c r="E1016" s="47">
        <f t="shared" ca="1" si="372"/>
        <v>11</v>
      </c>
      <c r="F1016" s="13">
        <f t="shared" ca="1" si="373"/>
        <v>120</v>
      </c>
      <c r="G1016" s="13">
        <f t="shared" ca="1" si="360"/>
        <v>5500</v>
      </c>
      <c r="H1016" s="40" t="str">
        <f t="shared" ca="1" si="361"/>
        <v>Legend</v>
      </c>
      <c r="I1016" s="47">
        <f t="shared" ca="1" si="374"/>
        <v>373</v>
      </c>
      <c r="J1016" s="47">
        <f t="shared" ca="1" si="375"/>
        <v>366</v>
      </c>
      <c r="K1016" s="25">
        <f t="shared" ca="1" si="362"/>
        <v>0.50473612990527739</v>
      </c>
      <c r="L1016" s="44">
        <f t="shared" ca="1" si="376"/>
        <v>29516</v>
      </c>
      <c r="M1016" s="23"/>
      <c r="N1016" s="47" t="str">
        <f t="shared" si="377"/>
        <v/>
      </c>
      <c r="O1016" s="58"/>
      <c r="P1016" s="27" t="str">
        <f t="shared" ca="1" si="378"/>
        <v/>
      </c>
      <c r="R1016" s="47"/>
      <c r="S1016" s="47"/>
      <c r="T1016" s="47"/>
      <c r="U1016" s="47"/>
      <c r="V1016" s="47"/>
      <c r="W1016" s="47"/>
      <c r="X1016" s="57"/>
      <c r="Y1016" s="49" t="str">
        <f t="shared" si="363"/>
        <v/>
      </c>
      <c r="Z1016" s="49" t="str">
        <f t="shared" si="364"/>
        <v/>
      </c>
      <c r="AA1016" s="47"/>
      <c r="AC1016" s="35"/>
      <c r="AD1016">
        <f t="shared" ca="1" si="365"/>
        <v>0</v>
      </c>
      <c r="AE1016">
        <f t="shared" ca="1" si="366"/>
        <v>0</v>
      </c>
      <c r="AF1016">
        <f t="shared" ca="1" si="367"/>
        <v>1</v>
      </c>
      <c r="AG1016">
        <f t="shared" ca="1" si="368"/>
        <v>1</v>
      </c>
      <c r="AH1016">
        <f t="shared" ca="1" si="379"/>
        <v>1</v>
      </c>
      <c r="AI1016">
        <f t="shared" ca="1" si="380"/>
        <v>246</v>
      </c>
      <c r="AJ1016">
        <f t="shared" ca="1" si="381"/>
        <v>36</v>
      </c>
      <c r="AK1016">
        <f t="shared" ca="1" si="382"/>
        <v>739</v>
      </c>
      <c r="AL1016">
        <f t="shared" ca="1" si="383"/>
        <v>44</v>
      </c>
    </row>
    <row r="1017" spans="1:38" x14ac:dyDescent="0.3">
      <c r="A1017" s="13">
        <f ca="1">IF(B1017="","",COUNT($B$32:B1017))</f>
        <v>740</v>
      </c>
      <c r="B1017" s="47">
        <f t="shared" ca="1" si="369"/>
        <v>2</v>
      </c>
      <c r="C1017" s="24" t="str">
        <f t="shared" ca="1" si="370"/>
        <v>L</v>
      </c>
      <c r="D1017" s="47">
        <f t="shared" ca="1" si="371"/>
        <v>5500</v>
      </c>
      <c r="E1017" s="47">
        <f t="shared" ca="1" si="372"/>
        <v>12</v>
      </c>
      <c r="F1017" s="13">
        <f t="shared" ca="1" si="373"/>
        <v>-68</v>
      </c>
      <c r="G1017" s="13">
        <f t="shared" ca="1" si="360"/>
        <v>5432</v>
      </c>
      <c r="H1017" s="40" t="str">
        <f t="shared" ca="1" si="361"/>
        <v>Mythic III</v>
      </c>
      <c r="I1017" s="47">
        <f t="shared" ca="1" si="374"/>
        <v>373</v>
      </c>
      <c r="J1017" s="47">
        <f t="shared" ca="1" si="375"/>
        <v>367</v>
      </c>
      <c r="K1017" s="25">
        <f t="shared" ca="1" si="362"/>
        <v>0.50405405405405401</v>
      </c>
      <c r="L1017" s="44">
        <f t="shared" ca="1" si="376"/>
        <v>29516</v>
      </c>
      <c r="M1017" s="23"/>
      <c r="N1017" s="47" t="str">
        <f t="shared" si="377"/>
        <v/>
      </c>
      <c r="O1017" s="58"/>
      <c r="P1017" s="27" t="str">
        <f t="shared" ca="1" si="378"/>
        <v/>
      </c>
      <c r="R1017" s="47"/>
      <c r="S1017" s="47"/>
      <c r="T1017" s="47"/>
      <c r="U1017" s="47"/>
      <c r="V1017" s="47"/>
      <c r="W1017" s="47"/>
      <c r="X1017" s="57"/>
      <c r="Y1017" s="49" t="str">
        <f t="shared" si="363"/>
        <v/>
      </c>
      <c r="Z1017" s="49" t="str">
        <f t="shared" si="364"/>
        <v/>
      </c>
      <c r="AA1017" s="47"/>
      <c r="AC1017" s="35"/>
      <c r="AD1017">
        <f t="shared" ca="1" si="365"/>
        <v>0</v>
      </c>
      <c r="AE1017">
        <f t="shared" ca="1" si="366"/>
        <v>0</v>
      </c>
      <c r="AF1017">
        <f t="shared" ca="1" si="367"/>
        <v>1</v>
      </c>
      <c r="AG1017">
        <f t="shared" ca="1" si="368"/>
        <v>0</v>
      </c>
      <c r="AH1017">
        <f t="shared" ca="1" si="379"/>
        <v>2</v>
      </c>
      <c r="AI1017">
        <f t="shared" ca="1" si="380"/>
        <v>246</v>
      </c>
      <c r="AJ1017">
        <f t="shared" ca="1" si="381"/>
        <v>36</v>
      </c>
      <c r="AK1017">
        <f t="shared" ca="1" si="382"/>
        <v>739</v>
      </c>
      <c r="AL1017">
        <f t="shared" ca="1" si="383"/>
        <v>44</v>
      </c>
    </row>
    <row r="1018" spans="1:38" x14ac:dyDescent="0.3">
      <c r="A1018" s="13">
        <f ca="1">IF(B1018="","",COUNT($B$32:B1018))</f>
        <v>741</v>
      </c>
      <c r="B1018" s="47">
        <f t="shared" ca="1" si="369"/>
        <v>3</v>
      </c>
      <c r="C1018" s="24" t="str">
        <f t="shared" ca="1" si="370"/>
        <v>W</v>
      </c>
      <c r="D1018" s="47">
        <f t="shared" ca="1" si="371"/>
        <v>5432</v>
      </c>
      <c r="E1018" s="47">
        <f t="shared" ca="1" si="372"/>
        <v>0</v>
      </c>
      <c r="F1018" s="13">
        <f t="shared" ca="1" si="373"/>
        <v>40</v>
      </c>
      <c r="G1018" s="13">
        <f t="shared" ca="1" si="360"/>
        <v>5472</v>
      </c>
      <c r="H1018" s="40" t="str">
        <f t="shared" ca="1" si="361"/>
        <v>Mythic III</v>
      </c>
      <c r="I1018" s="47">
        <f t="shared" ca="1" si="374"/>
        <v>374</v>
      </c>
      <c r="J1018" s="47">
        <f t="shared" ca="1" si="375"/>
        <v>367</v>
      </c>
      <c r="K1018" s="25">
        <f t="shared" ca="1" si="362"/>
        <v>0.50472334682860998</v>
      </c>
      <c r="L1018" s="44">
        <f t="shared" ca="1" si="376"/>
        <v>29556</v>
      </c>
      <c r="M1018" s="23"/>
      <c r="N1018" s="47" t="str">
        <f t="shared" si="377"/>
        <v/>
      </c>
      <c r="O1018" s="58"/>
      <c r="P1018" s="27" t="str">
        <f t="shared" ca="1" si="378"/>
        <v/>
      </c>
      <c r="R1018" s="47"/>
      <c r="S1018" s="47"/>
      <c r="T1018" s="47"/>
      <c r="U1018" s="47"/>
      <c r="V1018" s="47"/>
      <c r="W1018" s="47"/>
      <c r="X1018" s="57"/>
      <c r="Y1018" s="49" t="str">
        <f t="shared" si="363"/>
        <v/>
      </c>
      <c r="Z1018" s="49" t="str">
        <f t="shared" si="364"/>
        <v/>
      </c>
      <c r="AA1018" s="47"/>
      <c r="AC1018" s="35"/>
      <c r="AD1018">
        <f t="shared" ca="1" si="365"/>
        <v>0</v>
      </c>
      <c r="AE1018">
        <f t="shared" ca="1" si="366"/>
        <v>0</v>
      </c>
      <c r="AF1018">
        <f t="shared" ca="1" si="367"/>
        <v>1</v>
      </c>
      <c r="AG1018">
        <f t="shared" ca="1" si="368"/>
        <v>0</v>
      </c>
      <c r="AH1018">
        <f t="shared" ca="1" si="379"/>
        <v>3</v>
      </c>
      <c r="AI1018">
        <f t="shared" ca="1" si="380"/>
        <v>246</v>
      </c>
      <c r="AJ1018">
        <f t="shared" ca="1" si="381"/>
        <v>36</v>
      </c>
      <c r="AK1018">
        <f t="shared" ca="1" si="382"/>
        <v>739</v>
      </c>
      <c r="AL1018">
        <f t="shared" ca="1" si="383"/>
        <v>44</v>
      </c>
    </row>
    <row r="1019" spans="1:38" x14ac:dyDescent="0.3">
      <c r="A1019" s="13" t="str">
        <f ca="1">IF(B1019="","",COUNT($B$32:B1019))</f>
        <v/>
      </c>
      <c r="B1019" s="47" t="str">
        <f t="shared" ca="1" si="369"/>
        <v/>
      </c>
      <c r="C1019" s="24" t="str">
        <f t="shared" ca="1" si="370"/>
        <v>G</v>
      </c>
      <c r="D1019" s="47">
        <f t="shared" ca="1" si="371"/>
        <v>5472</v>
      </c>
      <c r="E1019" s="47">
        <f t="shared" ca="1" si="372"/>
        <v>1</v>
      </c>
      <c r="F1019" s="13">
        <f t="shared" ca="1" si="373"/>
        <v>0</v>
      </c>
      <c r="G1019" s="13">
        <f t="shared" ca="1" si="360"/>
        <v>5472</v>
      </c>
      <c r="H1019" s="40" t="str">
        <f t="shared" ca="1" si="361"/>
        <v>Mythic III</v>
      </c>
      <c r="I1019" s="47">
        <f t="shared" ca="1" si="374"/>
        <v>374</v>
      </c>
      <c r="J1019" s="47">
        <f t="shared" ca="1" si="375"/>
        <v>367</v>
      </c>
      <c r="K1019" s="25">
        <f t="shared" ca="1" si="362"/>
        <v>0.50472334682860998</v>
      </c>
      <c r="L1019" s="44">
        <f t="shared" ca="1" si="376"/>
        <v>29556</v>
      </c>
      <c r="M1019" s="23"/>
      <c r="N1019" s="47" t="str">
        <f t="shared" si="377"/>
        <v/>
      </c>
      <c r="O1019" s="58"/>
      <c r="P1019" s="27">
        <f t="shared" ca="1" si="378"/>
        <v>45349</v>
      </c>
      <c r="R1019" s="47"/>
      <c r="S1019" s="47"/>
      <c r="T1019" s="47"/>
      <c r="U1019" s="47"/>
      <c r="V1019" s="47"/>
      <c r="W1019" s="47"/>
      <c r="X1019" s="57"/>
      <c r="Y1019" s="49" t="str">
        <f t="shared" si="363"/>
        <v/>
      </c>
      <c r="Z1019" s="49" t="str">
        <f t="shared" si="364"/>
        <v/>
      </c>
      <c r="AA1019" s="47"/>
      <c r="AC1019" s="35"/>
      <c r="AD1019">
        <f t="shared" ca="1" si="365"/>
        <v>0</v>
      </c>
      <c r="AE1019">
        <f t="shared" ca="1" si="366"/>
        <v>1</v>
      </c>
      <c r="AF1019">
        <f t="shared" ca="1" si="367"/>
        <v>1</v>
      </c>
      <c r="AG1019">
        <f t="shared" ca="1" si="368"/>
        <v>0</v>
      </c>
      <c r="AH1019">
        <f t="shared" ca="1" si="379"/>
        <v>0</v>
      </c>
      <c r="AI1019">
        <f t="shared" ca="1" si="380"/>
        <v>247</v>
      </c>
      <c r="AJ1019">
        <f t="shared" ca="1" si="381"/>
        <v>36</v>
      </c>
      <c r="AK1019">
        <f t="shared" ca="1" si="382"/>
        <v>739</v>
      </c>
      <c r="AL1019">
        <f t="shared" ca="1" si="383"/>
        <v>44</v>
      </c>
    </row>
    <row r="1020" spans="1:38" x14ac:dyDescent="0.3">
      <c r="A1020" s="13">
        <f ca="1">IF(B1020="","",COUNT($B$32:B1020))</f>
        <v>742</v>
      </c>
      <c r="B1020" s="47">
        <f t="shared" ca="1" si="369"/>
        <v>1</v>
      </c>
      <c r="C1020" s="24" t="str">
        <f t="shared" ca="1" si="370"/>
        <v>W</v>
      </c>
      <c r="D1020" s="47">
        <f t="shared" ca="1" si="371"/>
        <v>5472</v>
      </c>
      <c r="E1020" s="47">
        <f t="shared" ca="1" si="372"/>
        <v>1</v>
      </c>
      <c r="F1020" s="13">
        <f t="shared" ca="1" si="373"/>
        <v>60</v>
      </c>
      <c r="G1020" s="13">
        <f t="shared" ca="1" si="360"/>
        <v>5500</v>
      </c>
      <c r="H1020" s="40" t="str">
        <f t="shared" ca="1" si="361"/>
        <v>Legend</v>
      </c>
      <c r="I1020" s="47">
        <f t="shared" ca="1" si="374"/>
        <v>375</v>
      </c>
      <c r="J1020" s="47">
        <f t="shared" ca="1" si="375"/>
        <v>367</v>
      </c>
      <c r="K1020" s="25">
        <f t="shared" ca="1" si="362"/>
        <v>0.50539083557951481</v>
      </c>
      <c r="L1020" s="44">
        <f t="shared" ca="1" si="376"/>
        <v>29616</v>
      </c>
      <c r="M1020" s="23"/>
      <c r="N1020" s="47" t="str">
        <f t="shared" si="377"/>
        <v/>
      </c>
      <c r="O1020" s="58"/>
      <c r="P1020" s="27" t="str">
        <f t="shared" ca="1" si="378"/>
        <v/>
      </c>
      <c r="R1020" s="47"/>
      <c r="S1020" s="47"/>
      <c r="T1020" s="47"/>
      <c r="U1020" s="47"/>
      <c r="V1020" s="47"/>
      <c r="W1020" s="47"/>
      <c r="X1020" s="57"/>
      <c r="Y1020" s="49" t="str">
        <f t="shared" si="363"/>
        <v/>
      </c>
      <c r="Z1020" s="49" t="str">
        <f t="shared" si="364"/>
        <v/>
      </c>
      <c r="AA1020" s="47"/>
      <c r="AC1020" s="35"/>
      <c r="AD1020">
        <f t="shared" ca="1" si="365"/>
        <v>0</v>
      </c>
      <c r="AE1020">
        <f t="shared" ca="1" si="366"/>
        <v>0</v>
      </c>
      <c r="AF1020">
        <f t="shared" ca="1" si="367"/>
        <v>1</v>
      </c>
      <c r="AG1020">
        <f t="shared" ca="1" si="368"/>
        <v>1</v>
      </c>
      <c r="AH1020">
        <f t="shared" ca="1" si="379"/>
        <v>1</v>
      </c>
      <c r="AI1020">
        <f t="shared" ca="1" si="380"/>
        <v>247</v>
      </c>
      <c r="AJ1020">
        <f t="shared" ca="1" si="381"/>
        <v>36</v>
      </c>
      <c r="AK1020">
        <f t="shared" ca="1" si="382"/>
        <v>739</v>
      </c>
      <c r="AL1020">
        <f t="shared" ca="1" si="383"/>
        <v>44</v>
      </c>
    </row>
    <row r="1021" spans="1:38" x14ac:dyDescent="0.3">
      <c r="A1021" s="13">
        <f ca="1">IF(B1021="","",COUNT($B$32:B1021))</f>
        <v>743</v>
      </c>
      <c r="B1021" s="47">
        <f t="shared" ca="1" si="369"/>
        <v>2</v>
      </c>
      <c r="C1021" s="24" t="str">
        <f t="shared" ca="1" si="370"/>
        <v>W</v>
      </c>
      <c r="D1021" s="47">
        <f t="shared" ca="1" si="371"/>
        <v>5500</v>
      </c>
      <c r="E1021" s="47">
        <f t="shared" ca="1" si="372"/>
        <v>2</v>
      </c>
      <c r="F1021" s="13">
        <f t="shared" ca="1" si="373"/>
        <v>80</v>
      </c>
      <c r="G1021" s="13">
        <f t="shared" ca="1" si="360"/>
        <v>5500</v>
      </c>
      <c r="H1021" s="40" t="str">
        <f t="shared" ca="1" si="361"/>
        <v>Legend</v>
      </c>
      <c r="I1021" s="47">
        <f t="shared" ca="1" si="374"/>
        <v>376</v>
      </c>
      <c r="J1021" s="47">
        <f t="shared" ca="1" si="375"/>
        <v>367</v>
      </c>
      <c r="K1021" s="25">
        <f t="shared" ca="1" si="362"/>
        <v>0.50605652759084796</v>
      </c>
      <c r="L1021" s="44">
        <f t="shared" ca="1" si="376"/>
        <v>29696</v>
      </c>
      <c r="M1021" s="23"/>
      <c r="N1021" s="47" t="str">
        <f t="shared" si="377"/>
        <v/>
      </c>
      <c r="O1021" s="58"/>
      <c r="P1021" s="27" t="str">
        <f t="shared" ca="1" si="378"/>
        <v/>
      </c>
      <c r="R1021" s="47"/>
      <c r="S1021" s="47"/>
      <c r="T1021" s="47"/>
      <c r="U1021" s="47"/>
      <c r="V1021" s="47"/>
      <c r="W1021" s="47"/>
      <c r="X1021" s="57"/>
      <c r="Y1021" s="49" t="str">
        <f t="shared" si="363"/>
        <v/>
      </c>
      <c r="Z1021" s="49" t="str">
        <f t="shared" si="364"/>
        <v/>
      </c>
      <c r="AA1021" s="47"/>
      <c r="AC1021" s="35"/>
      <c r="AD1021">
        <f t="shared" ca="1" si="365"/>
        <v>0</v>
      </c>
      <c r="AE1021">
        <f t="shared" ca="1" si="366"/>
        <v>0</v>
      </c>
      <c r="AF1021">
        <f t="shared" ca="1" si="367"/>
        <v>1</v>
      </c>
      <c r="AG1021">
        <f t="shared" ca="1" si="368"/>
        <v>1</v>
      </c>
      <c r="AH1021">
        <f t="shared" ca="1" si="379"/>
        <v>2</v>
      </c>
      <c r="AI1021">
        <f t="shared" ca="1" si="380"/>
        <v>247</v>
      </c>
      <c r="AJ1021">
        <f t="shared" ca="1" si="381"/>
        <v>36</v>
      </c>
      <c r="AK1021">
        <f t="shared" ca="1" si="382"/>
        <v>739</v>
      </c>
      <c r="AL1021">
        <f t="shared" ca="1" si="383"/>
        <v>44</v>
      </c>
    </row>
    <row r="1022" spans="1:38" x14ac:dyDescent="0.3">
      <c r="A1022" s="13">
        <f ca="1">IF(B1022="","",COUNT($B$32:B1022))</f>
        <v>744</v>
      </c>
      <c r="B1022" s="47">
        <f t="shared" ca="1" si="369"/>
        <v>3</v>
      </c>
      <c r="C1022" s="24" t="str">
        <f t="shared" ca="1" si="370"/>
        <v>W</v>
      </c>
      <c r="D1022" s="47">
        <f t="shared" ca="1" si="371"/>
        <v>5500</v>
      </c>
      <c r="E1022" s="47">
        <f t="shared" ca="1" si="372"/>
        <v>3</v>
      </c>
      <c r="F1022" s="13">
        <f t="shared" ca="1" si="373"/>
        <v>108</v>
      </c>
      <c r="G1022" s="13">
        <f t="shared" ca="1" si="360"/>
        <v>5500</v>
      </c>
      <c r="H1022" s="40" t="str">
        <f t="shared" ca="1" si="361"/>
        <v>Legend</v>
      </c>
      <c r="I1022" s="47">
        <f t="shared" ca="1" si="374"/>
        <v>377</v>
      </c>
      <c r="J1022" s="47">
        <f t="shared" ca="1" si="375"/>
        <v>367</v>
      </c>
      <c r="K1022" s="25">
        <f t="shared" ca="1" si="362"/>
        <v>0.50672043010752688</v>
      </c>
      <c r="L1022" s="44">
        <f t="shared" ca="1" si="376"/>
        <v>29804</v>
      </c>
      <c r="M1022" s="23"/>
      <c r="N1022" s="47" t="str">
        <f t="shared" si="377"/>
        <v/>
      </c>
      <c r="O1022" s="58"/>
      <c r="P1022" s="27" t="str">
        <f t="shared" ca="1" si="378"/>
        <v/>
      </c>
      <c r="R1022" s="47"/>
      <c r="S1022" s="47"/>
      <c r="T1022" s="47"/>
      <c r="U1022" s="47"/>
      <c r="V1022" s="47"/>
      <c r="W1022" s="47"/>
      <c r="X1022" s="57"/>
      <c r="Y1022" s="49" t="str">
        <f t="shared" si="363"/>
        <v/>
      </c>
      <c r="Z1022" s="49" t="str">
        <f t="shared" si="364"/>
        <v/>
      </c>
      <c r="AA1022" s="47"/>
      <c r="AC1022" s="35"/>
      <c r="AD1022">
        <f t="shared" ca="1" si="365"/>
        <v>0</v>
      </c>
      <c r="AE1022">
        <f t="shared" ca="1" si="366"/>
        <v>0</v>
      </c>
      <c r="AF1022">
        <f t="shared" ca="1" si="367"/>
        <v>1</v>
      </c>
      <c r="AG1022">
        <f t="shared" ca="1" si="368"/>
        <v>1</v>
      </c>
      <c r="AH1022">
        <f t="shared" ca="1" si="379"/>
        <v>3</v>
      </c>
      <c r="AI1022">
        <f t="shared" ca="1" si="380"/>
        <v>247</v>
      </c>
      <c r="AJ1022">
        <f t="shared" ca="1" si="381"/>
        <v>36</v>
      </c>
      <c r="AK1022">
        <f t="shared" ca="1" si="382"/>
        <v>739</v>
      </c>
      <c r="AL1022">
        <f t="shared" ca="1" si="383"/>
        <v>44</v>
      </c>
    </row>
    <row r="1023" spans="1:38" x14ac:dyDescent="0.3">
      <c r="A1023" s="13" t="str">
        <f ca="1">IF(B1023="","",COUNT($B$32:B1023))</f>
        <v/>
      </c>
      <c r="B1023" s="47" t="str">
        <f t="shared" ca="1" si="369"/>
        <v/>
      </c>
      <c r="C1023" s="24" t="str">
        <f t="shared" ca="1" si="370"/>
        <v>G</v>
      </c>
      <c r="D1023" s="47">
        <f t="shared" ca="1" si="371"/>
        <v>5500</v>
      </c>
      <c r="E1023" s="47">
        <f t="shared" ca="1" si="372"/>
        <v>4</v>
      </c>
      <c r="F1023" s="13">
        <f t="shared" ca="1" si="373"/>
        <v>0</v>
      </c>
      <c r="G1023" s="13">
        <f t="shared" ca="1" si="360"/>
        <v>5500</v>
      </c>
      <c r="H1023" s="40" t="str">
        <f t="shared" ca="1" si="361"/>
        <v>Legend</v>
      </c>
      <c r="I1023" s="47">
        <f t="shared" ca="1" si="374"/>
        <v>377</v>
      </c>
      <c r="J1023" s="47">
        <f t="shared" ca="1" si="375"/>
        <v>367</v>
      </c>
      <c r="K1023" s="25">
        <f t="shared" ca="1" si="362"/>
        <v>0.50672043010752688</v>
      </c>
      <c r="L1023" s="44">
        <f t="shared" ca="1" si="376"/>
        <v>29804</v>
      </c>
      <c r="M1023" s="23"/>
      <c r="N1023" s="47" t="str">
        <f t="shared" si="377"/>
        <v/>
      </c>
      <c r="O1023" s="58"/>
      <c r="P1023" s="27">
        <f t="shared" ca="1" si="378"/>
        <v>45356</v>
      </c>
      <c r="R1023" s="47"/>
      <c r="S1023" s="47"/>
      <c r="T1023" s="47"/>
      <c r="U1023" s="47"/>
      <c r="V1023" s="47"/>
      <c r="W1023" s="47"/>
      <c r="X1023" s="57"/>
      <c r="Y1023" s="49" t="str">
        <f t="shared" si="363"/>
        <v/>
      </c>
      <c r="Z1023" s="49" t="str">
        <f t="shared" si="364"/>
        <v/>
      </c>
      <c r="AA1023" s="47"/>
      <c r="AC1023" s="35"/>
      <c r="AD1023">
        <f t="shared" ca="1" si="365"/>
        <v>0</v>
      </c>
      <c r="AE1023">
        <f t="shared" ca="1" si="366"/>
        <v>0</v>
      </c>
      <c r="AF1023">
        <f t="shared" ca="1" si="367"/>
        <v>1</v>
      </c>
      <c r="AG1023">
        <f t="shared" ca="1" si="368"/>
        <v>1</v>
      </c>
      <c r="AH1023">
        <f t="shared" ca="1" si="379"/>
        <v>0</v>
      </c>
      <c r="AI1023">
        <f t="shared" ca="1" si="380"/>
        <v>248</v>
      </c>
      <c r="AJ1023">
        <f t="shared" ca="1" si="381"/>
        <v>36</v>
      </c>
      <c r="AK1023">
        <f t="shared" ca="1" si="382"/>
        <v>739</v>
      </c>
      <c r="AL1023">
        <f t="shared" ca="1" si="383"/>
        <v>44</v>
      </c>
    </row>
    <row r="1024" spans="1:38" x14ac:dyDescent="0.3">
      <c r="A1024" s="13">
        <f ca="1">IF(B1024="","",COUNT($B$32:B1024))</f>
        <v>745</v>
      </c>
      <c r="B1024" s="47">
        <f t="shared" ca="1" si="369"/>
        <v>1</v>
      </c>
      <c r="C1024" s="24" t="str">
        <f t="shared" ca="1" si="370"/>
        <v>W</v>
      </c>
      <c r="D1024" s="47">
        <f t="shared" ca="1" si="371"/>
        <v>5500</v>
      </c>
      <c r="E1024" s="47">
        <f t="shared" ca="1" si="372"/>
        <v>4</v>
      </c>
      <c r="F1024" s="13">
        <f t="shared" ca="1" si="373"/>
        <v>120</v>
      </c>
      <c r="G1024" s="13">
        <f t="shared" ca="1" si="360"/>
        <v>5500</v>
      </c>
      <c r="H1024" s="40" t="str">
        <f t="shared" ca="1" si="361"/>
        <v>Legend</v>
      </c>
      <c r="I1024" s="47">
        <f t="shared" ca="1" si="374"/>
        <v>378</v>
      </c>
      <c r="J1024" s="47">
        <f t="shared" ca="1" si="375"/>
        <v>367</v>
      </c>
      <c r="K1024" s="25">
        <f t="shared" ca="1" si="362"/>
        <v>0.50738255033557045</v>
      </c>
      <c r="L1024" s="44">
        <f t="shared" ca="1" si="376"/>
        <v>29924</v>
      </c>
      <c r="M1024" s="23"/>
      <c r="N1024" s="47" t="str">
        <f t="shared" si="377"/>
        <v/>
      </c>
      <c r="O1024" s="58"/>
      <c r="P1024" s="27" t="str">
        <f t="shared" ca="1" si="378"/>
        <v/>
      </c>
      <c r="R1024" s="47"/>
      <c r="S1024" s="47"/>
      <c r="T1024" s="47"/>
      <c r="U1024" s="47"/>
      <c r="V1024" s="47"/>
      <c r="W1024" s="47"/>
      <c r="X1024" s="57"/>
      <c r="Y1024" s="49" t="str">
        <f t="shared" si="363"/>
        <v/>
      </c>
      <c r="Z1024" s="49" t="str">
        <f t="shared" si="364"/>
        <v/>
      </c>
      <c r="AA1024" s="47"/>
      <c r="AC1024" s="35"/>
      <c r="AD1024">
        <f t="shared" ca="1" si="365"/>
        <v>0</v>
      </c>
      <c r="AE1024">
        <f t="shared" ca="1" si="366"/>
        <v>0</v>
      </c>
      <c r="AF1024">
        <f t="shared" ca="1" si="367"/>
        <v>1</v>
      </c>
      <c r="AG1024">
        <f t="shared" ca="1" si="368"/>
        <v>1</v>
      </c>
      <c r="AH1024">
        <f t="shared" ca="1" si="379"/>
        <v>1</v>
      </c>
      <c r="AI1024">
        <f t="shared" ca="1" si="380"/>
        <v>248</v>
      </c>
      <c r="AJ1024">
        <f t="shared" ca="1" si="381"/>
        <v>36</v>
      </c>
      <c r="AK1024">
        <f t="shared" ca="1" si="382"/>
        <v>739</v>
      </c>
      <c r="AL1024">
        <f t="shared" ca="1" si="383"/>
        <v>44</v>
      </c>
    </row>
    <row r="1025" spans="1:38" x14ac:dyDescent="0.3">
      <c r="A1025" s="13">
        <f ca="1">IF(B1025="","",COUNT($B$32:B1025))</f>
        <v>746</v>
      </c>
      <c r="B1025" s="47">
        <f t="shared" ca="1" si="369"/>
        <v>2</v>
      </c>
      <c r="C1025" s="24" t="str">
        <f t="shared" ca="1" si="370"/>
        <v>W</v>
      </c>
      <c r="D1025" s="47">
        <f t="shared" ca="1" si="371"/>
        <v>5500</v>
      </c>
      <c r="E1025" s="47">
        <f t="shared" ca="1" si="372"/>
        <v>5</v>
      </c>
      <c r="F1025" s="13">
        <f t="shared" ca="1" si="373"/>
        <v>120</v>
      </c>
      <c r="G1025" s="13">
        <f t="shared" ca="1" si="360"/>
        <v>5500</v>
      </c>
      <c r="H1025" s="40" t="str">
        <f t="shared" ca="1" si="361"/>
        <v>Legend</v>
      </c>
      <c r="I1025" s="47">
        <f t="shared" ca="1" si="374"/>
        <v>379</v>
      </c>
      <c r="J1025" s="47">
        <f t="shared" ca="1" si="375"/>
        <v>367</v>
      </c>
      <c r="K1025" s="25">
        <f t="shared" ca="1" si="362"/>
        <v>0.50804289544235925</v>
      </c>
      <c r="L1025" s="44">
        <f t="shared" ca="1" si="376"/>
        <v>30044</v>
      </c>
      <c r="M1025" s="23"/>
      <c r="N1025" s="47" t="str">
        <f t="shared" si="377"/>
        <v/>
      </c>
      <c r="O1025" s="58"/>
      <c r="P1025" s="27" t="str">
        <f t="shared" ca="1" si="378"/>
        <v/>
      </c>
      <c r="R1025" s="47"/>
      <c r="S1025" s="47"/>
      <c r="T1025" s="47"/>
      <c r="U1025" s="47"/>
      <c r="V1025" s="47"/>
      <c r="W1025" s="47"/>
      <c r="X1025" s="57"/>
      <c r="Y1025" s="49" t="str">
        <f t="shared" si="363"/>
        <v/>
      </c>
      <c r="Z1025" s="49" t="str">
        <f t="shared" si="364"/>
        <v/>
      </c>
      <c r="AA1025" s="47"/>
      <c r="AC1025" s="35"/>
      <c r="AD1025">
        <f t="shared" ca="1" si="365"/>
        <v>0</v>
      </c>
      <c r="AE1025">
        <f t="shared" ca="1" si="366"/>
        <v>0</v>
      </c>
      <c r="AF1025">
        <f t="shared" ca="1" si="367"/>
        <v>1</v>
      </c>
      <c r="AG1025">
        <f t="shared" ca="1" si="368"/>
        <v>1</v>
      </c>
      <c r="AH1025">
        <f t="shared" ca="1" si="379"/>
        <v>2</v>
      </c>
      <c r="AI1025">
        <f t="shared" ca="1" si="380"/>
        <v>248</v>
      </c>
      <c r="AJ1025">
        <f t="shared" ca="1" si="381"/>
        <v>36</v>
      </c>
      <c r="AK1025">
        <f t="shared" ca="1" si="382"/>
        <v>739</v>
      </c>
      <c r="AL1025">
        <f t="shared" ca="1" si="383"/>
        <v>44</v>
      </c>
    </row>
    <row r="1026" spans="1:38" x14ac:dyDescent="0.3">
      <c r="A1026" s="13">
        <f ca="1">IF(B1026="","",COUNT($B$32:B1026))</f>
        <v>747</v>
      </c>
      <c r="B1026" s="47">
        <f t="shared" ca="1" si="369"/>
        <v>3</v>
      </c>
      <c r="C1026" s="24" t="str">
        <f t="shared" ca="1" si="370"/>
        <v>L</v>
      </c>
      <c r="D1026" s="47">
        <f t="shared" ca="1" si="371"/>
        <v>5500</v>
      </c>
      <c r="E1026" s="47">
        <f t="shared" ca="1" si="372"/>
        <v>6</v>
      </c>
      <c r="F1026" s="13">
        <f t="shared" ca="1" si="373"/>
        <v>-68</v>
      </c>
      <c r="G1026" s="13">
        <f t="shared" ca="1" si="360"/>
        <v>5432</v>
      </c>
      <c r="H1026" s="40" t="str">
        <f t="shared" ca="1" si="361"/>
        <v>Mythic III</v>
      </c>
      <c r="I1026" s="47">
        <f t="shared" ca="1" si="374"/>
        <v>379</v>
      </c>
      <c r="J1026" s="47">
        <f t="shared" ca="1" si="375"/>
        <v>368</v>
      </c>
      <c r="K1026" s="25">
        <f t="shared" ca="1" si="362"/>
        <v>0.50736278447121819</v>
      </c>
      <c r="L1026" s="44">
        <f t="shared" ca="1" si="376"/>
        <v>30044</v>
      </c>
      <c r="M1026" s="23"/>
      <c r="N1026" s="47" t="str">
        <f t="shared" si="377"/>
        <v/>
      </c>
      <c r="O1026" s="58"/>
      <c r="P1026" s="27" t="str">
        <f t="shared" ca="1" si="378"/>
        <v/>
      </c>
      <c r="R1026" s="47"/>
      <c r="S1026" s="47"/>
      <c r="T1026" s="47"/>
      <c r="U1026" s="47"/>
      <c r="V1026" s="47"/>
      <c r="W1026" s="47"/>
      <c r="X1026" s="57"/>
      <c r="Y1026" s="49" t="str">
        <f t="shared" si="363"/>
        <v/>
      </c>
      <c r="Z1026" s="49" t="str">
        <f t="shared" si="364"/>
        <v/>
      </c>
      <c r="AA1026" s="47"/>
      <c r="AC1026" s="35"/>
      <c r="AD1026">
        <f t="shared" ca="1" si="365"/>
        <v>0</v>
      </c>
      <c r="AE1026">
        <f t="shared" ca="1" si="366"/>
        <v>0</v>
      </c>
      <c r="AF1026">
        <f t="shared" ca="1" si="367"/>
        <v>1</v>
      </c>
      <c r="AG1026">
        <f t="shared" ca="1" si="368"/>
        <v>0</v>
      </c>
      <c r="AH1026">
        <f t="shared" ca="1" si="379"/>
        <v>3</v>
      </c>
      <c r="AI1026">
        <f t="shared" ca="1" si="380"/>
        <v>248</v>
      </c>
      <c r="AJ1026">
        <f t="shared" ca="1" si="381"/>
        <v>36</v>
      </c>
      <c r="AK1026">
        <f t="shared" ca="1" si="382"/>
        <v>739</v>
      </c>
      <c r="AL1026">
        <f t="shared" ca="1" si="383"/>
        <v>44</v>
      </c>
    </row>
    <row r="1027" spans="1:38" x14ac:dyDescent="0.3">
      <c r="A1027" s="13" t="str">
        <f ca="1">IF(B1027="","",COUNT($B$32:B1027))</f>
        <v/>
      </c>
      <c r="B1027" s="47" t="str">
        <f t="shared" ca="1" si="369"/>
        <v/>
      </c>
      <c r="C1027" s="24" t="str">
        <f t="shared" ca="1" si="370"/>
        <v>G</v>
      </c>
      <c r="D1027" s="47">
        <f t="shared" ca="1" si="371"/>
        <v>5432</v>
      </c>
      <c r="E1027" s="47">
        <f t="shared" ca="1" si="372"/>
        <v>0</v>
      </c>
      <c r="F1027" s="13">
        <f t="shared" ca="1" si="373"/>
        <v>0</v>
      </c>
      <c r="G1027" s="13">
        <f t="shared" ca="1" si="360"/>
        <v>5432</v>
      </c>
      <c r="H1027" s="40" t="str">
        <f t="shared" ca="1" si="361"/>
        <v>Mythic III</v>
      </c>
      <c r="I1027" s="47">
        <f t="shared" ca="1" si="374"/>
        <v>379</v>
      </c>
      <c r="J1027" s="47">
        <f t="shared" ca="1" si="375"/>
        <v>368</v>
      </c>
      <c r="K1027" s="25">
        <f t="shared" ca="1" si="362"/>
        <v>0.50736278447121819</v>
      </c>
      <c r="L1027" s="44">
        <f t="shared" ca="1" si="376"/>
        <v>30044</v>
      </c>
      <c r="M1027" s="23"/>
      <c r="N1027" s="47" t="str">
        <f t="shared" si="377"/>
        <v/>
      </c>
      <c r="O1027" s="58"/>
      <c r="P1027" s="27">
        <f t="shared" ca="1" si="378"/>
        <v>45363</v>
      </c>
      <c r="R1027" s="47"/>
      <c r="S1027" s="47"/>
      <c r="T1027" s="47"/>
      <c r="U1027" s="47"/>
      <c r="V1027" s="47"/>
      <c r="W1027" s="47"/>
      <c r="X1027" s="57"/>
      <c r="Y1027" s="49" t="str">
        <f t="shared" si="363"/>
        <v/>
      </c>
      <c r="Z1027" s="49" t="str">
        <f t="shared" si="364"/>
        <v/>
      </c>
      <c r="AA1027" s="47"/>
      <c r="AC1027" s="35"/>
      <c r="AD1027">
        <f t="shared" ca="1" si="365"/>
        <v>0</v>
      </c>
      <c r="AE1027">
        <f t="shared" ca="1" si="366"/>
        <v>1</v>
      </c>
      <c r="AF1027">
        <f t="shared" ca="1" si="367"/>
        <v>1</v>
      </c>
      <c r="AG1027">
        <f t="shared" ca="1" si="368"/>
        <v>0</v>
      </c>
      <c r="AH1027">
        <f t="shared" ca="1" si="379"/>
        <v>0</v>
      </c>
      <c r="AI1027">
        <f t="shared" ca="1" si="380"/>
        <v>249</v>
      </c>
      <c r="AJ1027">
        <f t="shared" ca="1" si="381"/>
        <v>36</v>
      </c>
      <c r="AK1027">
        <f t="shared" ca="1" si="382"/>
        <v>739</v>
      </c>
      <c r="AL1027">
        <f t="shared" ca="1" si="383"/>
        <v>44</v>
      </c>
    </row>
    <row r="1028" spans="1:38" x14ac:dyDescent="0.3">
      <c r="A1028" s="13">
        <f ca="1">IF(B1028="","",COUNT($B$32:B1028))</f>
        <v>748</v>
      </c>
      <c r="B1028" s="47">
        <f t="shared" ca="1" si="369"/>
        <v>1</v>
      </c>
      <c r="C1028" s="24" t="str">
        <f t="shared" ca="1" si="370"/>
        <v>L</v>
      </c>
      <c r="D1028" s="47">
        <f t="shared" ca="1" si="371"/>
        <v>5432</v>
      </c>
      <c r="E1028" s="47">
        <f t="shared" ca="1" si="372"/>
        <v>0</v>
      </c>
      <c r="F1028" s="13">
        <f t="shared" ca="1" si="373"/>
        <v>-68</v>
      </c>
      <c r="G1028" s="13">
        <f t="shared" ca="1" si="360"/>
        <v>5364</v>
      </c>
      <c r="H1028" s="40" t="str">
        <f t="shared" ca="1" si="361"/>
        <v>Mythic III</v>
      </c>
      <c r="I1028" s="47">
        <f t="shared" ca="1" si="374"/>
        <v>379</v>
      </c>
      <c r="J1028" s="47">
        <f t="shared" ca="1" si="375"/>
        <v>369</v>
      </c>
      <c r="K1028" s="25">
        <f t="shared" ca="1" si="362"/>
        <v>0.50668449197860965</v>
      </c>
      <c r="L1028" s="44">
        <f t="shared" ca="1" si="376"/>
        <v>30044</v>
      </c>
      <c r="M1028" s="23"/>
      <c r="N1028" s="47" t="str">
        <f t="shared" si="377"/>
        <v/>
      </c>
      <c r="O1028" s="58"/>
      <c r="P1028" s="27" t="str">
        <f t="shared" ca="1" si="378"/>
        <v/>
      </c>
      <c r="R1028" s="47"/>
      <c r="S1028" s="47"/>
      <c r="T1028" s="47"/>
      <c r="U1028" s="47"/>
      <c r="V1028" s="47"/>
      <c r="W1028" s="47"/>
      <c r="X1028" s="57"/>
      <c r="Y1028" s="49" t="str">
        <f t="shared" si="363"/>
        <v/>
      </c>
      <c r="Z1028" s="49" t="str">
        <f t="shared" si="364"/>
        <v/>
      </c>
      <c r="AA1028" s="47"/>
      <c r="AC1028" s="35"/>
      <c r="AD1028">
        <f t="shared" ca="1" si="365"/>
        <v>0</v>
      </c>
      <c r="AE1028">
        <f t="shared" ca="1" si="366"/>
        <v>0</v>
      </c>
      <c r="AF1028">
        <f t="shared" ca="1" si="367"/>
        <v>1</v>
      </c>
      <c r="AG1028">
        <f t="shared" ca="1" si="368"/>
        <v>0</v>
      </c>
      <c r="AH1028">
        <f t="shared" ca="1" si="379"/>
        <v>1</v>
      </c>
      <c r="AI1028">
        <f t="shared" ca="1" si="380"/>
        <v>249</v>
      </c>
      <c r="AJ1028">
        <f t="shared" ca="1" si="381"/>
        <v>36</v>
      </c>
      <c r="AK1028">
        <f t="shared" ca="1" si="382"/>
        <v>739</v>
      </c>
      <c r="AL1028">
        <f t="shared" ca="1" si="383"/>
        <v>44</v>
      </c>
    </row>
    <row r="1029" spans="1:38" x14ac:dyDescent="0.3">
      <c r="A1029" s="13">
        <f ca="1">IF(B1029="","",COUNT($B$32:B1029))</f>
        <v>749</v>
      </c>
      <c r="B1029" s="47">
        <f t="shared" ca="1" si="369"/>
        <v>2</v>
      </c>
      <c r="C1029" s="24" t="str">
        <f t="shared" ca="1" si="370"/>
        <v>W</v>
      </c>
      <c r="D1029" s="47">
        <f t="shared" ca="1" si="371"/>
        <v>5364</v>
      </c>
      <c r="E1029" s="47">
        <f t="shared" ca="1" si="372"/>
        <v>0</v>
      </c>
      <c r="F1029" s="13">
        <f t="shared" ca="1" si="373"/>
        <v>40</v>
      </c>
      <c r="G1029" s="13">
        <f t="shared" ca="1" si="360"/>
        <v>5404</v>
      </c>
      <c r="H1029" s="40" t="str">
        <f t="shared" ca="1" si="361"/>
        <v>Mythic III</v>
      </c>
      <c r="I1029" s="47">
        <f t="shared" ca="1" si="374"/>
        <v>380</v>
      </c>
      <c r="J1029" s="47">
        <f t="shared" ca="1" si="375"/>
        <v>369</v>
      </c>
      <c r="K1029" s="25">
        <f t="shared" ca="1" si="362"/>
        <v>0.50734312416555405</v>
      </c>
      <c r="L1029" s="44">
        <f t="shared" ca="1" si="376"/>
        <v>30084</v>
      </c>
      <c r="M1029" s="23"/>
      <c r="N1029" s="47" t="str">
        <f t="shared" si="377"/>
        <v/>
      </c>
      <c r="O1029" s="58"/>
      <c r="P1029" s="27" t="str">
        <f t="shared" ca="1" si="378"/>
        <v/>
      </c>
      <c r="R1029" s="47"/>
      <c r="S1029" s="47"/>
      <c r="T1029" s="47"/>
      <c r="U1029" s="47"/>
      <c r="V1029" s="47"/>
      <c r="W1029" s="47"/>
      <c r="X1029" s="57"/>
      <c r="Y1029" s="49" t="str">
        <f t="shared" si="363"/>
        <v/>
      </c>
      <c r="Z1029" s="49" t="str">
        <f t="shared" si="364"/>
        <v/>
      </c>
      <c r="AA1029" s="47"/>
      <c r="AC1029" s="35"/>
      <c r="AD1029">
        <f t="shared" ca="1" si="365"/>
        <v>0</v>
      </c>
      <c r="AE1029">
        <f t="shared" ca="1" si="366"/>
        <v>0</v>
      </c>
      <c r="AF1029">
        <f t="shared" ca="1" si="367"/>
        <v>1</v>
      </c>
      <c r="AG1029">
        <f t="shared" ca="1" si="368"/>
        <v>0</v>
      </c>
      <c r="AH1029">
        <f t="shared" ca="1" si="379"/>
        <v>2</v>
      </c>
      <c r="AI1029">
        <f t="shared" ca="1" si="380"/>
        <v>249</v>
      </c>
      <c r="AJ1029">
        <f t="shared" ca="1" si="381"/>
        <v>36</v>
      </c>
      <c r="AK1029">
        <f t="shared" ca="1" si="382"/>
        <v>739</v>
      </c>
      <c r="AL1029">
        <f t="shared" ca="1" si="383"/>
        <v>44</v>
      </c>
    </row>
    <row r="1030" spans="1:38" x14ac:dyDescent="0.3">
      <c r="A1030" s="13">
        <f ca="1">IF(B1030="","",COUNT($B$32:B1030))</f>
        <v>750</v>
      </c>
      <c r="B1030" s="47">
        <f t="shared" ca="1" si="369"/>
        <v>3</v>
      </c>
      <c r="C1030" s="24" t="str">
        <f t="shared" ca="1" si="370"/>
        <v>W</v>
      </c>
      <c r="D1030" s="47">
        <f t="shared" ca="1" si="371"/>
        <v>5404</v>
      </c>
      <c r="E1030" s="47">
        <f t="shared" ca="1" si="372"/>
        <v>1</v>
      </c>
      <c r="F1030" s="13">
        <f t="shared" ca="1" si="373"/>
        <v>60</v>
      </c>
      <c r="G1030" s="13">
        <f t="shared" ca="1" si="360"/>
        <v>5464</v>
      </c>
      <c r="H1030" s="40" t="str">
        <f t="shared" ca="1" si="361"/>
        <v>Mythic III</v>
      </c>
      <c r="I1030" s="47">
        <f t="shared" ca="1" si="374"/>
        <v>381</v>
      </c>
      <c r="J1030" s="47">
        <f t="shared" ca="1" si="375"/>
        <v>369</v>
      </c>
      <c r="K1030" s="25">
        <f t="shared" ca="1" si="362"/>
        <v>0.50800000000000001</v>
      </c>
      <c r="L1030" s="44">
        <f t="shared" ca="1" si="376"/>
        <v>30144</v>
      </c>
      <c r="M1030" s="23"/>
      <c r="N1030" s="47" t="str">
        <f t="shared" si="377"/>
        <v/>
      </c>
      <c r="O1030" s="58"/>
      <c r="P1030" s="27" t="str">
        <f t="shared" ca="1" si="378"/>
        <v/>
      </c>
      <c r="R1030" s="47"/>
      <c r="S1030" s="47"/>
      <c r="T1030" s="47"/>
      <c r="U1030" s="47"/>
      <c r="V1030" s="47"/>
      <c r="W1030" s="47"/>
      <c r="X1030" s="57"/>
      <c r="Y1030" s="49" t="str">
        <f t="shared" si="363"/>
        <v/>
      </c>
      <c r="Z1030" s="49" t="str">
        <f t="shared" si="364"/>
        <v/>
      </c>
      <c r="AA1030" s="47"/>
      <c r="AC1030" s="35"/>
      <c r="AD1030">
        <f t="shared" ca="1" si="365"/>
        <v>0</v>
      </c>
      <c r="AE1030">
        <f t="shared" ca="1" si="366"/>
        <v>0</v>
      </c>
      <c r="AF1030">
        <f t="shared" ca="1" si="367"/>
        <v>1</v>
      </c>
      <c r="AG1030">
        <f t="shared" ca="1" si="368"/>
        <v>0</v>
      </c>
      <c r="AH1030">
        <f t="shared" ca="1" si="379"/>
        <v>3</v>
      </c>
      <c r="AI1030">
        <f t="shared" ca="1" si="380"/>
        <v>249</v>
      </c>
      <c r="AJ1030">
        <f t="shared" ca="1" si="381"/>
        <v>36</v>
      </c>
      <c r="AK1030">
        <f t="shared" ca="1" si="382"/>
        <v>739</v>
      </c>
      <c r="AL1030">
        <f t="shared" ca="1" si="383"/>
        <v>44</v>
      </c>
    </row>
    <row r="1031" spans="1:38" x14ac:dyDescent="0.3">
      <c r="A1031" s="13" t="str">
        <f ca="1">IF(B1031="","",COUNT($B$32:B1031))</f>
        <v/>
      </c>
      <c r="B1031" s="47" t="str">
        <f t="shared" ca="1" si="369"/>
        <v/>
      </c>
      <c r="C1031" s="24" t="str">
        <f t="shared" ca="1" si="370"/>
        <v>G</v>
      </c>
      <c r="D1031" s="47">
        <f t="shared" ca="1" si="371"/>
        <v>5464</v>
      </c>
      <c r="E1031" s="47">
        <f t="shared" ca="1" si="372"/>
        <v>2</v>
      </c>
      <c r="F1031" s="13">
        <f t="shared" ca="1" si="373"/>
        <v>0</v>
      </c>
      <c r="G1031" s="13">
        <f t="shared" ca="1" si="360"/>
        <v>5464</v>
      </c>
      <c r="H1031" s="40" t="str">
        <f t="shared" ca="1" si="361"/>
        <v>Mythic III</v>
      </c>
      <c r="I1031" s="47">
        <f t="shared" ca="1" si="374"/>
        <v>381</v>
      </c>
      <c r="J1031" s="47">
        <f t="shared" ca="1" si="375"/>
        <v>369</v>
      </c>
      <c r="K1031" s="25">
        <f t="shared" ca="1" si="362"/>
        <v>0.50800000000000001</v>
      </c>
      <c r="L1031" s="44">
        <f t="shared" ca="1" si="376"/>
        <v>30144</v>
      </c>
      <c r="M1031" s="23"/>
      <c r="N1031" s="47" t="str">
        <f t="shared" si="377"/>
        <v/>
      </c>
      <c r="O1031" s="58"/>
      <c r="P1031" s="27">
        <f t="shared" ca="1" si="378"/>
        <v>45370</v>
      </c>
      <c r="R1031" s="47"/>
      <c r="S1031" s="47"/>
      <c r="T1031" s="47"/>
      <c r="U1031" s="47"/>
      <c r="V1031" s="47"/>
      <c r="W1031" s="47"/>
      <c r="X1031" s="57"/>
      <c r="Y1031" s="49" t="str">
        <f t="shared" si="363"/>
        <v/>
      </c>
      <c r="Z1031" s="49" t="str">
        <f t="shared" si="364"/>
        <v/>
      </c>
      <c r="AA1031" s="47"/>
      <c r="AC1031" s="35"/>
      <c r="AD1031">
        <f t="shared" ca="1" si="365"/>
        <v>0</v>
      </c>
      <c r="AE1031">
        <f t="shared" ca="1" si="366"/>
        <v>1</v>
      </c>
      <c r="AF1031">
        <f t="shared" ca="1" si="367"/>
        <v>1</v>
      </c>
      <c r="AG1031">
        <f t="shared" ca="1" si="368"/>
        <v>0</v>
      </c>
      <c r="AH1031">
        <f t="shared" ca="1" si="379"/>
        <v>0</v>
      </c>
      <c r="AI1031">
        <f t="shared" ca="1" si="380"/>
        <v>250</v>
      </c>
      <c r="AJ1031">
        <f t="shared" ca="1" si="381"/>
        <v>36</v>
      </c>
      <c r="AK1031">
        <f t="shared" ca="1" si="382"/>
        <v>739</v>
      </c>
      <c r="AL1031">
        <f t="shared" ca="1" si="383"/>
        <v>44</v>
      </c>
    </row>
    <row r="1032" spans="1:38" x14ac:dyDescent="0.3">
      <c r="H1032" s="40"/>
    </row>
  </sheetData>
  <mergeCells count="9">
    <mergeCell ref="R30:S30"/>
    <mergeCell ref="J21:P21"/>
    <mergeCell ref="I25:N25"/>
    <mergeCell ref="A25:G25"/>
    <mergeCell ref="J23:P23"/>
    <mergeCell ref="P25:T25"/>
    <mergeCell ref="R23:T23"/>
    <mergeCell ref="R21:T21"/>
    <mergeCell ref="A30:B30"/>
  </mergeCells>
  <conditionalFormatting sqref="C32:P32 A32:A1031 G33:G1031 F33:F1048 H33:H1032">
    <cfRule type="expression" dxfId="5" priority="12">
      <formula>"$B$34= G"</formula>
    </cfRule>
  </conditionalFormatting>
  <conditionalFormatting sqref="Q31">
    <cfRule type="cellIs" dxfId="4" priority="10" operator="equal">
      <formula>"G"</formula>
    </cfRule>
    <cfRule type="iconSet" priority="11">
      <iconSet iconSet="3ArrowsGray">
        <cfvo type="percent" val="0"/>
        <cfvo type="percent" val="33"/>
        <cfvo type="percent" val="67"/>
      </iconSet>
    </cfRule>
  </conditionalFormatting>
  <conditionalFormatting sqref="A32:B1031">
    <cfRule type="containsBlanks" dxfId="3" priority="14">
      <formula>LEN(TRIM(A32))=0</formula>
    </cfRule>
  </conditionalFormatting>
  <conditionalFormatting sqref="Y1:Z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1048576 O32:O1048576">
    <cfRule type="containsText" dxfId="2" priority="4" operator="containsText" text="L">
      <formula>NOT(ISERROR(SEARCH("L",O32)))</formula>
    </cfRule>
    <cfRule type="containsText" dxfId="1" priority="5" operator="containsText" text="W">
      <formula>NOT(ISERROR(SEARCH("W",O32)))</formula>
    </cfRule>
  </conditionalFormatting>
  <conditionalFormatting sqref="O32:O1048576">
    <cfRule type="containsText" dxfId="0" priority="1" operator="containsText" text="G">
      <formula>NOT(ISERROR(SEARCH("G",O32)))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Bryton LeValley</dc:creator>
  <cp:lastModifiedBy>Bryton</cp:lastModifiedBy>
  <dcterms:created xsi:type="dcterms:W3CDTF">2019-04-03T01:12:55Z</dcterms:created>
  <dcterms:modified xsi:type="dcterms:W3CDTF">2019-08-05T01:46:39Z</dcterms:modified>
</cp:coreProperties>
</file>