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sthanh-my.sharepoint.com/personal/laptopxiaomi_bsthanh_onmicrosoft_com/Documents/LaptopDell3443/Phác đồ/"/>
    </mc:Choice>
  </mc:AlternateContent>
  <xr:revisionPtr revIDLastSave="155" documentId="8_{3919B708-23F8-4032-B960-6B6DA5841909}" xr6:coauthVersionLast="47" xr6:coauthVersionMax="47" xr10:uidLastSave="{4D9384F7-105E-46F6-A035-6DA27FD584A8}"/>
  <bookViews>
    <workbookView xWindow="-120" yWindow="-120" windowWidth="20730" windowHeight="11160" xr2:uid="{24911036-A2D6-40FF-85B8-A9BC80202A2E}"/>
  </bookViews>
  <sheets>
    <sheet name="CN Hieu chinh nguoi lon" sheetId="1" r:id="rId1"/>
    <sheet name="Lieu van mach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7" i="1" s="1"/>
  <c r="E6" i="1"/>
  <c r="B6" i="1"/>
  <c r="B7" i="1" s="1"/>
  <c r="C14" i="2"/>
  <c r="G13" i="2" s="1"/>
  <c r="H14" i="2"/>
  <c r="H9" i="2"/>
  <c r="H4" i="2"/>
  <c r="C9" i="2"/>
  <c r="G8" i="2" s="1"/>
  <c r="C4" i="2"/>
  <c r="G3" i="2" s="1"/>
  <c r="B5" i="1"/>
</calcChain>
</file>

<file path=xl/sharedStrings.xml><?xml version="1.0" encoding="utf-8"?>
<sst xmlns="http://schemas.openxmlformats.org/spreadsheetml/2006/main" count="43" uniqueCount="23">
  <si>
    <t>CÂN NẶNG HIỆU CHỈNH TRONG SỐT XUẤT HUYẾT DENGUE NGƯỜI LỚN</t>
  </si>
  <si>
    <t>NAM</t>
  </si>
  <si>
    <t>NỮ</t>
  </si>
  <si>
    <t>B = P (Kg) thực tế</t>
  </si>
  <si>
    <t>CC (cm)</t>
  </si>
  <si>
    <t>A = CN lý tưởng</t>
  </si>
  <si>
    <t>CN lý tưởng</t>
  </si>
  <si>
    <t>BMI thực</t>
  </si>
  <si>
    <t>Truyền dịch theo CN hiệu chỉnh là (Kg)</t>
  </si>
  <si>
    <t>Vận mạch Dopamin (Xilanh điện)</t>
  </si>
  <si>
    <t>Cách ghi:</t>
  </si>
  <si>
    <t>P (Kg)</t>
  </si>
  <si>
    <t>Dopamin 200mg/5ml 01 ống pha với NaCl 0,9% đủ 50ml.</t>
  </si>
  <si>
    <t>Liều (µg/Kg/Ph)</t>
  </si>
  <si>
    <t>SE:</t>
  </si>
  <si>
    <t>ml/h</t>
  </si>
  <si>
    <t>Tốc độ ml/h</t>
  </si>
  <si>
    <t>Tương đương:</t>
  </si>
  <si>
    <t>(µg/Kg/Ph)</t>
  </si>
  <si>
    <t>Vận mạch Dobutamin (Xilanh điện)</t>
  </si>
  <si>
    <t>Dobutamin 250mg/20ml 01 lọ pha với NaCl 0,9% đủ 50ml.</t>
  </si>
  <si>
    <t>Vận mạch Noradrenalin 4mg/4ml (Xilanh điện)</t>
  </si>
  <si>
    <t>Noradrenalin 4mg/4ml 01 ống pha với NaCl 0,9% đủ 50ml.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</si>
</sst>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;[Red]0.0"/>
  </numFmts>
  <fonts count="6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  <font>
      <sz val="28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sz val="22"/>
      <color theme="1"/>
      <name val="Arial"/>
      <family val="2"/>
      <scheme val="minor"/>
    </font>
    <font>
      <b/>
      <sz val="22"/>
      <color theme="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/>
    <xf numFmtId="0" fontId="3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Protection="1">
      <protection hidden="1"/>
    </xf>
    <xf numFmtId="164" fontId="3" fillId="2" borderId="1" xfId="0" applyNumberFormat="1" applyFont="1" applyFill="1" applyBorder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center" vertical="center"/>
      <protection locked="0" hidden="1"/>
    </xf>
    <xf numFmtId="164" fontId="5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164" fontId="2" fillId="0" borderId="0" xfId="0" applyNumberFormat="1" applyFont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8" borderId="6" xfId="0" applyFill="1" applyBorder="1"/>
    <xf numFmtId="0" fontId="0" fillId="8" borderId="0" xfId="0" applyFill="1"/>
    <xf numFmtId="0" fontId="0" fillId="8" borderId="7" xfId="0" applyFill="1" applyBorder="1"/>
    <xf numFmtId="0" fontId="0" fillId="8" borderId="8" xfId="0" applyFill="1" applyBorder="1"/>
    <xf numFmtId="0" fontId="0" fillId="8" borderId="2" xfId="0" applyFill="1" applyBorder="1"/>
    <xf numFmtId="0" fontId="0" fillId="8" borderId="9" xfId="0" applyFill="1" applyBorder="1"/>
    <xf numFmtId="0" fontId="3" fillId="4" borderId="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1" fillId="8" borderId="3" xfId="0" applyFont="1" applyFill="1" applyBorder="1" applyAlignment="1">
      <alignment horizontal="left"/>
    </xf>
    <xf numFmtId="0" fontId="1" fillId="8" borderId="4" xfId="0" applyFont="1" applyFill="1" applyBorder="1" applyAlignment="1">
      <alignment horizontal="left"/>
    </xf>
    <xf numFmtId="0" fontId="1" fillId="8" borderId="5" xfId="0" applyFont="1" applyFill="1" applyBorder="1" applyAlignment="1">
      <alignment horizontal="left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01146-F082-408F-9CCF-1CBD7D56A22C}">
  <dimension ref="A1:E83"/>
  <sheetViews>
    <sheetView tabSelected="1" view="pageLayout" zoomScaleNormal="100" workbookViewId="0">
      <selection activeCell="A9" sqref="A9"/>
    </sheetView>
  </sheetViews>
  <sheetFormatPr defaultColWidth="8.875" defaultRowHeight="34.5" x14ac:dyDescent="0.2"/>
  <cols>
    <col min="1" max="1" width="40.625" style="1" customWidth="1"/>
    <col min="2" max="2" width="17.25" style="2" customWidth="1"/>
    <col min="3" max="3" width="2.875" customWidth="1"/>
    <col min="4" max="4" width="40.625" customWidth="1"/>
    <col min="5" max="5" width="19" customWidth="1"/>
  </cols>
  <sheetData>
    <row r="1" spans="1:5" ht="52.15" customHeight="1" x14ac:dyDescent="0.2">
      <c r="A1" s="23" t="s">
        <v>0</v>
      </c>
      <c r="B1" s="23"/>
      <c r="C1" s="23"/>
      <c r="D1" s="23"/>
      <c r="E1" s="23"/>
    </row>
    <row r="2" spans="1:5" ht="36.6" customHeight="1" x14ac:dyDescent="0.35">
      <c r="A2" s="22" t="s">
        <v>1</v>
      </c>
      <c r="B2" s="22"/>
      <c r="C2" s="3"/>
      <c r="D2" s="22" t="s">
        <v>2</v>
      </c>
      <c r="E2" s="22"/>
    </row>
    <row r="3" spans="1:5" ht="27.75" x14ac:dyDescent="0.35">
      <c r="A3" s="4" t="s">
        <v>3</v>
      </c>
      <c r="B3" s="5">
        <v>101</v>
      </c>
      <c r="C3" s="3"/>
      <c r="D3" s="4" t="s">
        <v>3</v>
      </c>
      <c r="E3" s="5">
        <v>101</v>
      </c>
    </row>
    <row r="4" spans="1:5" ht="27.75" x14ac:dyDescent="0.35">
      <c r="A4" s="6" t="s">
        <v>4</v>
      </c>
      <c r="B4" s="5">
        <v>187</v>
      </c>
      <c r="C4" s="3"/>
      <c r="D4" s="6" t="s">
        <v>4</v>
      </c>
      <c r="E4" s="5">
        <v>187</v>
      </c>
    </row>
    <row r="5" spans="1:5" ht="25.5" hidden="1" customHeight="1" x14ac:dyDescent="0.35">
      <c r="A5" s="8" t="s">
        <v>5</v>
      </c>
      <c r="B5" s="10">
        <f>50+0.91*(B4-152.4)</f>
        <v>81.48599999999999</v>
      </c>
      <c r="C5" s="9"/>
      <c r="D5" s="8" t="s">
        <v>6</v>
      </c>
      <c r="E5" s="10">
        <f>45.5+0.91*(E4-152.4)</f>
        <v>76.98599999999999</v>
      </c>
    </row>
    <row r="6" spans="1:5" ht="49.5" hidden="1" customHeight="1" x14ac:dyDescent="0.35">
      <c r="A6" s="8" t="s">
        <v>7</v>
      </c>
      <c r="B6" s="11">
        <f>B3*10000/(B4*B4)</f>
        <v>28.882724699019132</v>
      </c>
      <c r="C6" s="9"/>
      <c r="D6" s="8" t="s">
        <v>7</v>
      </c>
      <c r="E6" s="11">
        <f>E3*10000/(E4*E4)</f>
        <v>28.882724699019132</v>
      </c>
    </row>
    <row r="7" spans="1:5" ht="55.5" x14ac:dyDescent="0.35">
      <c r="A7" s="7" t="s">
        <v>8</v>
      </c>
      <c r="B7" s="12">
        <f>IF(B6&lt;25,B3,B5*0.6+0.4*B3)</f>
        <v>89.291599999999988</v>
      </c>
      <c r="C7" s="3"/>
      <c r="D7" s="7" t="s">
        <v>8</v>
      </c>
      <c r="E7" s="12">
        <f>IF(E6&lt;25,E3,E5*0.6+0.4*E3)</f>
        <v>86.5916</v>
      </c>
    </row>
    <row r="8" spans="1:5" x14ac:dyDescent="0.2">
      <c r="A8" s="13"/>
      <c r="B8" s="14"/>
      <c r="C8" s="15"/>
      <c r="D8" s="15"/>
      <c r="E8" s="15"/>
    </row>
    <row r="9" spans="1:5" x14ac:dyDescent="0.2">
      <c r="A9" s="13"/>
      <c r="B9" s="14"/>
      <c r="C9" s="15"/>
      <c r="D9" s="15"/>
      <c r="E9" s="15"/>
    </row>
    <row r="10" spans="1:5" x14ac:dyDescent="0.2">
      <c r="A10" s="13"/>
      <c r="B10" s="14"/>
      <c r="C10" s="15"/>
      <c r="D10" s="15"/>
      <c r="E10" s="15"/>
    </row>
    <row r="11" spans="1:5" x14ac:dyDescent="0.2">
      <c r="A11" s="13"/>
      <c r="B11" s="14"/>
      <c r="C11" s="15"/>
      <c r="D11" s="15"/>
      <c r="E11" s="15"/>
    </row>
    <row r="12" spans="1:5" x14ac:dyDescent="0.2">
      <c r="A12" s="13"/>
      <c r="B12" s="14"/>
      <c r="C12" s="15"/>
      <c r="D12" s="15"/>
      <c r="E12" s="15"/>
    </row>
    <row r="13" spans="1:5" x14ac:dyDescent="0.2">
      <c r="A13" s="13"/>
      <c r="B13" s="14"/>
      <c r="C13" s="15"/>
      <c r="D13" s="15"/>
      <c r="E13" s="15"/>
    </row>
    <row r="14" spans="1:5" x14ac:dyDescent="0.2">
      <c r="A14" s="13"/>
      <c r="B14" s="14"/>
      <c r="C14" s="15"/>
      <c r="D14" s="15"/>
      <c r="E14" s="15"/>
    </row>
    <row r="15" spans="1:5" x14ac:dyDescent="0.2">
      <c r="A15" s="13"/>
      <c r="B15" s="14"/>
      <c r="C15" s="15"/>
      <c r="D15" s="15"/>
      <c r="E15" s="15"/>
    </row>
    <row r="16" spans="1:5" x14ac:dyDescent="0.2">
      <c r="A16" s="13"/>
      <c r="B16" s="14"/>
      <c r="C16" s="15"/>
      <c r="D16" s="15"/>
      <c r="E16" s="15"/>
    </row>
    <row r="17" spans="1:5" x14ac:dyDescent="0.2">
      <c r="A17" s="13"/>
      <c r="B17" s="14"/>
      <c r="C17" s="15"/>
      <c r="D17" s="15"/>
      <c r="E17" s="15"/>
    </row>
    <row r="18" spans="1:5" x14ac:dyDescent="0.2">
      <c r="A18" s="13"/>
      <c r="B18" s="14"/>
      <c r="C18" s="15"/>
      <c r="D18" s="15"/>
      <c r="E18" s="15"/>
    </row>
    <row r="19" spans="1:5" x14ac:dyDescent="0.2">
      <c r="A19" s="13"/>
      <c r="B19" s="14"/>
      <c r="C19" s="15"/>
      <c r="D19" s="15"/>
      <c r="E19" s="15"/>
    </row>
    <row r="20" spans="1:5" x14ac:dyDescent="0.2">
      <c r="A20" s="13"/>
      <c r="B20" s="14"/>
      <c r="C20" s="15"/>
      <c r="D20" s="15"/>
      <c r="E20" s="15"/>
    </row>
    <row r="21" spans="1:5" x14ac:dyDescent="0.2">
      <c r="A21" s="13"/>
      <c r="B21" s="14"/>
      <c r="C21" s="15"/>
      <c r="D21" s="15"/>
      <c r="E21" s="15"/>
    </row>
    <row r="22" spans="1:5" x14ac:dyDescent="0.2">
      <c r="A22" s="13"/>
      <c r="B22" s="14"/>
      <c r="C22" s="15"/>
      <c r="D22" s="15"/>
      <c r="E22" s="15"/>
    </row>
    <row r="23" spans="1:5" x14ac:dyDescent="0.2">
      <c r="A23" s="13"/>
      <c r="B23" s="14"/>
      <c r="C23" s="15"/>
      <c r="D23" s="15"/>
      <c r="E23" s="15"/>
    </row>
    <row r="24" spans="1:5" x14ac:dyDescent="0.2">
      <c r="A24" s="13"/>
      <c r="B24" s="14"/>
      <c r="C24" s="15"/>
      <c r="D24" s="15"/>
      <c r="E24" s="15"/>
    </row>
    <row r="25" spans="1:5" x14ac:dyDescent="0.2">
      <c r="A25" s="13"/>
      <c r="B25" s="14"/>
      <c r="C25" s="15"/>
      <c r="D25" s="15"/>
      <c r="E25" s="15"/>
    </row>
    <row r="26" spans="1:5" x14ac:dyDescent="0.2">
      <c r="A26" s="13"/>
      <c r="B26" s="14"/>
      <c r="C26" s="15"/>
      <c r="D26" s="15"/>
      <c r="E26" s="15"/>
    </row>
    <row r="27" spans="1:5" x14ac:dyDescent="0.2">
      <c r="A27" s="13"/>
      <c r="B27" s="14"/>
      <c r="C27" s="15"/>
      <c r="D27" s="15"/>
      <c r="E27" s="15"/>
    </row>
    <row r="28" spans="1:5" x14ac:dyDescent="0.2">
      <c r="A28" s="13"/>
      <c r="B28" s="14"/>
      <c r="C28" s="15"/>
      <c r="D28" s="15"/>
      <c r="E28" s="15"/>
    </row>
    <row r="29" spans="1:5" x14ac:dyDescent="0.2">
      <c r="A29" s="13"/>
      <c r="B29" s="14"/>
      <c r="C29" s="15"/>
      <c r="D29" s="15"/>
      <c r="E29" s="15"/>
    </row>
    <row r="30" spans="1:5" x14ac:dyDescent="0.2">
      <c r="A30" s="13"/>
      <c r="B30" s="14"/>
      <c r="C30" s="15"/>
      <c r="D30" s="15"/>
      <c r="E30" s="15"/>
    </row>
    <row r="31" spans="1:5" x14ac:dyDescent="0.2">
      <c r="A31" s="13"/>
      <c r="B31" s="14"/>
      <c r="C31" s="15"/>
      <c r="D31" s="15"/>
      <c r="E31" s="15"/>
    </row>
    <row r="32" spans="1:5" x14ac:dyDescent="0.2">
      <c r="A32" s="13"/>
      <c r="B32" s="14"/>
      <c r="C32" s="15"/>
      <c r="D32" s="15"/>
      <c r="E32" s="15"/>
    </row>
    <row r="33" spans="1:5" x14ac:dyDescent="0.2">
      <c r="A33" s="13"/>
      <c r="B33" s="14"/>
      <c r="C33" s="15"/>
      <c r="D33" s="15"/>
      <c r="E33" s="15"/>
    </row>
    <row r="34" spans="1:5" x14ac:dyDescent="0.2">
      <c r="A34" s="13"/>
      <c r="B34" s="14"/>
      <c r="C34" s="15"/>
      <c r="D34" s="15"/>
      <c r="E34" s="15"/>
    </row>
    <row r="35" spans="1:5" x14ac:dyDescent="0.2">
      <c r="A35" s="13"/>
      <c r="B35" s="14"/>
      <c r="C35" s="15"/>
      <c r="D35" s="15"/>
      <c r="E35" s="15"/>
    </row>
    <row r="36" spans="1:5" x14ac:dyDescent="0.2">
      <c r="A36" s="13"/>
      <c r="B36" s="14"/>
      <c r="C36" s="15"/>
      <c r="D36" s="15"/>
      <c r="E36" s="15"/>
    </row>
    <row r="37" spans="1:5" x14ac:dyDescent="0.2">
      <c r="A37" s="13"/>
      <c r="B37" s="14"/>
      <c r="C37" s="15"/>
      <c r="D37" s="15"/>
      <c r="E37" s="15"/>
    </row>
    <row r="38" spans="1:5" x14ac:dyDescent="0.2">
      <c r="A38" s="13"/>
      <c r="B38" s="14"/>
      <c r="C38" s="15"/>
      <c r="D38" s="15"/>
      <c r="E38" s="15"/>
    </row>
    <row r="39" spans="1:5" x14ac:dyDescent="0.2">
      <c r="A39" s="13"/>
      <c r="B39" s="14"/>
      <c r="C39" s="15"/>
      <c r="D39" s="15"/>
      <c r="E39" s="15"/>
    </row>
    <row r="40" spans="1:5" x14ac:dyDescent="0.2">
      <c r="A40" s="13"/>
      <c r="B40" s="14"/>
      <c r="C40" s="15"/>
      <c r="D40" s="15"/>
      <c r="E40" s="15"/>
    </row>
    <row r="41" spans="1:5" x14ac:dyDescent="0.2">
      <c r="A41" s="13"/>
      <c r="B41" s="14"/>
      <c r="C41" s="15"/>
      <c r="D41" s="15"/>
      <c r="E41" s="15"/>
    </row>
    <row r="42" spans="1:5" x14ac:dyDescent="0.2">
      <c r="A42" s="13"/>
      <c r="B42" s="14"/>
      <c r="C42" s="15"/>
      <c r="D42" s="15"/>
      <c r="E42" s="15"/>
    </row>
    <row r="43" spans="1:5" x14ac:dyDescent="0.2">
      <c r="A43" s="13"/>
      <c r="B43" s="14"/>
      <c r="C43" s="15"/>
      <c r="D43" s="15"/>
      <c r="E43" s="15"/>
    </row>
    <row r="44" spans="1:5" x14ac:dyDescent="0.2">
      <c r="A44" s="13"/>
      <c r="B44" s="14"/>
      <c r="C44" s="15"/>
      <c r="D44" s="15"/>
      <c r="E44" s="15"/>
    </row>
    <row r="45" spans="1:5" x14ac:dyDescent="0.2">
      <c r="A45" s="13"/>
      <c r="B45" s="14"/>
      <c r="C45" s="15"/>
      <c r="D45" s="15"/>
      <c r="E45" s="15"/>
    </row>
    <row r="46" spans="1:5" x14ac:dyDescent="0.2">
      <c r="A46" s="13"/>
      <c r="B46" s="14"/>
      <c r="C46" s="15"/>
      <c r="D46" s="15"/>
      <c r="E46" s="15"/>
    </row>
    <row r="47" spans="1:5" x14ac:dyDescent="0.2">
      <c r="A47" s="13"/>
      <c r="B47" s="14"/>
      <c r="C47" s="15"/>
      <c r="D47" s="15"/>
      <c r="E47" s="15"/>
    </row>
    <row r="48" spans="1:5" x14ac:dyDescent="0.2">
      <c r="A48" s="13"/>
      <c r="B48" s="14"/>
      <c r="C48" s="15"/>
      <c r="D48" s="15"/>
      <c r="E48" s="15"/>
    </row>
    <row r="49" spans="1:5" x14ac:dyDescent="0.2">
      <c r="A49" s="13"/>
      <c r="B49" s="14"/>
      <c r="C49" s="15"/>
      <c r="D49" s="15"/>
      <c r="E49" s="15"/>
    </row>
    <row r="50" spans="1:5" x14ac:dyDescent="0.2">
      <c r="A50" s="13"/>
      <c r="B50" s="14"/>
      <c r="C50" s="15"/>
      <c r="D50" s="15"/>
      <c r="E50" s="15"/>
    </row>
    <row r="51" spans="1:5" x14ac:dyDescent="0.2">
      <c r="A51" s="13"/>
      <c r="B51" s="14"/>
      <c r="C51" s="15"/>
      <c r="D51" s="15"/>
      <c r="E51" s="15"/>
    </row>
    <row r="52" spans="1:5" x14ac:dyDescent="0.2">
      <c r="A52" s="13"/>
      <c r="B52" s="14"/>
      <c r="C52" s="15"/>
      <c r="D52" s="15"/>
      <c r="E52" s="15"/>
    </row>
    <row r="53" spans="1:5" x14ac:dyDescent="0.2">
      <c r="A53" s="13"/>
      <c r="B53" s="14"/>
      <c r="C53" s="15"/>
      <c r="D53" s="15"/>
      <c r="E53" s="15"/>
    </row>
    <row r="54" spans="1:5" x14ac:dyDescent="0.2">
      <c r="A54" s="13"/>
      <c r="B54" s="14"/>
      <c r="C54" s="15"/>
      <c r="D54" s="15"/>
      <c r="E54" s="15"/>
    </row>
    <row r="55" spans="1:5" x14ac:dyDescent="0.2">
      <c r="A55" s="13"/>
      <c r="B55" s="14"/>
      <c r="C55" s="15"/>
      <c r="D55" s="15"/>
      <c r="E55" s="15"/>
    </row>
    <row r="56" spans="1:5" x14ac:dyDescent="0.2">
      <c r="A56" s="13"/>
      <c r="B56" s="14"/>
      <c r="C56" s="15"/>
      <c r="D56" s="15"/>
      <c r="E56" s="15"/>
    </row>
    <row r="57" spans="1:5" x14ac:dyDescent="0.2">
      <c r="A57" s="13"/>
      <c r="B57" s="14"/>
      <c r="C57" s="15"/>
      <c r="D57" s="15"/>
      <c r="E57" s="15"/>
    </row>
    <row r="58" spans="1:5" x14ac:dyDescent="0.2">
      <c r="A58" s="13"/>
      <c r="B58" s="14"/>
      <c r="C58" s="15"/>
      <c r="D58" s="15"/>
      <c r="E58" s="15"/>
    </row>
    <row r="59" spans="1:5" x14ac:dyDescent="0.2">
      <c r="A59" s="13"/>
      <c r="B59" s="14"/>
      <c r="C59" s="15"/>
      <c r="D59" s="15"/>
      <c r="E59" s="15"/>
    </row>
    <row r="60" spans="1:5" x14ac:dyDescent="0.2">
      <c r="A60" s="13"/>
      <c r="B60" s="14"/>
      <c r="C60" s="15"/>
      <c r="D60" s="15"/>
      <c r="E60" s="15"/>
    </row>
    <row r="61" spans="1:5" x14ac:dyDescent="0.2">
      <c r="A61" s="13"/>
      <c r="B61" s="14"/>
      <c r="C61" s="15"/>
      <c r="D61" s="15"/>
      <c r="E61" s="15"/>
    </row>
    <row r="62" spans="1:5" x14ac:dyDescent="0.2">
      <c r="A62" s="13"/>
      <c r="B62" s="14"/>
      <c r="C62" s="15"/>
      <c r="D62" s="15"/>
      <c r="E62" s="15"/>
    </row>
    <row r="63" spans="1:5" x14ac:dyDescent="0.2">
      <c r="A63" s="13"/>
      <c r="B63" s="14"/>
      <c r="C63" s="15"/>
      <c r="D63" s="15"/>
      <c r="E63" s="15"/>
    </row>
    <row r="64" spans="1:5" x14ac:dyDescent="0.2">
      <c r="A64" s="13"/>
      <c r="B64" s="14"/>
      <c r="C64" s="15"/>
      <c r="D64" s="15"/>
      <c r="E64" s="15"/>
    </row>
    <row r="65" spans="1:5" x14ac:dyDescent="0.2">
      <c r="A65" s="13"/>
      <c r="B65" s="14"/>
      <c r="C65" s="15"/>
      <c r="D65" s="15"/>
      <c r="E65" s="15"/>
    </row>
    <row r="66" spans="1:5" x14ac:dyDescent="0.2">
      <c r="A66" s="13"/>
      <c r="B66" s="14"/>
      <c r="C66" s="15"/>
      <c r="D66" s="15"/>
      <c r="E66" s="15"/>
    </row>
    <row r="67" spans="1:5" x14ac:dyDescent="0.2">
      <c r="A67" s="13"/>
      <c r="B67" s="14"/>
      <c r="C67" s="15"/>
      <c r="D67" s="15"/>
      <c r="E67" s="15"/>
    </row>
    <row r="68" spans="1:5" x14ac:dyDescent="0.2">
      <c r="A68" s="13"/>
      <c r="B68" s="14"/>
      <c r="C68" s="15"/>
      <c r="D68" s="15"/>
      <c r="E68" s="15"/>
    </row>
    <row r="69" spans="1:5" x14ac:dyDescent="0.2">
      <c r="A69" s="13"/>
      <c r="B69" s="14"/>
      <c r="C69" s="15"/>
      <c r="D69" s="15"/>
      <c r="E69" s="15"/>
    </row>
    <row r="70" spans="1:5" x14ac:dyDescent="0.2">
      <c r="A70" s="13"/>
      <c r="B70" s="14"/>
      <c r="C70" s="15"/>
      <c r="D70" s="15"/>
      <c r="E70" s="15"/>
    </row>
    <row r="71" spans="1:5" x14ac:dyDescent="0.2">
      <c r="A71" s="13"/>
      <c r="B71" s="14"/>
      <c r="C71" s="15"/>
      <c r="D71" s="15"/>
      <c r="E71" s="15"/>
    </row>
    <row r="72" spans="1:5" x14ac:dyDescent="0.2">
      <c r="A72" s="13"/>
      <c r="B72" s="14"/>
      <c r="C72" s="15"/>
      <c r="D72" s="15"/>
      <c r="E72" s="15"/>
    </row>
    <row r="73" spans="1:5" x14ac:dyDescent="0.2">
      <c r="A73" s="13"/>
      <c r="B73" s="14"/>
      <c r="C73" s="15"/>
      <c r="D73" s="15"/>
      <c r="E73" s="15"/>
    </row>
    <row r="74" spans="1:5" x14ac:dyDescent="0.2">
      <c r="A74" s="13"/>
      <c r="B74" s="14"/>
      <c r="C74" s="15"/>
      <c r="D74" s="15"/>
      <c r="E74" s="15"/>
    </row>
    <row r="75" spans="1:5" x14ac:dyDescent="0.2">
      <c r="A75" s="13"/>
      <c r="B75" s="14"/>
      <c r="C75" s="15"/>
      <c r="D75" s="15"/>
      <c r="E75" s="15"/>
    </row>
    <row r="76" spans="1:5" x14ac:dyDescent="0.2">
      <c r="A76" s="13"/>
      <c r="B76" s="14"/>
      <c r="C76" s="15"/>
      <c r="D76" s="15"/>
      <c r="E76" s="15"/>
    </row>
    <row r="77" spans="1:5" x14ac:dyDescent="0.2">
      <c r="A77" s="13"/>
      <c r="B77" s="14"/>
      <c r="C77" s="15"/>
      <c r="D77" s="15"/>
      <c r="E77" s="15"/>
    </row>
    <row r="78" spans="1:5" x14ac:dyDescent="0.2">
      <c r="A78" s="13"/>
      <c r="B78" s="14"/>
      <c r="C78" s="15"/>
      <c r="D78" s="15"/>
      <c r="E78" s="15"/>
    </row>
    <row r="79" spans="1:5" x14ac:dyDescent="0.2">
      <c r="A79" s="13"/>
      <c r="B79" s="14"/>
      <c r="C79" s="15"/>
      <c r="D79" s="15"/>
      <c r="E79" s="15"/>
    </row>
    <row r="80" spans="1:5" x14ac:dyDescent="0.2">
      <c r="A80" s="13"/>
      <c r="B80" s="14"/>
      <c r="C80" s="15"/>
      <c r="D80" s="15"/>
      <c r="E80" s="15"/>
    </row>
    <row r="81" spans="1:5" x14ac:dyDescent="0.2">
      <c r="A81" s="13"/>
      <c r="B81" s="14"/>
      <c r="C81" s="15"/>
      <c r="D81" s="15"/>
      <c r="E81" s="15"/>
    </row>
    <row r="82" spans="1:5" x14ac:dyDescent="0.2">
      <c r="A82" s="13"/>
      <c r="B82" s="14"/>
      <c r="C82" s="15"/>
      <c r="D82" s="15"/>
      <c r="E82" s="15"/>
    </row>
    <row r="83" spans="1:5" x14ac:dyDescent="0.2">
      <c r="A83" s="13"/>
      <c r="B83" s="14"/>
      <c r="C83" s="15"/>
      <c r="D83" s="15"/>
      <c r="E83" s="15"/>
    </row>
  </sheetData>
  <mergeCells count="3">
    <mergeCell ref="A2:B2"/>
    <mergeCell ref="D2:E2"/>
    <mergeCell ref="A1:E1"/>
  </mergeCells>
  <pageMargins left="0.1875" right="1.0416666666666666E-2" top="0.39166666666666666" bottom="0.75" header="0.3" footer="0.3"/>
  <pageSetup orientation="landscape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7223-8593-4ECE-85F1-643CC5E57822}">
  <dimension ref="A1:K14"/>
  <sheetViews>
    <sheetView view="pageLayout" zoomScaleNormal="100" workbookViewId="0">
      <selection activeCell="G16" sqref="G16"/>
    </sheetView>
  </sheetViews>
  <sheetFormatPr defaultRowHeight="14.25" x14ac:dyDescent="0.2"/>
  <cols>
    <col min="1" max="1" width="8.875" customWidth="1"/>
    <col min="2" max="2" width="15" customWidth="1"/>
    <col min="4" max="4" width="6.875" customWidth="1"/>
    <col min="5" max="5" width="2.125" customWidth="1"/>
    <col min="7" max="7" width="13.75" customWidth="1"/>
    <col min="10" max="10" width="8" customWidth="1"/>
    <col min="11" max="11" width="6.25" customWidth="1"/>
    <col min="12" max="12" width="5.25" customWidth="1"/>
  </cols>
  <sheetData>
    <row r="1" spans="1:11" ht="15" x14ac:dyDescent="0.25">
      <c r="A1" s="24" t="s">
        <v>9</v>
      </c>
      <c r="B1" s="24"/>
      <c r="C1" s="24"/>
      <c r="D1" s="24"/>
      <c r="F1" s="26" t="s">
        <v>10</v>
      </c>
      <c r="G1" s="27"/>
      <c r="H1" s="27"/>
      <c r="I1" s="27"/>
      <c r="J1" s="27"/>
      <c r="K1" s="28"/>
    </row>
    <row r="2" spans="1:11" ht="15" x14ac:dyDescent="0.25">
      <c r="A2" s="24" t="s">
        <v>11</v>
      </c>
      <c r="B2" s="24"/>
      <c r="C2" s="29">
        <v>90</v>
      </c>
      <c r="D2" s="29"/>
      <c r="F2" s="16" t="s">
        <v>12</v>
      </c>
      <c r="G2" s="17"/>
      <c r="H2" s="17"/>
      <c r="I2" s="17"/>
      <c r="J2" s="17"/>
      <c r="K2" s="18"/>
    </row>
    <row r="3" spans="1:11" ht="15" x14ac:dyDescent="0.25">
      <c r="A3" s="24" t="s">
        <v>13</v>
      </c>
      <c r="B3" s="24"/>
      <c r="C3" s="29">
        <v>7.5</v>
      </c>
      <c r="D3" s="29"/>
      <c r="F3" s="16" t="s">
        <v>14</v>
      </c>
      <c r="G3" s="17">
        <f>C4</f>
        <v>10.125</v>
      </c>
      <c r="H3" s="17" t="s">
        <v>15</v>
      </c>
      <c r="I3" s="17"/>
      <c r="J3" s="17"/>
      <c r="K3" s="18"/>
    </row>
    <row r="4" spans="1:11" ht="15" x14ac:dyDescent="0.25">
      <c r="A4" s="24" t="s">
        <v>16</v>
      </c>
      <c r="B4" s="24"/>
      <c r="C4" s="29">
        <f>C3*3*C2/200</f>
        <v>10.125</v>
      </c>
      <c r="D4" s="29"/>
      <c r="F4" s="19" t="s">
        <v>17</v>
      </c>
      <c r="G4" s="20"/>
      <c r="H4" s="20">
        <f>C3</f>
        <v>7.5</v>
      </c>
      <c r="I4" s="25" t="s">
        <v>18</v>
      </c>
      <c r="J4" s="25"/>
      <c r="K4" s="21"/>
    </row>
    <row r="6" spans="1:11" ht="15" x14ac:dyDescent="0.25">
      <c r="A6" s="24" t="s">
        <v>19</v>
      </c>
      <c r="B6" s="24"/>
      <c r="C6" s="24"/>
      <c r="D6" s="24"/>
      <c r="F6" s="26" t="s">
        <v>10</v>
      </c>
      <c r="G6" s="27"/>
      <c r="H6" s="27"/>
      <c r="I6" s="27"/>
      <c r="J6" s="27"/>
      <c r="K6" s="28"/>
    </row>
    <row r="7" spans="1:11" ht="15" x14ac:dyDescent="0.25">
      <c r="A7" s="24" t="s">
        <v>11</v>
      </c>
      <c r="B7" s="24"/>
      <c r="C7" s="29">
        <v>70</v>
      </c>
      <c r="D7" s="29"/>
      <c r="F7" s="16" t="s">
        <v>20</v>
      </c>
      <c r="G7" s="17"/>
      <c r="H7" s="17"/>
      <c r="I7" s="17"/>
      <c r="J7" s="17"/>
      <c r="K7" s="18"/>
    </row>
    <row r="8" spans="1:11" ht="15" x14ac:dyDescent="0.25">
      <c r="A8" s="24" t="s">
        <v>13</v>
      </c>
      <c r="B8" s="24"/>
      <c r="C8" s="29">
        <v>5</v>
      </c>
      <c r="D8" s="29"/>
      <c r="F8" s="16" t="s">
        <v>14</v>
      </c>
      <c r="G8" s="17">
        <f>C9</f>
        <v>4.2</v>
      </c>
      <c r="H8" s="17" t="s">
        <v>15</v>
      </c>
      <c r="I8" s="17"/>
      <c r="J8" s="17"/>
      <c r="K8" s="18"/>
    </row>
    <row r="9" spans="1:11" ht="15" x14ac:dyDescent="0.25">
      <c r="A9" s="24" t="s">
        <v>16</v>
      </c>
      <c r="B9" s="24"/>
      <c r="C9" s="29">
        <f>C8*3*C7/250</f>
        <v>4.2</v>
      </c>
      <c r="D9" s="29"/>
      <c r="F9" s="19" t="s">
        <v>17</v>
      </c>
      <c r="G9" s="20"/>
      <c r="H9" s="20">
        <f>C8</f>
        <v>5</v>
      </c>
      <c r="I9" s="25" t="s">
        <v>18</v>
      </c>
      <c r="J9" s="25"/>
      <c r="K9" s="21"/>
    </row>
    <row r="11" spans="1:11" ht="15" x14ac:dyDescent="0.25">
      <c r="A11" s="24" t="s">
        <v>21</v>
      </c>
      <c r="B11" s="24"/>
      <c r="C11" s="24"/>
      <c r="D11" s="24"/>
      <c r="F11" s="26" t="s">
        <v>10</v>
      </c>
      <c r="G11" s="27"/>
      <c r="H11" s="27"/>
      <c r="I11" s="27"/>
      <c r="J11" s="27"/>
      <c r="K11" s="28"/>
    </row>
    <row r="12" spans="1:11" ht="15" x14ac:dyDescent="0.25">
      <c r="A12" s="24" t="s">
        <v>11</v>
      </c>
      <c r="B12" s="24"/>
      <c r="C12" s="29"/>
      <c r="D12" s="29"/>
      <c r="F12" s="16" t="s">
        <v>22</v>
      </c>
      <c r="G12" s="17"/>
      <c r="H12" s="17"/>
      <c r="I12" s="17"/>
      <c r="J12" s="17"/>
      <c r="K12" s="18"/>
    </row>
    <row r="13" spans="1:11" ht="15" x14ac:dyDescent="0.25">
      <c r="A13" s="24" t="s">
        <v>13</v>
      </c>
      <c r="B13" s="24"/>
      <c r="C13" s="29"/>
      <c r="D13" s="29"/>
      <c r="F13" s="16" t="s">
        <v>14</v>
      </c>
      <c r="G13" s="17">
        <f>C14</f>
        <v>0</v>
      </c>
      <c r="H13" s="17" t="s">
        <v>15</v>
      </c>
      <c r="I13" s="17"/>
      <c r="J13" s="17"/>
      <c r="K13" s="18"/>
    </row>
    <row r="14" spans="1:11" ht="15" x14ac:dyDescent="0.25">
      <c r="A14" s="24" t="s">
        <v>16</v>
      </c>
      <c r="B14" s="24"/>
      <c r="C14" s="29">
        <f>C13*C12*3/4</f>
        <v>0</v>
      </c>
      <c r="D14" s="29"/>
      <c r="F14" s="19" t="s">
        <v>17</v>
      </c>
      <c r="G14" s="20"/>
      <c r="H14" s="20">
        <f>C13</f>
        <v>0</v>
      </c>
      <c r="I14" s="25" t="s">
        <v>18</v>
      </c>
      <c r="J14" s="25"/>
      <c r="K14" s="21"/>
    </row>
  </sheetData>
  <mergeCells count="27">
    <mergeCell ref="I14:J14"/>
    <mergeCell ref="A4:B4"/>
    <mergeCell ref="C4:D4"/>
    <mergeCell ref="A14:B14"/>
    <mergeCell ref="C14:D14"/>
    <mergeCell ref="A7:B7"/>
    <mergeCell ref="C7:D7"/>
    <mergeCell ref="A8:B8"/>
    <mergeCell ref="C8:D8"/>
    <mergeCell ref="A9:B9"/>
    <mergeCell ref="C9:D9"/>
    <mergeCell ref="A11:D11"/>
    <mergeCell ref="A12:B12"/>
    <mergeCell ref="C12:D12"/>
    <mergeCell ref="A13:B13"/>
    <mergeCell ref="C13:D13"/>
    <mergeCell ref="A6:D6"/>
    <mergeCell ref="I9:J9"/>
    <mergeCell ref="F11:K11"/>
    <mergeCell ref="F1:K1"/>
    <mergeCell ref="I4:J4"/>
    <mergeCell ref="F6:K6"/>
    <mergeCell ref="A1:D1"/>
    <mergeCell ref="A2:B2"/>
    <mergeCell ref="C2:D2"/>
    <mergeCell ref="A3:B3"/>
    <mergeCell ref="C3:D3"/>
  </mergeCells>
  <pageMargins left="0.13541666666666666" right="1.0416666666666666E-2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CN Hieu chinh nguoi lon</vt:lpstr>
      <vt:lpstr>Lieu van mach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Dr.NguyenChiThanh</dc:creator>
  <cp:keywords/>
  <dc:description/>
  <cp:lastModifiedBy>BsNguyenChiThanh</cp:lastModifiedBy>
  <cp:revision/>
  <dcterms:created xsi:type="dcterms:W3CDTF">2021-10-08T01:16:17Z</dcterms:created>
  <dcterms:modified xsi:type="dcterms:W3CDTF">2023-11-20T06:43:20Z</dcterms:modified>
  <cp:category/>
  <cp:contentStatus/>
</cp:coreProperties>
</file>