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sthanh-my.sharepoint.com/personal/laptopxiaomi_bsthanh_onmicrosoft_com/Documents/LaptopDell3443/Phác đồ/"/>
    </mc:Choice>
  </mc:AlternateContent>
  <xr:revisionPtr revIDLastSave="764" documentId="8_{58E3CE62-38FE-4145-9788-0B760A984973}" xr6:coauthVersionLast="47" xr6:coauthVersionMax="47" xr10:uidLastSave="{F8D3F019-791C-44A3-8BB4-E711F3047C33}"/>
  <bookViews>
    <workbookView xWindow="-120" yWindow="-120" windowWidth="20730" windowHeight="11160" xr2:uid="{F552BDE6-D3CC-4F56-BE4D-31D65C841868}"/>
  </bookViews>
  <sheets>
    <sheet name="CN theo CDC" sheetId="1" r:id="rId1"/>
    <sheet name="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F9" i="1"/>
  <c r="E9" i="1"/>
  <c r="E5" i="1"/>
  <c r="L5" i="1"/>
  <c r="M9" i="1"/>
  <c r="K13" i="1"/>
  <c r="D13" i="1"/>
  <c r="K14" i="1" l="1"/>
  <c r="E10" i="1"/>
  <c r="L10" i="1"/>
  <c r="D14" i="1"/>
</calcChain>
</file>

<file path=xl/sharedStrings.xml><?xml version="1.0" encoding="utf-8"?>
<sst xmlns="http://schemas.openxmlformats.org/spreadsheetml/2006/main" count="44" uniqueCount="24">
  <si>
    <t>CN TRẺ EM ≤ 16 TUỔI</t>
  </si>
  <si>
    <t>Diễn giải:</t>
  </si>
  <si>
    <t>Nhập dữ liệu</t>
  </si>
  <si>
    <t>Nam</t>
  </si>
  <si>
    <t>Nữ</t>
  </si>
  <si>
    <t>Tuổi (tròn số):</t>
  </si>
  <si>
    <t>CN Theo CDC:</t>
  </si>
  <si>
    <t>BMI 75th</t>
  </si>
  <si>
    <t>BMI 85th</t>
  </si>
  <si>
    <t>Tuổi (TÍNH TỚI SỐ LẼ .5):</t>
  </si>
  <si>
    <t>CN (Kg)</t>
  </si>
  <si>
    <t>CC (m)</t>
  </si>
  <si>
    <t>BMI Thực</t>
  </si>
  <si>
    <t>CN truyền dịch:</t>
  </si>
  <si>
    <t>Cấu trúc hàm Vlookup</t>
  </si>
  <si>
    <t>BMI NAM</t>
  </si>
  <si>
    <t>BMI NỮ</t>
  </si>
  <si>
    <t>CN THEO CDC</t>
  </si>
  <si>
    <t>TUỔI</t>
  </si>
  <si>
    <t>75th</t>
  </si>
  <si>
    <t>85th</t>
  </si>
  <si>
    <t>Tuổi:</t>
  </si>
  <si>
    <t>Nam (Kg)</t>
  </si>
  <si>
    <t>Nữ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</si>
</sst>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  <charset val="163"/>
      <scheme val="minor"/>
    </font>
    <font>
      <b/>
      <sz val="18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Arial"/>
      <family val="2"/>
      <scheme val="minor"/>
    </font>
    <font>
      <b/>
      <sz val="11"/>
      <color theme="0"/>
      <name val="Arial"/>
      <family val="2"/>
      <charset val="163"/>
      <scheme val="minor"/>
    </font>
    <font>
      <b/>
      <sz val="11"/>
      <color theme="0"/>
      <name val="Times New Roman"/>
      <family val="1"/>
      <charset val="163"/>
    </font>
    <font>
      <b/>
      <sz val="11"/>
      <color rgb="FFC00000"/>
      <name val="Arial"/>
      <family val="2"/>
      <scheme val="minor"/>
    </font>
    <font>
      <u/>
      <sz val="11"/>
      <color theme="10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5" fillId="2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6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9" fillId="0" borderId="0" xfId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7" borderId="1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12" xfId="0" applyBorder="1"/>
    <xf numFmtId="0" fontId="3" fillId="8" borderId="11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7" fillId="8" borderId="1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hocexcel.online/ham-vlookup-trong-excel-huong-dan-su-dung-chi-tiet-va-co-vi-du-cu-th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3B73-4F46-47C7-ABA4-EBF21409FC30}">
  <sheetPr>
    <pageSetUpPr fitToPage="1"/>
  </sheetPr>
  <dimension ref="A1:M24"/>
  <sheetViews>
    <sheetView tabSelected="1" view="pageLayout" zoomScale="90" zoomScaleNormal="100" zoomScalePageLayoutView="90" workbookViewId="0">
      <selection activeCell="K13" sqref="K13"/>
    </sheetView>
  </sheetViews>
  <sheetFormatPr defaultRowHeight="19.7" customHeight="1" x14ac:dyDescent="0.2"/>
  <cols>
    <col min="3" max="3" width="11.375" customWidth="1"/>
    <col min="4" max="4" width="15.25" customWidth="1"/>
    <col min="5" max="5" width="12.25" customWidth="1"/>
    <col min="6" max="6" width="11.875" customWidth="1"/>
    <col min="7" max="7" width="2.125" customWidth="1"/>
    <col min="10" max="10" width="11.875" customWidth="1"/>
    <col min="11" max="11" width="22.625" customWidth="1"/>
    <col min="12" max="12" width="12.125" customWidth="1"/>
  </cols>
  <sheetData>
    <row r="1" spans="1:13" ht="19.7" customHeight="1" x14ac:dyDescent="0.3">
      <c r="A1" s="35" t="s">
        <v>0</v>
      </c>
      <c r="B1" s="35"/>
      <c r="C1" s="35"/>
      <c r="D1" s="35"/>
      <c r="E1" s="35"/>
      <c r="F1" s="35"/>
      <c r="G1" s="13"/>
      <c r="H1" s="13"/>
      <c r="I1" s="13"/>
      <c r="J1" s="13"/>
      <c r="K1" s="13"/>
    </row>
    <row r="2" spans="1:13" ht="19.7" customHeight="1" x14ac:dyDescent="0.25">
      <c r="B2" s="36" t="s">
        <v>1</v>
      </c>
      <c r="C2" s="36"/>
      <c r="D2" s="36"/>
      <c r="E2" s="37" t="s">
        <v>2</v>
      </c>
      <c r="F2" s="1"/>
      <c r="G2" s="1"/>
      <c r="I2" s="36" t="s">
        <v>1</v>
      </c>
      <c r="J2" s="36"/>
      <c r="K2" s="36"/>
      <c r="L2" s="37" t="s">
        <v>2</v>
      </c>
    </row>
    <row r="3" spans="1:13" ht="19.7" customHeight="1" x14ac:dyDescent="0.25">
      <c r="B3" s="29" t="s">
        <v>3</v>
      </c>
      <c r="C3" s="29"/>
      <c r="D3" s="29"/>
      <c r="E3" s="38"/>
      <c r="F3" s="1"/>
      <c r="G3" s="1"/>
      <c r="I3" s="29" t="s">
        <v>4</v>
      </c>
      <c r="J3" s="29"/>
      <c r="K3" s="29"/>
      <c r="L3" s="38"/>
    </row>
    <row r="4" spans="1:13" ht="19.7" customHeight="1" x14ac:dyDescent="0.25">
      <c r="B4" s="30" t="s">
        <v>5</v>
      </c>
      <c r="C4" s="30"/>
      <c r="D4" s="30"/>
      <c r="E4" s="16">
        <v>12</v>
      </c>
      <c r="F4" s="1"/>
      <c r="G4" s="1"/>
      <c r="I4" s="30" t="s">
        <v>5</v>
      </c>
      <c r="J4" s="30"/>
      <c r="K4" s="30"/>
      <c r="L4" s="16">
        <v>10</v>
      </c>
    </row>
    <row r="5" spans="1:13" ht="19.7" customHeight="1" x14ac:dyDescent="0.25">
      <c r="B5" s="34" t="s">
        <v>6</v>
      </c>
      <c r="C5" s="34"/>
      <c r="D5" s="34"/>
      <c r="E5" s="19">
        <f>VLOOKUP($E$4,Data!$I$3:$K$17,2,0)</f>
        <v>40</v>
      </c>
      <c r="F5" s="1"/>
      <c r="G5" s="1"/>
      <c r="I5" s="34" t="s">
        <v>6</v>
      </c>
      <c r="J5" s="34"/>
      <c r="K5" s="34"/>
      <c r="L5" s="19">
        <f>VLOOKUP($L$4,Data!$I$3:$K$17,3,0)</f>
        <v>33</v>
      </c>
    </row>
    <row r="8" spans="1:13" ht="19.7" customHeight="1" x14ac:dyDescent="0.25">
      <c r="A8" s="42" t="s">
        <v>1</v>
      </c>
      <c r="B8" s="42"/>
      <c r="C8" s="42"/>
      <c r="D8" s="39" t="s">
        <v>2</v>
      </c>
      <c r="E8" s="12" t="s">
        <v>7</v>
      </c>
      <c r="F8" s="12" t="s">
        <v>8</v>
      </c>
      <c r="H8" s="43" t="s">
        <v>1</v>
      </c>
      <c r="I8" s="43"/>
      <c r="J8" s="43"/>
      <c r="K8" s="41" t="s">
        <v>2</v>
      </c>
      <c r="L8" s="11" t="s">
        <v>7</v>
      </c>
      <c r="M8" s="11" t="s">
        <v>8</v>
      </c>
    </row>
    <row r="9" spans="1:13" ht="19.7" customHeight="1" x14ac:dyDescent="0.2">
      <c r="A9" s="29" t="s">
        <v>3</v>
      </c>
      <c r="B9" s="29"/>
      <c r="C9" s="29"/>
      <c r="D9" s="40"/>
      <c r="E9" s="20">
        <f>VLOOKUP($D$10,Data!$A$3:$C$29,2,0)</f>
        <v>18.899999999999999</v>
      </c>
      <c r="F9" s="20">
        <f>VLOOKUP($D$10,Data!$A$3:$C$29,3,0)</f>
        <v>20.2</v>
      </c>
      <c r="H9" s="29" t="s">
        <v>4</v>
      </c>
      <c r="I9" s="29"/>
      <c r="J9" s="29"/>
      <c r="K9" s="40"/>
      <c r="L9" s="20">
        <f>VLOOKUP($K$10,Data!$E$3:$G$29,2,0)</f>
        <v>19.100000000000001</v>
      </c>
      <c r="M9" s="21">
        <f>VLOOKUP(K10,Data!E3:G29,3,0)</f>
        <v>20.399999999999999</v>
      </c>
    </row>
    <row r="10" spans="1:13" ht="19.7" customHeight="1" x14ac:dyDescent="0.2">
      <c r="A10" s="30" t="s">
        <v>9</v>
      </c>
      <c r="B10" s="30"/>
      <c r="C10" s="30"/>
      <c r="D10" s="16">
        <v>11</v>
      </c>
      <c r="E10" s="22" t="str">
        <f>IF(D13&gt;=F9,"Béo phì",IF(D13&gt;=E9,"Hơi tròn","Bình thường"))</f>
        <v>Béo phì</v>
      </c>
      <c r="F10" s="23"/>
      <c r="H10" s="30" t="s">
        <v>9</v>
      </c>
      <c r="I10" s="30"/>
      <c r="J10" s="30"/>
      <c r="K10" s="16">
        <v>10.5</v>
      </c>
      <c r="L10" s="22" t="str">
        <f>IF(K13&gt;=M9,"Béo phì",IF(K13&gt;=L9,"Hơi tròn","Bình thường"))</f>
        <v>Béo phì</v>
      </c>
      <c r="M10" s="23"/>
    </row>
    <row r="11" spans="1:13" ht="19.7" customHeight="1" x14ac:dyDescent="0.2">
      <c r="A11" s="31" t="s">
        <v>10</v>
      </c>
      <c r="B11" s="32"/>
      <c r="C11" s="33"/>
      <c r="D11" s="16">
        <v>57</v>
      </c>
      <c r="E11" s="24"/>
      <c r="F11" s="25"/>
      <c r="H11" s="31" t="s">
        <v>10</v>
      </c>
      <c r="I11" s="32"/>
      <c r="J11" s="33"/>
      <c r="K11" s="16">
        <v>47</v>
      </c>
      <c r="L11" s="24"/>
      <c r="M11" s="25"/>
    </row>
    <row r="12" spans="1:13" ht="19.7" customHeight="1" x14ac:dyDescent="0.2">
      <c r="A12" s="31" t="s">
        <v>11</v>
      </c>
      <c r="B12" s="32"/>
      <c r="C12" s="33"/>
      <c r="D12" s="16">
        <v>1.58</v>
      </c>
      <c r="E12" s="24"/>
      <c r="F12" s="25"/>
      <c r="H12" s="31" t="s">
        <v>11</v>
      </c>
      <c r="I12" s="32"/>
      <c r="J12" s="33"/>
      <c r="K12" s="16">
        <v>1.45</v>
      </c>
      <c r="L12" s="24"/>
      <c r="M12" s="25"/>
    </row>
    <row r="13" spans="1:13" ht="19.7" customHeight="1" x14ac:dyDescent="0.2">
      <c r="A13" s="31" t="s">
        <v>12</v>
      </c>
      <c r="B13" s="32"/>
      <c r="C13" s="33"/>
      <c r="D13" s="17">
        <f>D11/(D12*D12)</f>
        <v>22.832879346258608</v>
      </c>
      <c r="E13" s="24"/>
      <c r="F13" s="25"/>
      <c r="H13" s="31" t="s">
        <v>12</v>
      </c>
      <c r="I13" s="32"/>
      <c r="J13" s="33"/>
      <c r="K13" s="17">
        <f>K11/(K12*K12)</f>
        <v>22.354340071343639</v>
      </c>
      <c r="L13" s="24"/>
      <c r="M13" s="25"/>
    </row>
    <row r="14" spans="1:13" ht="19.7" customHeight="1" x14ac:dyDescent="0.2">
      <c r="A14" s="34" t="s">
        <v>13</v>
      </c>
      <c r="B14" s="34"/>
      <c r="C14" s="34"/>
      <c r="D14" s="18">
        <f>IF(D13&gt;=F9,E9*D12*D12,D11)</f>
        <v>47.181959999999997</v>
      </c>
      <c r="E14" s="26"/>
      <c r="F14" s="27"/>
      <c r="H14" s="34" t="s">
        <v>13</v>
      </c>
      <c r="I14" s="34"/>
      <c r="J14" s="34"/>
      <c r="K14" s="19">
        <f>IF(K13&gt;=M9,L9*K12*K12,K11)</f>
        <v>40.15775</v>
      </c>
      <c r="L14" s="26"/>
      <c r="M14" s="27"/>
    </row>
    <row r="15" spans="1:13" ht="19.7" customHeight="1" x14ac:dyDescent="0.25">
      <c r="H15" s="14"/>
      <c r="I15" s="14"/>
      <c r="J15" s="15"/>
      <c r="K15" s="15"/>
    </row>
    <row r="16" spans="1:13" ht="19.7" customHeight="1" x14ac:dyDescent="0.25">
      <c r="H16" s="14"/>
      <c r="I16" s="14"/>
      <c r="J16" s="15"/>
      <c r="K16" s="15"/>
    </row>
    <row r="21" spans="1:11" ht="19.7" customHeight="1" x14ac:dyDescent="0.25">
      <c r="H21" s="14"/>
      <c r="I21" s="14"/>
      <c r="J21" s="15"/>
      <c r="K21" s="15"/>
    </row>
    <row r="24" spans="1:11" ht="19.7" customHeight="1" x14ac:dyDescent="0.2">
      <c r="A24" s="28" t="s">
        <v>14</v>
      </c>
      <c r="B24" s="28"/>
      <c r="C24" s="28"/>
    </row>
  </sheetData>
  <mergeCells count="30">
    <mergeCell ref="L2:L3"/>
    <mergeCell ref="D8:D9"/>
    <mergeCell ref="K8:K9"/>
    <mergeCell ref="A8:C8"/>
    <mergeCell ref="A9:C9"/>
    <mergeCell ref="H8:J8"/>
    <mergeCell ref="I2:K2"/>
    <mergeCell ref="I3:K3"/>
    <mergeCell ref="I4:K4"/>
    <mergeCell ref="I5:K5"/>
    <mergeCell ref="A1:F1"/>
    <mergeCell ref="A13:C13"/>
    <mergeCell ref="E10:F14"/>
    <mergeCell ref="B3:D3"/>
    <mergeCell ref="B4:D4"/>
    <mergeCell ref="B5:D5"/>
    <mergeCell ref="B2:D2"/>
    <mergeCell ref="E2:E3"/>
    <mergeCell ref="L10:M14"/>
    <mergeCell ref="A24:C24"/>
    <mergeCell ref="H9:J9"/>
    <mergeCell ref="H10:J10"/>
    <mergeCell ref="H11:J11"/>
    <mergeCell ref="H12:J12"/>
    <mergeCell ref="H13:J13"/>
    <mergeCell ref="H14:J14"/>
    <mergeCell ref="A12:C12"/>
    <mergeCell ref="A10:C10"/>
    <mergeCell ref="A14:C14"/>
    <mergeCell ref="A11:C11"/>
  </mergeCells>
  <hyperlinks>
    <hyperlink ref="A24" r:id="rId1" xr:uid="{6B3B5917-55DC-44E8-A3D8-C281171A20EA}"/>
  </hyperlinks>
  <pageMargins left="0.24305555555555555" right="9.8379629629629633E-3" top="0.75" bottom="0.75" header="0.3" footer="0.3"/>
  <pageSetup scale="87" fitToHeight="0" orientation="landscape" horizont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433E-EB46-4F3D-A21F-0664108FC225}">
  <dimension ref="A1:K29"/>
  <sheetViews>
    <sheetView topLeftCell="A18" workbookViewId="0">
      <selection activeCell="A13" sqref="A13:XFD13"/>
    </sheetView>
  </sheetViews>
  <sheetFormatPr defaultRowHeight="14.25" x14ac:dyDescent="0.2"/>
  <cols>
    <col min="4" max="4" width="2.625" customWidth="1"/>
    <col min="8" max="8" width="3.125" customWidth="1"/>
  </cols>
  <sheetData>
    <row r="1" spans="1:11" x14ac:dyDescent="0.2">
      <c r="A1" s="44" t="s">
        <v>15</v>
      </c>
      <c r="B1" s="44"/>
      <c r="C1" s="44"/>
      <c r="E1" s="44" t="s">
        <v>16</v>
      </c>
      <c r="F1" s="44"/>
      <c r="G1" s="44"/>
      <c r="I1" s="44" t="s">
        <v>17</v>
      </c>
      <c r="J1" s="44"/>
      <c r="K1" s="44"/>
    </row>
    <row r="2" spans="1:11" ht="15" x14ac:dyDescent="0.25">
      <c r="A2" s="6" t="s">
        <v>18</v>
      </c>
      <c r="B2" s="7" t="s">
        <v>19</v>
      </c>
      <c r="C2" s="8" t="s">
        <v>20</v>
      </c>
      <c r="E2" s="6" t="s">
        <v>18</v>
      </c>
      <c r="F2" s="7" t="s">
        <v>19</v>
      </c>
      <c r="G2" s="8" t="s">
        <v>20</v>
      </c>
      <c r="I2" s="2" t="s">
        <v>21</v>
      </c>
      <c r="J2" s="2" t="s">
        <v>22</v>
      </c>
      <c r="K2" s="2" t="s">
        <v>23</v>
      </c>
    </row>
    <row r="3" spans="1:11" x14ac:dyDescent="0.2">
      <c r="A3" s="4">
        <v>2</v>
      </c>
      <c r="B3" s="9">
        <v>17.600000000000001</v>
      </c>
      <c r="C3" s="10">
        <v>18.2</v>
      </c>
      <c r="E3" s="4">
        <v>2</v>
      </c>
      <c r="F3" s="9">
        <v>17.399999999999999</v>
      </c>
      <c r="G3" s="10">
        <v>18</v>
      </c>
      <c r="I3" s="3">
        <v>2</v>
      </c>
      <c r="J3" s="4">
        <v>13</v>
      </c>
      <c r="K3" s="5">
        <v>12</v>
      </c>
    </row>
    <row r="4" spans="1:11" x14ac:dyDescent="0.2">
      <c r="A4" s="4">
        <v>2.5</v>
      </c>
      <c r="B4" s="9">
        <v>17.100000000000001</v>
      </c>
      <c r="C4" s="10">
        <v>17.7</v>
      </c>
      <c r="E4" s="4">
        <v>2.5</v>
      </c>
      <c r="F4" s="9">
        <v>16.899999999999999</v>
      </c>
      <c r="G4" s="10">
        <v>17.5</v>
      </c>
      <c r="I4" s="3">
        <v>3</v>
      </c>
      <c r="J4" s="4">
        <v>14</v>
      </c>
      <c r="K4" s="5">
        <v>14</v>
      </c>
    </row>
    <row r="5" spans="1:11" x14ac:dyDescent="0.2">
      <c r="A5" s="4">
        <v>3</v>
      </c>
      <c r="B5" s="9">
        <v>16.8</v>
      </c>
      <c r="C5" s="10">
        <v>17.3</v>
      </c>
      <c r="E5" s="4">
        <v>3</v>
      </c>
      <c r="F5" s="9">
        <v>16.600000000000001</v>
      </c>
      <c r="G5" s="10">
        <v>17.2</v>
      </c>
      <c r="I5" s="3">
        <v>4</v>
      </c>
      <c r="J5" s="4">
        <v>16</v>
      </c>
      <c r="K5" s="5">
        <v>16</v>
      </c>
    </row>
    <row r="6" spans="1:11" x14ac:dyDescent="0.2">
      <c r="A6" s="4">
        <v>3.5</v>
      </c>
      <c r="B6" s="9">
        <v>16.600000000000001</v>
      </c>
      <c r="C6" s="10">
        <v>17.100000000000001</v>
      </c>
      <c r="E6" s="4">
        <v>3.5</v>
      </c>
      <c r="F6" s="9">
        <v>16.399999999999999</v>
      </c>
      <c r="G6" s="10">
        <v>16.899999999999999</v>
      </c>
      <c r="I6" s="3">
        <v>5</v>
      </c>
      <c r="J6" s="4">
        <v>18</v>
      </c>
      <c r="K6" s="5">
        <v>18</v>
      </c>
    </row>
    <row r="7" spans="1:11" x14ac:dyDescent="0.2">
      <c r="A7" s="4">
        <v>4</v>
      </c>
      <c r="B7" s="9">
        <v>16.399999999999999</v>
      </c>
      <c r="C7" s="10">
        <v>16.899999999999999</v>
      </c>
      <c r="E7" s="4">
        <v>4</v>
      </c>
      <c r="F7" s="9">
        <v>16.2</v>
      </c>
      <c r="G7" s="10">
        <v>16.8</v>
      </c>
      <c r="I7" s="3">
        <v>6</v>
      </c>
      <c r="J7" s="4">
        <v>21</v>
      </c>
      <c r="K7" s="5">
        <v>20</v>
      </c>
    </row>
    <row r="8" spans="1:11" x14ac:dyDescent="0.2">
      <c r="A8" s="4">
        <v>4.5</v>
      </c>
      <c r="B8" s="9">
        <v>16.3</v>
      </c>
      <c r="C8" s="10">
        <v>16.8</v>
      </c>
      <c r="E8" s="4">
        <v>4.5</v>
      </c>
      <c r="F8" s="9">
        <v>16.100000000000001</v>
      </c>
      <c r="G8" s="10">
        <v>16.8</v>
      </c>
      <c r="I8" s="3">
        <v>7</v>
      </c>
      <c r="J8" s="4">
        <v>23</v>
      </c>
      <c r="K8" s="5">
        <v>23</v>
      </c>
    </row>
    <row r="9" spans="1:11" x14ac:dyDescent="0.2">
      <c r="A9" s="4">
        <v>5</v>
      </c>
      <c r="B9" s="9">
        <v>16.3</v>
      </c>
      <c r="C9" s="10">
        <v>16.8</v>
      </c>
      <c r="E9" s="4">
        <v>5</v>
      </c>
      <c r="F9" s="9">
        <v>16.100000000000001</v>
      </c>
      <c r="G9" s="10">
        <v>16.8</v>
      </c>
      <c r="I9" s="3">
        <v>8</v>
      </c>
      <c r="J9" s="4">
        <v>26</v>
      </c>
      <c r="K9" s="5">
        <v>26</v>
      </c>
    </row>
    <row r="10" spans="1:11" x14ac:dyDescent="0.2">
      <c r="A10" s="4">
        <v>5.5</v>
      </c>
      <c r="B10" s="9">
        <v>16.3</v>
      </c>
      <c r="C10" s="10">
        <v>16.899999999999999</v>
      </c>
      <c r="E10" s="4">
        <v>5.5</v>
      </c>
      <c r="F10" s="9">
        <v>16.2</v>
      </c>
      <c r="G10" s="10">
        <v>16.899999999999999</v>
      </c>
      <c r="I10" s="3">
        <v>9</v>
      </c>
      <c r="J10" s="4">
        <v>29</v>
      </c>
      <c r="K10" s="5">
        <v>29</v>
      </c>
    </row>
    <row r="11" spans="1:11" x14ac:dyDescent="0.2">
      <c r="A11" s="4">
        <v>6</v>
      </c>
      <c r="B11" s="9">
        <v>16.399999999999999</v>
      </c>
      <c r="C11" s="10">
        <v>17</v>
      </c>
      <c r="E11" s="4">
        <v>6</v>
      </c>
      <c r="F11" s="9">
        <v>16.3</v>
      </c>
      <c r="G11" s="10">
        <v>17.100000000000001</v>
      </c>
      <c r="I11" s="3">
        <v>10</v>
      </c>
      <c r="J11" s="4">
        <v>32</v>
      </c>
      <c r="K11" s="5">
        <v>33</v>
      </c>
    </row>
    <row r="12" spans="1:11" x14ac:dyDescent="0.2">
      <c r="A12" s="4">
        <v>6.5</v>
      </c>
      <c r="B12" s="9">
        <v>16.5</v>
      </c>
      <c r="C12" s="10">
        <v>17.2</v>
      </c>
      <c r="E12" s="4">
        <v>6.5</v>
      </c>
      <c r="F12" s="9">
        <v>16.5</v>
      </c>
      <c r="G12" s="10">
        <v>17.3</v>
      </c>
      <c r="I12" s="3">
        <v>11</v>
      </c>
      <c r="J12" s="4">
        <v>36</v>
      </c>
      <c r="K12" s="5">
        <v>37</v>
      </c>
    </row>
    <row r="13" spans="1:11" x14ac:dyDescent="0.2">
      <c r="A13" s="4">
        <v>7</v>
      </c>
      <c r="B13" s="9">
        <v>16.600000000000001</v>
      </c>
      <c r="C13" s="10">
        <v>17.399999999999999</v>
      </c>
      <c r="E13" s="4">
        <v>7</v>
      </c>
      <c r="F13" s="9">
        <v>16.7</v>
      </c>
      <c r="G13" s="10">
        <v>17.600000000000001</v>
      </c>
      <c r="I13" s="3">
        <v>12</v>
      </c>
      <c r="J13" s="4">
        <v>40</v>
      </c>
      <c r="K13" s="5">
        <v>42</v>
      </c>
    </row>
    <row r="14" spans="1:11" x14ac:dyDescent="0.2">
      <c r="A14" s="4">
        <v>7.5</v>
      </c>
      <c r="B14" s="9">
        <v>16.8</v>
      </c>
      <c r="C14" s="10">
        <v>17.7</v>
      </c>
      <c r="E14" s="4">
        <v>7.5</v>
      </c>
      <c r="F14" s="9">
        <v>17</v>
      </c>
      <c r="G14" s="10">
        <v>18</v>
      </c>
      <c r="I14" s="3">
        <v>13</v>
      </c>
      <c r="J14" s="4">
        <v>45</v>
      </c>
      <c r="K14" s="5">
        <v>46</v>
      </c>
    </row>
    <row r="15" spans="1:11" x14ac:dyDescent="0.2">
      <c r="A15" s="4">
        <v>8</v>
      </c>
      <c r="B15" s="9">
        <v>17.100000000000001</v>
      </c>
      <c r="C15" s="10">
        <v>18</v>
      </c>
      <c r="E15" s="4">
        <v>8</v>
      </c>
      <c r="F15" s="9">
        <v>17.3</v>
      </c>
      <c r="G15" s="10">
        <v>18.3</v>
      </c>
      <c r="I15" s="3">
        <v>14</v>
      </c>
      <c r="J15" s="4">
        <v>51</v>
      </c>
      <c r="K15" s="5">
        <v>49</v>
      </c>
    </row>
    <row r="16" spans="1:11" x14ac:dyDescent="0.2">
      <c r="A16" s="4">
        <v>8.5</v>
      </c>
      <c r="B16" s="9">
        <v>17.3</v>
      </c>
      <c r="C16" s="10">
        <v>18.3</v>
      </c>
      <c r="E16" s="4">
        <v>8.5</v>
      </c>
      <c r="F16" s="9">
        <v>17.600000000000001</v>
      </c>
      <c r="G16" s="10">
        <v>18.7</v>
      </c>
      <c r="I16" s="3">
        <v>15</v>
      </c>
      <c r="J16" s="4">
        <v>56</v>
      </c>
      <c r="K16" s="5">
        <v>52</v>
      </c>
    </row>
    <row r="17" spans="1:11" x14ac:dyDescent="0.2">
      <c r="A17" s="4">
        <v>9</v>
      </c>
      <c r="B17" s="9">
        <v>17.600000000000001</v>
      </c>
      <c r="C17" s="10">
        <v>18.600000000000001</v>
      </c>
      <c r="E17" s="4">
        <v>9</v>
      </c>
      <c r="F17" s="9">
        <v>18</v>
      </c>
      <c r="G17" s="10">
        <v>19.100000000000001</v>
      </c>
      <c r="I17" s="3">
        <v>16</v>
      </c>
      <c r="J17" s="4">
        <v>61</v>
      </c>
      <c r="K17" s="5">
        <v>54</v>
      </c>
    </row>
    <row r="18" spans="1:11" x14ac:dyDescent="0.2">
      <c r="A18" s="4">
        <v>9.5</v>
      </c>
      <c r="B18" s="9">
        <v>17.899999999999999</v>
      </c>
      <c r="C18" s="10">
        <v>19</v>
      </c>
      <c r="E18" s="4">
        <v>9.5</v>
      </c>
      <c r="F18" s="9">
        <v>18.3</v>
      </c>
      <c r="G18" s="10">
        <v>19.5</v>
      </c>
    </row>
    <row r="19" spans="1:11" x14ac:dyDescent="0.2">
      <c r="A19" s="4">
        <v>10</v>
      </c>
      <c r="B19" s="9">
        <v>18.2</v>
      </c>
      <c r="C19" s="10">
        <v>19.399999999999999</v>
      </c>
      <c r="E19" s="4">
        <v>10</v>
      </c>
      <c r="F19" s="9">
        <v>18.7</v>
      </c>
      <c r="G19" s="10">
        <v>20</v>
      </c>
    </row>
    <row r="20" spans="1:11" x14ac:dyDescent="0.2">
      <c r="A20" s="4">
        <v>10.5</v>
      </c>
      <c r="B20" s="9">
        <v>18.600000000000001</v>
      </c>
      <c r="C20" s="10">
        <v>19.8</v>
      </c>
      <c r="E20" s="4">
        <v>10.5</v>
      </c>
      <c r="F20" s="9">
        <v>19.100000000000001</v>
      </c>
      <c r="G20" s="10">
        <v>20.399999999999999</v>
      </c>
    </row>
    <row r="21" spans="1:11" x14ac:dyDescent="0.2">
      <c r="A21" s="4">
        <v>11</v>
      </c>
      <c r="B21" s="9">
        <v>18.899999999999999</v>
      </c>
      <c r="C21" s="10">
        <v>20.2</v>
      </c>
      <c r="E21" s="4">
        <v>11</v>
      </c>
      <c r="F21" s="9">
        <v>19.5</v>
      </c>
      <c r="G21" s="10">
        <v>20.9</v>
      </c>
    </row>
    <row r="22" spans="1:11" x14ac:dyDescent="0.2">
      <c r="A22" s="4">
        <v>11.5</v>
      </c>
      <c r="B22" s="9">
        <v>19.3</v>
      </c>
      <c r="C22" s="10">
        <v>19.3</v>
      </c>
      <c r="E22" s="4">
        <v>11.5</v>
      </c>
      <c r="F22" s="9">
        <v>19.899999999999999</v>
      </c>
      <c r="G22" s="10">
        <v>21.3</v>
      </c>
    </row>
    <row r="23" spans="1:11" x14ac:dyDescent="0.2">
      <c r="A23" s="4">
        <v>12</v>
      </c>
      <c r="B23" s="9">
        <v>19.7</v>
      </c>
      <c r="C23" s="10">
        <v>19.7</v>
      </c>
      <c r="E23" s="4">
        <v>12</v>
      </c>
      <c r="F23" s="9">
        <v>20.2</v>
      </c>
      <c r="G23" s="10">
        <v>21.7</v>
      </c>
    </row>
    <row r="24" spans="1:11" x14ac:dyDescent="0.2">
      <c r="A24" s="4">
        <v>12.5</v>
      </c>
      <c r="B24" s="9">
        <v>20.100000000000001</v>
      </c>
      <c r="C24" s="10">
        <v>21.4</v>
      </c>
      <c r="E24" s="4">
        <v>12.5</v>
      </c>
      <c r="F24" s="9">
        <v>20.6</v>
      </c>
      <c r="G24" s="10">
        <v>22.2</v>
      </c>
    </row>
    <row r="25" spans="1:11" x14ac:dyDescent="0.2">
      <c r="A25" s="4">
        <v>13</v>
      </c>
      <c r="B25" s="9">
        <v>20.399999999999999</v>
      </c>
      <c r="C25" s="10">
        <v>21.9</v>
      </c>
      <c r="E25" s="4">
        <v>13</v>
      </c>
      <c r="F25" s="9">
        <v>21</v>
      </c>
      <c r="G25" s="10">
        <v>22.6</v>
      </c>
    </row>
    <row r="26" spans="1:11" x14ac:dyDescent="0.2">
      <c r="A26" s="4">
        <v>13.5</v>
      </c>
      <c r="B26" s="9">
        <v>20.8</v>
      </c>
      <c r="C26" s="10">
        <v>22.3</v>
      </c>
      <c r="E26" s="4">
        <v>13.5</v>
      </c>
      <c r="F26" s="9">
        <v>21.3</v>
      </c>
      <c r="G26" s="10">
        <v>23</v>
      </c>
    </row>
    <row r="27" spans="1:11" x14ac:dyDescent="0.2">
      <c r="A27" s="4">
        <v>14</v>
      </c>
      <c r="B27" s="9">
        <v>21.2</v>
      </c>
      <c r="C27" s="10">
        <v>22.7</v>
      </c>
      <c r="E27" s="4">
        <v>14</v>
      </c>
      <c r="F27" s="9">
        <v>21.7</v>
      </c>
      <c r="G27" s="10">
        <v>23.3</v>
      </c>
    </row>
    <row r="28" spans="1:11" x14ac:dyDescent="0.2">
      <c r="A28" s="4">
        <v>14.5</v>
      </c>
      <c r="B28" s="9">
        <v>21.6</v>
      </c>
      <c r="C28" s="10">
        <v>23.1</v>
      </c>
      <c r="E28" s="4">
        <v>14.5</v>
      </c>
      <c r="F28" s="9">
        <v>22</v>
      </c>
      <c r="G28" s="10">
        <v>23.7</v>
      </c>
    </row>
    <row r="29" spans="1:11" x14ac:dyDescent="0.2">
      <c r="A29" s="4">
        <v>15</v>
      </c>
      <c r="B29" s="9">
        <v>22</v>
      </c>
      <c r="C29" s="10">
        <v>23.5</v>
      </c>
      <c r="E29" s="4">
        <v>15</v>
      </c>
      <c r="F29" s="9">
        <v>22.3</v>
      </c>
      <c r="G29" s="10">
        <v>24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 theo CDC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Dr.NguyenChiThanh</dc:creator>
  <cp:keywords/>
  <dc:description/>
  <cp:lastModifiedBy>BsNguyenChiThanh</cp:lastModifiedBy>
  <cp:revision/>
  <cp:lastPrinted>2023-07-25T13:08:13Z</cp:lastPrinted>
  <dcterms:created xsi:type="dcterms:W3CDTF">2021-11-15T02:32:18Z</dcterms:created>
  <dcterms:modified xsi:type="dcterms:W3CDTF">2023-11-20T06:21:15Z</dcterms:modified>
  <cp:category/>
  <cp:contentStatus/>
</cp:coreProperties>
</file>