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externadoedu-my.sharepoint.com/personal/luis_guevara_uexternado_edu_co/Documents/2024 II - Métodos cuantitativos/03.Datos y codigo/01.Datos/"/>
    </mc:Choice>
  </mc:AlternateContent>
  <xr:revisionPtr revIDLastSave="521" documentId="8_{2ADFA9FF-C9E2-4B6B-B254-536ED8235B65}" xr6:coauthVersionLast="47" xr6:coauthVersionMax="47" xr10:uidLastSave="{D066519F-374B-442E-8FD3-5A53055B1829}"/>
  <bookViews>
    <workbookView xWindow="28680" yWindow="-120" windowWidth="29040" windowHeight="15720" activeTab="1" xr2:uid="{535EA780-4663-4EB8-A735-C550E502883E}"/>
  </bookViews>
  <sheets>
    <sheet name="data J74" sheetId="1" r:id="rId1"/>
    <sheet name="data B74" sheetId="4" r:id="rId2"/>
    <sheet name="Distributions" sheetId="5" r:id="rId3"/>
    <sheet name="Plots" sheetId="3" r:id="rId4"/>
  </sheets>
  <definedNames>
    <definedName name="_xlchart.v1.0" hidden="1">Distributions!$B$2:$B$500</definedName>
    <definedName name="_xlchart.v1.1" hidden="1">Distributions!$C$2:$C$500</definedName>
    <definedName name="_xlchart.v1.2" hidden="1">Distributions!$A$2:$A$500</definedName>
  </definedNames>
  <calcPr calcId="191029" calcCompleted="0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35" i="3" l="1"/>
  <c r="X136" i="3"/>
  <c r="X137" i="3"/>
  <c r="X138" i="3"/>
  <c r="X139" i="3"/>
  <c r="X140" i="3"/>
  <c r="X141" i="3"/>
  <c r="X142" i="3"/>
  <c r="X143" i="3"/>
  <c r="X144" i="3"/>
  <c r="X145" i="3"/>
  <c r="X146" i="3"/>
  <c r="Y149" i="3"/>
  <c r="Z149" i="3"/>
  <c r="AA149" i="3" s="1"/>
  <c r="Y150" i="3"/>
  <c r="AA150" i="3" s="1"/>
  <c r="Z150" i="3"/>
  <c r="Y151" i="3"/>
  <c r="AA151" i="3" s="1"/>
  <c r="Z151" i="3"/>
  <c r="Y152" i="3"/>
  <c r="AA152" i="3" s="1"/>
  <c r="Z152" i="3"/>
  <c r="Y153" i="3"/>
  <c r="AA153" i="3" s="1"/>
  <c r="Z153" i="3"/>
  <c r="Y154" i="3"/>
  <c r="Z154" i="3"/>
  <c r="AA154" i="3"/>
  <c r="Y155" i="3"/>
  <c r="AA155" i="3" s="1"/>
  <c r="Z155" i="3"/>
  <c r="Y156" i="3"/>
  <c r="Z156" i="3"/>
  <c r="AA156" i="3" s="1"/>
  <c r="Y157" i="3"/>
  <c r="Z157" i="3"/>
  <c r="AA157" i="3" s="1"/>
  <c r="Y158" i="3"/>
  <c r="AA158" i="3" s="1"/>
  <c r="Z158" i="3"/>
  <c r="Y159" i="3"/>
  <c r="Z159" i="3"/>
  <c r="AA159" i="3" s="1"/>
  <c r="Y160" i="3"/>
  <c r="Z160" i="3"/>
  <c r="AA160" i="3"/>
  <c r="W162" i="3"/>
  <c r="A87" i="4"/>
  <c r="A88" i="4"/>
  <c r="A100" i="4"/>
  <c r="A77" i="4"/>
  <c r="A35" i="4"/>
  <c r="A20" i="4"/>
  <c r="A80" i="4"/>
  <c r="A55" i="4"/>
  <c r="A96" i="4"/>
  <c r="A15" i="4"/>
  <c r="A56" i="4"/>
  <c r="A36" i="4"/>
  <c r="A57" i="4"/>
  <c r="A10" i="4"/>
  <c r="A38" i="4"/>
  <c r="A28" i="4"/>
  <c r="A61" i="4"/>
  <c r="A84" i="4"/>
  <c r="A50" i="4"/>
  <c r="A12" i="4"/>
  <c r="A78" i="4"/>
  <c r="A17" i="4"/>
  <c r="A5" i="4"/>
  <c r="A89" i="4"/>
  <c r="A90" i="4"/>
  <c r="A44" i="4"/>
  <c r="A23" i="4"/>
  <c r="A8" i="4"/>
  <c r="A24" i="4"/>
  <c r="A42" i="4"/>
  <c r="A85" i="4"/>
  <c r="A91" i="4"/>
  <c r="A98" i="4"/>
  <c r="A97" i="4"/>
  <c r="A63" i="4"/>
  <c r="A64" i="4"/>
  <c r="A65" i="4"/>
  <c r="A2" i="4"/>
  <c r="A73" i="4"/>
  <c r="A81" i="4"/>
  <c r="A67" i="4"/>
  <c r="A43" i="4"/>
  <c r="A49" i="4"/>
  <c r="A31" i="4"/>
  <c r="A93" i="4"/>
  <c r="A82" i="4"/>
  <c r="A54" i="4"/>
  <c r="A13" i="4"/>
  <c r="A66" i="4"/>
  <c r="A25" i="4"/>
  <c r="A94" i="4"/>
  <c r="A99" i="4"/>
  <c r="A47" i="4"/>
  <c r="A76" i="4"/>
  <c r="A6" i="4"/>
  <c r="A32" i="4"/>
  <c r="A95" i="4"/>
  <c r="A18" i="4"/>
  <c r="A9" i="4"/>
  <c r="A39" i="4"/>
  <c r="A22" i="4"/>
  <c r="A16" i="4"/>
  <c r="A69" i="4"/>
  <c r="A41" i="4"/>
  <c r="A58" i="4"/>
  <c r="A14" i="4"/>
  <c r="A33" i="4"/>
  <c r="A27" i="4"/>
  <c r="A59" i="4"/>
  <c r="A3" i="4"/>
  <c r="A29" i="4"/>
  <c r="A51" i="4"/>
  <c r="A30" i="4"/>
  <c r="A70" i="4"/>
  <c r="A86" i="4"/>
  <c r="A71" i="4"/>
  <c r="A62" i="4"/>
  <c r="A26" i="4"/>
  <c r="A52" i="4"/>
  <c r="A21" i="4"/>
  <c r="A74" i="4"/>
  <c r="A92" i="4"/>
  <c r="A68" i="4"/>
  <c r="A7" i="4"/>
  <c r="A45" i="4"/>
  <c r="A60" i="4"/>
  <c r="A34" i="4"/>
  <c r="A83" i="4"/>
  <c r="A79" i="4"/>
  <c r="A48" i="4"/>
  <c r="A72" i="4"/>
  <c r="A40" i="4"/>
  <c r="A4" i="4"/>
  <c r="A53" i="4"/>
  <c r="A19" i="4"/>
  <c r="A11" i="4"/>
  <c r="A46" i="4"/>
  <c r="A37" i="4"/>
  <c r="A75" i="4"/>
  <c r="E87" i="4"/>
  <c r="E88" i="4"/>
  <c r="E100" i="4"/>
  <c r="E77" i="4"/>
  <c r="E35" i="4"/>
  <c r="E20" i="4"/>
  <c r="E80" i="4"/>
  <c r="E55" i="4"/>
  <c r="E96" i="4"/>
  <c r="E15" i="4"/>
  <c r="E56" i="4"/>
  <c r="E36" i="4"/>
  <c r="E57" i="4"/>
  <c r="E10" i="4"/>
  <c r="E38" i="4"/>
  <c r="E28" i="4"/>
  <c r="E61" i="4"/>
  <c r="E84" i="4"/>
  <c r="E50" i="4"/>
  <c r="E12" i="4"/>
  <c r="E78" i="4"/>
  <c r="E17" i="4"/>
  <c r="E5" i="4"/>
  <c r="E89" i="4"/>
  <c r="E90" i="4"/>
  <c r="E44" i="4"/>
  <c r="E23" i="4"/>
  <c r="E8" i="4"/>
  <c r="E24" i="4"/>
  <c r="E42" i="4"/>
  <c r="E85" i="4"/>
  <c r="E91" i="4"/>
  <c r="E98" i="4"/>
  <c r="E97" i="4"/>
  <c r="E63" i="4"/>
  <c r="E64" i="4"/>
  <c r="E65" i="4"/>
  <c r="E2" i="4"/>
  <c r="E73" i="4"/>
  <c r="E81" i="4"/>
  <c r="E67" i="4"/>
  <c r="E43" i="4"/>
  <c r="E49" i="4"/>
  <c r="E31" i="4"/>
  <c r="E93" i="4"/>
  <c r="E82" i="4"/>
  <c r="E54" i="4"/>
  <c r="E13" i="4"/>
  <c r="E66" i="4"/>
  <c r="E25" i="4"/>
  <c r="E94" i="4"/>
  <c r="E99" i="4"/>
  <c r="E47" i="4"/>
  <c r="E76" i="4"/>
  <c r="E6" i="4"/>
  <c r="E32" i="4"/>
  <c r="E95" i="4"/>
  <c r="E18" i="4"/>
  <c r="E9" i="4"/>
  <c r="E39" i="4"/>
  <c r="E22" i="4"/>
  <c r="E16" i="4"/>
  <c r="E69" i="4"/>
  <c r="E41" i="4"/>
  <c r="E58" i="4"/>
  <c r="E14" i="4"/>
  <c r="E33" i="4"/>
  <c r="E27" i="4"/>
  <c r="E59" i="4"/>
  <c r="E3" i="4"/>
  <c r="E29" i="4"/>
  <c r="E51" i="4"/>
  <c r="E30" i="4"/>
  <c r="E70" i="4"/>
  <c r="E86" i="4"/>
  <c r="E71" i="4"/>
  <c r="E62" i="4"/>
  <c r="E26" i="4"/>
  <c r="E52" i="4"/>
  <c r="E21" i="4"/>
  <c r="E74" i="4"/>
  <c r="E92" i="4"/>
  <c r="E68" i="4"/>
  <c r="E7" i="4"/>
  <c r="E45" i="4"/>
  <c r="E60" i="4"/>
  <c r="E34" i="4"/>
  <c r="E83" i="4"/>
  <c r="E79" i="4"/>
  <c r="E48" i="4"/>
  <c r="E72" i="4"/>
  <c r="E40" i="4"/>
  <c r="E4" i="4"/>
  <c r="E53" i="4"/>
  <c r="E19" i="4"/>
  <c r="E11" i="4"/>
  <c r="E46" i="4"/>
  <c r="E37" i="4"/>
  <c r="E75" i="4"/>
  <c r="G87" i="4"/>
  <c r="G88" i="4"/>
  <c r="G100" i="4"/>
  <c r="G77" i="4"/>
  <c r="G35" i="4"/>
  <c r="G20" i="4"/>
  <c r="G80" i="4"/>
  <c r="G55" i="4"/>
  <c r="G96" i="4"/>
  <c r="G15" i="4"/>
  <c r="G56" i="4"/>
  <c r="G36" i="4"/>
  <c r="G57" i="4"/>
  <c r="G10" i="4"/>
  <c r="G38" i="4"/>
  <c r="G28" i="4"/>
  <c r="G61" i="4"/>
  <c r="G84" i="4"/>
  <c r="G50" i="4"/>
  <c r="G12" i="4"/>
  <c r="G78" i="4"/>
  <c r="G17" i="4"/>
  <c r="G5" i="4"/>
  <c r="G89" i="4"/>
  <c r="G90" i="4"/>
  <c r="G44" i="4"/>
  <c r="G23" i="4"/>
  <c r="G8" i="4"/>
  <c r="G24" i="4"/>
  <c r="G42" i="4"/>
  <c r="G85" i="4"/>
  <c r="G91" i="4"/>
  <c r="G98" i="4"/>
  <c r="G97" i="4"/>
  <c r="G63" i="4"/>
  <c r="G64" i="4"/>
  <c r="G65" i="4"/>
  <c r="G2" i="4"/>
  <c r="G73" i="4"/>
  <c r="G81" i="4"/>
  <c r="G67" i="4"/>
  <c r="G43" i="4"/>
  <c r="G49" i="4"/>
  <c r="G31" i="4"/>
  <c r="G93" i="4"/>
  <c r="G82" i="4"/>
  <c r="G54" i="4"/>
  <c r="G13" i="4"/>
  <c r="G66" i="4"/>
  <c r="G25" i="4"/>
  <c r="G94" i="4"/>
  <c r="G99" i="4"/>
  <c r="G47" i="4"/>
  <c r="G76" i="4"/>
  <c r="G6" i="4"/>
  <c r="G32" i="4"/>
  <c r="G95" i="4"/>
  <c r="G18" i="4"/>
  <c r="G9" i="4"/>
  <c r="G39" i="4"/>
  <c r="G22" i="4"/>
  <c r="G16" i="4"/>
  <c r="G69" i="4"/>
  <c r="G41" i="4"/>
  <c r="G58" i="4"/>
  <c r="G14" i="4"/>
  <c r="G33" i="4"/>
  <c r="G27" i="4"/>
  <c r="G59" i="4"/>
  <c r="G3" i="4"/>
  <c r="G29" i="4"/>
  <c r="G51" i="4"/>
  <c r="G30" i="4"/>
  <c r="G70" i="4"/>
  <c r="G86" i="4"/>
  <c r="G71" i="4"/>
  <c r="G62" i="4"/>
  <c r="G26" i="4"/>
  <c r="G52" i="4"/>
  <c r="G21" i="4"/>
  <c r="G74" i="4"/>
  <c r="G92" i="4"/>
  <c r="G68" i="4"/>
  <c r="G7" i="4"/>
  <c r="G45" i="4"/>
  <c r="G60" i="4"/>
  <c r="G34" i="4"/>
  <c r="G83" i="4"/>
  <c r="G79" i="4"/>
  <c r="G48" i="4"/>
  <c r="G72" i="4"/>
  <c r="G40" i="4"/>
  <c r="G4" i="4"/>
  <c r="G53" i="4"/>
  <c r="G19" i="4"/>
  <c r="G11" i="4"/>
  <c r="G46" i="4"/>
  <c r="G37" i="4"/>
  <c r="G75" i="4"/>
  <c r="H87" i="4"/>
  <c r="H88" i="4"/>
  <c r="H100" i="4"/>
  <c r="H77" i="4"/>
  <c r="H35" i="4"/>
  <c r="H20" i="4"/>
  <c r="H80" i="4"/>
  <c r="H55" i="4"/>
  <c r="H96" i="4"/>
  <c r="H15" i="4"/>
  <c r="H56" i="4"/>
  <c r="H36" i="4"/>
  <c r="H57" i="4"/>
  <c r="H10" i="4"/>
  <c r="H38" i="4"/>
  <c r="H28" i="4"/>
  <c r="H61" i="4"/>
  <c r="H84" i="4"/>
  <c r="H50" i="4"/>
  <c r="H12" i="4"/>
  <c r="H78" i="4"/>
  <c r="H17" i="4"/>
  <c r="H5" i="4"/>
  <c r="H89" i="4"/>
  <c r="H90" i="4"/>
  <c r="H44" i="4"/>
  <c r="H23" i="4"/>
  <c r="H8" i="4"/>
  <c r="H24" i="4"/>
  <c r="H42" i="4"/>
  <c r="H85" i="4"/>
  <c r="H91" i="4"/>
  <c r="H98" i="4"/>
  <c r="H97" i="4"/>
  <c r="H63" i="4"/>
  <c r="H64" i="4"/>
  <c r="H65" i="4"/>
  <c r="H2" i="4"/>
  <c r="H73" i="4"/>
  <c r="H81" i="4"/>
  <c r="H67" i="4"/>
  <c r="H43" i="4"/>
  <c r="H49" i="4"/>
  <c r="H31" i="4"/>
  <c r="H93" i="4"/>
  <c r="H82" i="4"/>
  <c r="H54" i="4"/>
  <c r="H13" i="4"/>
  <c r="H66" i="4"/>
  <c r="H25" i="4"/>
  <c r="H94" i="4"/>
  <c r="H99" i="4"/>
  <c r="H47" i="4"/>
  <c r="H76" i="4"/>
  <c r="H6" i="4"/>
  <c r="H32" i="4"/>
  <c r="H95" i="4"/>
  <c r="H18" i="4"/>
  <c r="H9" i="4"/>
  <c r="H39" i="4"/>
  <c r="H22" i="4"/>
  <c r="H16" i="4"/>
  <c r="H69" i="4"/>
  <c r="H41" i="4"/>
  <c r="H58" i="4"/>
  <c r="H14" i="4"/>
  <c r="H33" i="4"/>
  <c r="H27" i="4"/>
  <c r="H59" i="4"/>
  <c r="H3" i="4"/>
  <c r="H29" i="4"/>
  <c r="H51" i="4"/>
  <c r="H30" i="4"/>
  <c r="H70" i="4"/>
  <c r="H86" i="4"/>
  <c r="H71" i="4"/>
  <c r="H62" i="4"/>
  <c r="H26" i="4"/>
  <c r="H52" i="4"/>
  <c r="H21" i="4"/>
  <c r="H74" i="4"/>
  <c r="H92" i="4"/>
  <c r="H68" i="4"/>
  <c r="H7" i="4"/>
  <c r="H45" i="4"/>
  <c r="H60" i="4"/>
  <c r="H34" i="4"/>
  <c r="H83" i="4"/>
  <c r="H79" i="4"/>
  <c r="H48" i="4"/>
  <c r="H72" i="4"/>
  <c r="H40" i="4"/>
  <c r="H4" i="4"/>
  <c r="H53" i="4"/>
  <c r="H19" i="4"/>
  <c r="H11" i="4"/>
  <c r="H46" i="4"/>
  <c r="H37" i="4"/>
  <c r="H75" i="4"/>
  <c r="F87" i="4"/>
  <c r="F88" i="4"/>
  <c r="F100" i="4"/>
  <c r="F77" i="4"/>
  <c r="F35" i="4"/>
  <c r="F20" i="4"/>
  <c r="F80" i="4"/>
  <c r="F55" i="4"/>
  <c r="F96" i="4"/>
  <c r="F15" i="4"/>
  <c r="F56" i="4"/>
  <c r="F36" i="4"/>
  <c r="F57" i="4"/>
  <c r="F10" i="4"/>
  <c r="F38" i="4"/>
  <c r="F28" i="4"/>
  <c r="F61" i="4"/>
  <c r="F84" i="4"/>
  <c r="F50" i="4"/>
  <c r="F12" i="4"/>
  <c r="F78" i="4"/>
  <c r="F17" i="4"/>
  <c r="F5" i="4"/>
  <c r="F89" i="4"/>
  <c r="F90" i="4"/>
  <c r="F44" i="4"/>
  <c r="F23" i="4"/>
  <c r="F8" i="4"/>
  <c r="F24" i="4"/>
  <c r="F42" i="4"/>
  <c r="F85" i="4"/>
  <c r="F91" i="4"/>
  <c r="F98" i="4"/>
  <c r="F97" i="4"/>
  <c r="F63" i="4"/>
  <c r="F64" i="4"/>
  <c r="F65" i="4"/>
  <c r="F2" i="4"/>
  <c r="F73" i="4"/>
  <c r="F81" i="4"/>
  <c r="F67" i="4"/>
  <c r="F43" i="4"/>
  <c r="F49" i="4"/>
  <c r="F31" i="4"/>
  <c r="F93" i="4"/>
  <c r="F82" i="4"/>
  <c r="F54" i="4"/>
  <c r="F13" i="4"/>
  <c r="F66" i="4"/>
  <c r="F25" i="4"/>
  <c r="F94" i="4"/>
  <c r="F99" i="4"/>
  <c r="F47" i="4"/>
  <c r="F76" i="4"/>
  <c r="F6" i="4"/>
  <c r="F32" i="4"/>
  <c r="F95" i="4"/>
  <c r="F18" i="4"/>
  <c r="F9" i="4"/>
  <c r="F39" i="4"/>
  <c r="F22" i="4"/>
  <c r="F16" i="4"/>
  <c r="F69" i="4"/>
  <c r="F41" i="4"/>
  <c r="F58" i="4"/>
  <c r="F14" i="4"/>
  <c r="F33" i="4"/>
  <c r="F27" i="4"/>
  <c r="F59" i="4"/>
  <c r="F3" i="4"/>
  <c r="F29" i="4"/>
  <c r="F51" i="4"/>
  <c r="F30" i="4"/>
  <c r="F70" i="4"/>
  <c r="F86" i="4"/>
  <c r="F71" i="4"/>
  <c r="F62" i="4"/>
  <c r="F26" i="4"/>
  <c r="F52" i="4"/>
  <c r="F21" i="4"/>
  <c r="F74" i="4"/>
  <c r="F92" i="4"/>
  <c r="F68" i="4"/>
  <c r="F7" i="4"/>
  <c r="F45" i="4"/>
  <c r="F60" i="4"/>
  <c r="F34" i="4"/>
  <c r="F83" i="4"/>
  <c r="F79" i="4"/>
  <c r="F48" i="4"/>
  <c r="F72" i="4"/>
  <c r="F40" i="4"/>
  <c r="F4" i="4"/>
  <c r="F53" i="4"/>
  <c r="F19" i="4"/>
  <c r="F11" i="4"/>
  <c r="F46" i="4"/>
  <c r="F37" i="4"/>
  <c r="F75" i="4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31" i="3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2" i="5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38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40" i="3"/>
  <c r="AA161" i="3" l="1"/>
</calcChain>
</file>

<file path=xl/sharedStrings.xml><?xml version="1.0" encoding="utf-8"?>
<sst xmlns="http://schemas.openxmlformats.org/spreadsheetml/2006/main" count="278" uniqueCount="85">
  <si>
    <t>Primaria</t>
  </si>
  <si>
    <t>Secundaria</t>
  </si>
  <si>
    <t>Bachillerato</t>
  </si>
  <si>
    <t>Superior</t>
  </si>
  <si>
    <t>Sin educación</t>
  </si>
  <si>
    <t>id</t>
  </si>
  <si>
    <t>educ</t>
  </si>
  <si>
    <t>Row Labels</t>
  </si>
  <si>
    <t>Grand Total</t>
  </si>
  <si>
    <t>Count of EDUC</t>
  </si>
  <si>
    <t>Count of EDUC2</t>
  </si>
  <si>
    <t>Income</t>
  </si>
  <si>
    <t>Sex</t>
  </si>
  <si>
    <t>Sum of Income</t>
  </si>
  <si>
    <t>Count of Income</t>
  </si>
  <si>
    <t>Clase</t>
  </si>
  <si>
    <t>Frecuencia</t>
  </si>
  <si>
    <t>902973.056446163-1148790.05644616</t>
  </si>
  <si>
    <t>1148790.05644616-1394607.05644616</t>
  </si>
  <si>
    <t>1394607.05644616-1640424.05644616</t>
  </si>
  <si>
    <t>1640424.05644616-1886241.05644616</t>
  </si>
  <si>
    <t>1886241.05644616-2132058.05644616</t>
  </si>
  <si>
    <t>2132058.05644616-2377875.05644616</t>
  </si>
  <si>
    <t>2377875.05644616-2623692.05644616</t>
  </si>
  <si>
    <t>2623692.05644616-2869509.05644616</t>
  </si>
  <si>
    <t>2869509.05644616-3115326.05644616</t>
  </si>
  <si>
    <t>3115326.05644616-3361143.05644616</t>
  </si>
  <si>
    <t>3361143.05644616-3606960.05644616</t>
  </si>
  <si>
    <t>3606960.05644616-3852777.05644616</t>
  </si>
  <si>
    <t>3852777.05644616-4098594.05644616</t>
  </si>
  <si>
    <t>4098594.05644616-4344411.05644616</t>
  </si>
  <si>
    <t>4344411.05644616-4590228.05644616</t>
  </si>
  <si>
    <t>4836045.05644616-5081862.05644616</t>
  </si>
  <si>
    <t>$902973-$1148790</t>
  </si>
  <si>
    <t>$1148790-$1394607</t>
  </si>
  <si>
    <t>$1394607-$1640424</t>
  </si>
  <si>
    <t>$1640424-$1886241</t>
  </si>
  <si>
    <t>$1886241-$2132058</t>
  </si>
  <si>
    <t>$2132058-$2377875</t>
  </si>
  <si>
    <t>$2377875-$2623692</t>
  </si>
  <si>
    <t>$2623692-$2869509</t>
  </si>
  <si>
    <t>$2869509-$3115326</t>
  </si>
  <si>
    <t>$3115326-$3361143</t>
  </si>
  <si>
    <t>$3361143-$3606960</t>
  </si>
  <si>
    <t>$3606960-$3852777</t>
  </si>
  <si>
    <t>$3852777-$4098594</t>
  </si>
  <si>
    <t>$4098594-$4344411</t>
  </si>
  <si>
    <t>$4344411-$4590228</t>
  </si>
  <si>
    <t>$4836045-$5081862</t>
  </si>
  <si>
    <t>Rango de salario</t>
  </si>
  <si>
    <t>Frecuencua procentual</t>
  </si>
  <si>
    <t>$ 903 - $ 1149</t>
  </si>
  <si>
    <t>$ 1149 - $ 1395</t>
  </si>
  <si>
    <t>$ 1395 - $ 1640</t>
  </si>
  <si>
    <t>$ 1640 - $ 1886</t>
  </si>
  <si>
    <t>$ 1886 - $ 2132</t>
  </si>
  <si>
    <t>$ 2132 - $ 2378</t>
  </si>
  <si>
    <t>$ 2378 - $ 2624</t>
  </si>
  <si>
    <t>$ 2624 - $ 2870</t>
  </si>
  <si>
    <t>$ 2870 - $ 3115</t>
  </si>
  <si>
    <t>$ 3115 - $ 3361</t>
  </si>
  <si>
    <t>$ 3361 - $ 3607</t>
  </si>
  <si>
    <t>$ 3607 - $ 3853</t>
  </si>
  <si>
    <t>$ 3853 - $ 4099</t>
  </si>
  <si>
    <t>$ 4099 - $ 4344</t>
  </si>
  <si>
    <t>$ 4344 - $ 4590</t>
  </si>
  <si>
    <t>$ 4836 - $ 5082</t>
  </si>
  <si>
    <t>Rango de salario COP miles</t>
  </si>
  <si>
    <t>A</t>
  </si>
  <si>
    <t>B</t>
  </si>
  <si>
    <t>C</t>
  </si>
  <si>
    <t>Column Labels</t>
  </si>
  <si>
    <t>Count of id</t>
  </si>
  <si>
    <t>Hombre</t>
  </si>
  <si>
    <t>Total</t>
  </si>
  <si>
    <t>Mujere</t>
  </si>
  <si>
    <t>Frecuencia relativa %</t>
  </si>
  <si>
    <t>Frecuencia relativa%</t>
  </si>
  <si>
    <t>Sexo</t>
  </si>
  <si>
    <t>Debt</t>
  </si>
  <si>
    <t>Debt2</t>
  </si>
  <si>
    <t>Debt3</t>
  </si>
  <si>
    <t>Parental_income</t>
  </si>
  <si>
    <t xml:space="preserve">Ingreso mensual </t>
  </si>
  <si>
    <t>Ingreso mensual padres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</si>
</sst>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"/>
    </font>
    <font>
      <b/>
      <sz val="12"/>
      <color rgb="FF00000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2F2F2"/>
        <bgColor indexed="64"/>
      </patternFill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2" xfId="0" applyBorder="1"/>
    <xf numFmtId="0" fontId="0" fillId="0" borderId="3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43" fontId="0" fillId="0" borderId="0" xfId="1" applyFont="1"/>
    <xf numFmtId="164" fontId="0" fillId="0" borderId="0" xfId="1" applyNumberFormat="1" applyFont="1"/>
    <xf numFmtId="166" fontId="0" fillId="0" borderId="0" xfId="2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10" fontId="0" fillId="0" borderId="0" xfId="0" applyNumberFormat="1"/>
    <xf numFmtId="0" fontId="2" fillId="2" borderId="7" xfId="0" applyFont="1" applyFill="1" applyBorder="1"/>
    <xf numFmtId="165" fontId="0" fillId="0" borderId="0" xfId="2" applyNumberFormat="1" applyFont="1" applyAlignment="1">
      <alignment horizontal="left"/>
    </xf>
    <xf numFmtId="165" fontId="2" fillId="2" borderId="7" xfId="2" applyNumberFormat="1" applyFont="1" applyFill="1" applyBorder="1" applyAlignment="1">
      <alignment horizontal="left"/>
    </xf>
    <xf numFmtId="9" fontId="0" fillId="0" borderId="0" xfId="3" applyFont="1"/>
    <xf numFmtId="166" fontId="0" fillId="0" borderId="0" xfId="2" applyNumberFormat="1" applyFont="1" applyAlignment="1">
      <alignment horizontal="left"/>
    </xf>
    <xf numFmtId="10" fontId="2" fillId="2" borderId="7" xfId="0" applyNumberFormat="1" applyFont="1" applyFill="1" applyBorder="1"/>
    <xf numFmtId="2" fontId="0" fillId="0" borderId="0" xfId="0" applyNumberFormat="1"/>
    <xf numFmtId="43" fontId="0" fillId="0" borderId="0" xfId="1" applyFont="1" applyAlignment="1">
      <alignment horizontal="left"/>
    </xf>
    <xf numFmtId="1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2" fillId="4" borderId="9" xfId="0" applyFont="1" applyFill="1" applyBorder="1" applyAlignment="1">
      <alignment horizontal="left"/>
    </xf>
    <xf numFmtId="0" fontId="0" fillId="3" borderId="8" xfId="0" applyFill="1" applyBorder="1" applyAlignment="1">
      <alignment horizontal="center"/>
    </xf>
    <xf numFmtId="0" fontId="0" fillId="3" borderId="10" xfId="0" applyFill="1" applyBorder="1"/>
    <xf numFmtId="0" fontId="0" fillId="3" borderId="0" xfId="0" applyFill="1" applyAlignment="1">
      <alignment horizontal="center"/>
    </xf>
    <xf numFmtId="9" fontId="0" fillId="3" borderId="0" xfId="3" applyFont="1" applyFill="1" applyBorder="1" applyAlignment="1">
      <alignment horizontal="center"/>
    </xf>
    <xf numFmtId="9" fontId="0" fillId="3" borderId="8" xfId="3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9" fontId="0" fillId="3" borderId="9" xfId="3" applyFont="1" applyFill="1" applyBorder="1" applyAlignment="1">
      <alignment horizontal="center"/>
    </xf>
    <xf numFmtId="0" fontId="0" fillId="4" borderId="8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0" borderId="8" xfId="0" applyFont="1" applyBorder="1"/>
    <xf numFmtId="0" fontId="2" fillId="3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6" fontId="0" fillId="0" borderId="0" xfId="0" applyNumberFormat="1"/>
    <xf numFmtId="6" fontId="3" fillId="0" borderId="0" xfId="0" applyNumberFormat="1" applyFont="1"/>
    <xf numFmtId="6" fontId="4" fillId="0" borderId="12" xfId="0" applyNumberFormat="1" applyFont="1" applyBorder="1" applyAlignment="1">
      <alignment horizontal="center" wrapText="1" readingOrder="1"/>
    </xf>
    <xf numFmtId="6" fontId="4" fillId="0" borderId="12" xfId="0" applyNumberFormat="1" applyFont="1" applyBorder="1" applyAlignment="1">
      <alignment horizontal="left" wrapText="1" readingOrder="1"/>
    </xf>
    <xf numFmtId="6" fontId="4" fillId="5" borderId="11" xfId="0" applyNumberFormat="1" applyFont="1" applyFill="1" applyBorder="1" applyAlignment="1">
      <alignment horizontal="center" wrapText="1" readingOrder="1"/>
    </xf>
    <xf numFmtId="6" fontId="4" fillId="5" borderId="11" xfId="0" applyNumberFormat="1" applyFont="1" applyFill="1" applyBorder="1" applyAlignment="1">
      <alignment horizontal="left" wrapText="1" readingOrder="1"/>
    </xf>
    <xf numFmtId="6" fontId="4" fillId="0" borderId="11" xfId="0" applyNumberFormat="1" applyFont="1" applyBorder="1" applyAlignment="1">
      <alignment horizontal="center" wrapText="1" readingOrder="1"/>
    </xf>
    <xf numFmtId="6" fontId="4" fillId="0" borderId="11" xfId="0" applyNumberFormat="1" applyFont="1" applyBorder="1" applyAlignment="1">
      <alignment horizontal="left" wrapText="1" readingOrder="1"/>
    </xf>
    <xf numFmtId="6" fontId="4" fillId="5" borderId="13" xfId="0" applyNumberFormat="1" applyFont="1" applyFill="1" applyBorder="1" applyAlignment="1">
      <alignment horizontal="center" wrapText="1" readingOrder="1"/>
    </xf>
    <xf numFmtId="6" fontId="4" fillId="5" borderId="13" xfId="0" applyNumberFormat="1" applyFont="1" applyFill="1" applyBorder="1" applyAlignment="1">
      <alignment horizontal="left" wrapText="1" readingOrder="1"/>
    </xf>
    <xf numFmtId="0" fontId="5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Plots!$B$11</c:f>
              <c:strCache>
                <c:ptCount val="1"/>
                <c:pt idx="0">
                  <c:v>Count of EDUC2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Plots!$A$12:$A$16</c:f>
              <c:strCache>
                <c:ptCount val="5"/>
                <c:pt idx="0">
                  <c:v>Bachillerato</c:v>
                </c:pt>
                <c:pt idx="1">
                  <c:v>Primaria</c:v>
                </c:pt>
                <c:pt idx="2">
                  <c:v>Secundaria</c:v>
                </c:pt>
                <c:pt idx="3">
                  <c:v>Sin educación</c:v>
                </c:pt>
                <c:pt idx="4">
                  <c:v>Superior</c:v>
                </c:pt>
              </c:strCache>
            </c:strRef>
          </c:cat>
          <c:val>
            <c:numRef>
              <c:f>Plots!$B$12:$B$16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0.18421052631578946</c:v>
                </c:pt>
                <c:pt idx="2">
                  <c:v>0.31578947368421051</c:v>
                </c:pt>
                <c:pt idx="3">
                  <c:v>0.18421052631578946</c:v>
                </c:pt>
                <c:pt idx="4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D-4563-922B-80A68F3B7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-27"/>
        <c:axId val="1548000495"/>
        <c:axId val="1547998095"/>
      </c:barChart>
      <c:catAx>
        <c:axId val="1548000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98095"/>
        <c:crosses val="autoZero"/>
        <c:auto val="1"/>
        <c:lblAlgn val="ctr"/>
        <c:lblOffset val="100"/>
        <c:noMultiLvlLbl val="0"/>
      </c:catAx>
      <c:valAx>
        <c:axId val="15479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0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Plots!$B$11</c:f>
              <c:strCache>
                <c:ptCount val="1"/>
                <c:pt idx="0">
                  <c:v>Count of EDUC2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B0-45AE-8205-2CA51F963D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B0-45AE-8205-2CA51F963D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B0-45AE-8205-2CA51F963D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B0-45AE-8205-2CA51F963D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B0-45AE-8205-2CA51F963D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Plots!$A$12:$A$16</c:f>
              <c:strCache>
                <c:ptCount val="5"/>
                <c:pt idx="0">
                  <c:v>Bachillerato</c:v>
                </c:pt>
                <c:pt idx="1">
                  <c:v>Primaria</c:v>
                </c:pt>
                <c:pt idx="2">
                  <c:v>Secundaria</c:v>
                </c:pt>
                <c:pt idx="3">
                  <c:v>Sin educación</c:v>
                </c:pt>
                <c:pt idx="4">
                  <c:v>Superior</c:v>
                </c:pt>
              </c:strCache>
            </c:strRef>
          </c:cat>
          <c:val>
            <c:numRef>
              <c:f>Plots!$B$12:$B$16</c:f>
              <c:numCache>
                <c:formatCode>0.00%</c:formatCode>
                <c:ptCount val="5"/>
                <c:pt idx="0">
                  <c:v>7.8947368421052627E-2</c:v>
                </c:pt>
                <c:pt idx="1">
                  <c:v>0.18421052631578946</c:v>
                </c:pt>
                <c:pt idx="2">
                  <c:v>0.31578947368421051</c:v>
                </c:pt>
                <c:pt idx="3">
                  <c:v>0.18421052631578946</c:v>
                </c:pt>
                <c:pt idx="4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7-45D3-A93F-57B160521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B74'!$D$1</c:f>
              <c:strCache>
                <c:ptCount val="1"/>
                <c:pt idx="0">
                  <c:v>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B74'!$D$2:$D$100</c:f>
              <c:numCache>
                <c:formatCode>_("$"* #,##0_);_("$"* \(#,##0\);_("$"* "-"??_);_(@_)</c:formatCode>
                <c:ptCount val="99"/>
                <c:pt idx="0">
                  <c:v>3002145.3397863423</c:v>
                </c:pt>
                <c:pt idx="1">
                  <c:v>2129729.2534255534</c:v>
                </c:pt>
                <c:pt idx="2">
                  <c:v>1143685.0720331189</c:v>
                </c:pt>
                <c:pt idx="3">
                  <c:v>3414170.6140311295</c:v>
                </c:pt>
                <c:pt idx="4">
                  <c:v>2561658.7415103805</c:v>
                </c:pt>
                <c:pt idx="5">
                  <c:v>1601117.0419255449</c:v>
                </c:pt>
                <c:pt idx="6">
                  <c:v>3153509.924304117</c:v>
                </c:pt>
                <c:pt idx="7">
                  <c:v>2443008.4930765294</c:v>
                </c:pt>
                <c:pt idx="8">
                  <c:v>3647496.8403519532</c:v>
                </c:pt>
                <c:pt idx="9">
                  <c:v>949568.52822229872</c:v>
                </c:pt>
                <c:pt idx="10">
                  <c:v>3507138.5163280442</c:v>
                </c:pt>
                <c:pt idx="11">
                  <c:v>2737597.7715845015</c:v>
                </c:pt>
                <c:pt idx="12">
                  <c:v>2234290.8179838327</c:v>
                </c:pt>
                <c:pt idx="13">
                  <c:v>3835294.152159112</c:v>
                </c:pt>
                <c:pt idx="14">
                  <c:v>2338049.0861096848</c:v>
                </c:pt>
                <c:pt idx="15">
                  <c:v>3473047.1982570989</c:v>
                </c:pt>
                <c:pt idx="16">
                  <c:v>2459643.6582121709</c:v>
                </c:pt>
                <c:pt idx="17">
                  <c:v>1039857.5456970835</c:v>
                </c:pt>
                <c:pt idx="18">
                  <c:v>4068693.8922112817</c:v>
                </c:pt>
                <c:pt idx="19">
                  <c:v>1777681.5462653525</c:v>
                </c:pt>
                <c:pt idx="20">
                  <c:v>2355059.7380453576</c:v>
                </c:pt>
                <c:pt idx="21">
                  <c:v>3187600.2593521662</c:v>
                </c:pt>
                <c:pt idx="22">
                  <c:v>3146675.7287357943</c:v>
                </c:pt>
                <c:pt idx="23">
                  <c:v>2686844.3958238671</c:v>
                </c:pt>
                <c:pt idx="24">
                  <c:v>1834686.1539930243</c:v>
                </c:pt>
                <c:pt idx="25">
                  <c:v>2155694.5974656092</c:v>
                </c:pt>
                <c:pt idx="26">
                  <c:v>3616629.5636580121</c:v>
                </c:pt>
                <c:pt idx="27">
                  <c:v>2112693.9840022516</c:v>
                </c:pt>
                <c:pt idx="28">
                  <c:v>2086772.1167475604</c:v>
                </c:pt>
                <c:pt idx="29">
                  <c:v>2833122.0488070883</c:v>
                </c:pt>
                <c:pt idx="30">
                  <c:v>2511532.3744374397</c:v>
                </c:pt>
                <c:pt idx="31">
                  <c:v>2231794.318035319</c:v>
                </c:pt>
                <c:pt idx="32">
                  <c:v>1355553.124767028</c:v>
                </c:pt>
                <c:pt idx="33">
                  <c:v>4071492.6531595294</c:v>
                </c:pt>
                <c:pt idx="34">
                  <c:v>3728272.9997077761</c:v>
                </c:pt>
                <c:pt idx="35">
                  <c:v>902973.05644616275</c:v>
                </c:pt>
                <c:pt idx="36">
                  <c:v>3646396.8403519499</c:v>
                </c:pt>
                <c:pt idx="37">
                  <c:v>2410182.0383060714</c:v>
                </c:pt>
                <c:pt idx="38">
                  <c:v>1157577.7251073988</c:v>
                </c:pt>
                <c:pt idx="39">
                  <c:v>2304767.9388605068</c:v>
                </c:pt>
                <c:pt idx="40">
                  <c:v>3128436.2768781907</c:v>
                </c:pt>
                <c:pt idx="41">
                  <c:v>2864320.2656848375</c:v>
                </c:pt>
                <c:pt idx="42">
                  <c:v>3286629.0059954417</c:v>
                </c:pt>
                <c:pt idx="43">
                  <c:v>1537884.7318379683</c:v>
                </c:pt>
                <c:pt idx="44">
                  <c:v>930216.38945101015</c:v>
                </c:pt>
                <c:pt idx="45">
                  <c:v>2602122.4003382954</c:v>
                </c:pt>
                <c:pt idx="46">
                  <c:v>1258511.0901797113</c:v>
                </c:pt>
                <c:pt idx="47">
                  <c:v>2841597.6908010156</c:v>
                </c:pt>
                <c:pt idx="48">
                  <c:v>3511827.7368508116</c:v>
                </c:pt>
                <c:pt idx="49">
                  <c:v>2094225.2644775202</c:v>
                </c:pt>
                <c:pt idx="50">
                  <c:v>1814603.0168700251</c:v>
                </c:pt>
                <c:pt idx="51">
                  <c:v>1065187.9778201429</c:v>
                </c:pt>
                <c:pt idx="52">
                  <c:v>2762216.3960594242</c:v>
                </c:pt>
                <c:pt idx="53">
                  <c:v>3968172.0522238486</c:v>
                </c:pt>
                <c:pt idx="54">
                  <c:v>3807684.2196199996</c:v>
                </c:pt>
                <c:pt idx="55">
                  <c:v>3657782.3997175954</c:v>
                </c:pt>
                <c:pt idx="56">
                  <c:v>2242055.6356894253</c:v>
                </c:pt>
                <c:pt idx="57">
                  <c:v>2135140.3482617415</c:v>
                </c:pt>
                <c:pt idx="58">
                  <c:v>1490950.3864373234</c:v>
                </c:pt>
                <c:pt idx="59">
                  <c:v>3567072.0668022307</c:v>
                </c:pt>
                <c:pt idx="60">
                  <c:v>1887513.571018856</c:v>
                </c:pt>
                <c:pt idx="61">
                  <c:v>3050445.6456976309</c:v>
                </c:pt>
                <c:pt idx="62">
                  <c:v>3038215.4376848261</c:v>
                </c:pt>
                <c:pt idx="63">
                  <c:v>3010295.6802917728</c:v>
                </c:pt>
                <c:pt idx="64">
                  <c:v>2700797.4409230542</c:v>
                </c:pt>
                <c:pt idx="65">
                  <c:v>2886315.4555936581</c:v>
                </c:pt>
                <c:pt idx="66">
                  <c:v>1647004.4231635602</c:v>
                </c:pt>
                <c:pt idx="67">
                  <c:v>2318198.5338406521</c:v>
                </c:pt>
                <c:pt idx="68">
                  <c:v>2083061.4012569953</c:v>
                </c:pt>
                <c:pt idx="69">
                  <c:v>1895286.6401207275</c:v>
                </c:pt>
                <c:pt idx="70">
                  <c:v>1216649.1335809049</c:v>
                </c:pt>
                <c:pt idx="71">
                  <c:v>2944534.6454005172</c:v>
                </c:pt>
                <c:pt idx="72">
                  <c:v>1762957.7815886717</c:v>
                </c:pt>
                <c:pt idx="73">
                  <c:v>4836048.2038540961</c:v>
                </c:pt>
                <c:pt idx="74">
                  <c:v>2573237.9724139809</c:v>
                </c:pt>
                <c:pt idx="75">
                  <c:v>4236217.3897508755</c:v>
                </c:pt>
                <c:pt idx="76">
                  <c:v>3482562.8391174395</c:v>
                </c:pt>
                <c:pt idx="77">
                  <c:v>1285457.3164052046</c:v>
                </c:pt>
                <c:pt idx="78">
                  <c:v>4067733.9132502587</c:v>
                </c:pt>
                <c:pt idx="79">
                  <c:v>2898562.8485913281</c:v>
                </c:pt>
                <c:pt idx="80">
                  <c:v>2774125.405693355</c:v>
                </c:pt>
                <c:pt idx="81">
                  <c:v>1311926.3873754104</c:v>
                </c:pt>
                <c:pt idx="82">
                  <c:v>3531678.7548954776</c:v>
                </c:pt>
                <c:pt idx="83">
                  <c:v>3121966.3375267396</c:v>
                </c:pt>
                <c:pt idx="84">
                  <c:v>1945826.6734371518</c:v>
                </c:pt>
                <c:pt idx="85">
                  <c:v>4505391.197158087</c:v>
                </c:pt>
                <c:pt idx="86">
                  <c:v>4435540.0410157563</c:v>
                </c:pt>
                <c:pt idx="87">
                  <c:v>3363422.5731635955</c:v>
                </c:pt>
                <c:pt idx="88">
                  <c:v>3332598.3360762075</c:v>
                </c:pt>
                <c:pt idx="89">
                  <c:v>3093354.7695535729</c:v>
                </c:pt>
                <c:pt idx="90">
                  <c:v>1691820.7788030813</c:v>
                </c:pt>
                <c:pt idx="91">
                  <c:v>2804873.0323776649</c:v>
                </c:pt>
                <c:pt idx="92">
                  <c:v>2631575.2282158611</c:v>
                </c:pt>
                <c:pt idx="93">
                  <c:v>2464786.702256795</c:v>
                </c:pt>
                <c:pt idx="94">
                  <c:v>3836625.5766877132</c:v>
                </c:pt>
                <c:pt idx="95">
                  <c:v>3061691.2320556287</c:v>
                </c:pt>
                <c:pt idx="96">
                  <c:v>3089027.0105811907</c:v>
                </c:pt>
                <c:pt idx="97">
                  <c:v>2617644.583179554</c:v>
                </c:pt>
                <c:pt idx="98">
                  <c:v>4416531.9640396256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F-4745-B437-F81A9366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8817135"/>
        <c:axId val="1688818095"/>
      </c:barChart>
      <c:catAx>
        <c:axId val="1688817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18095"/>
        <c:crosses val="autoZero"/>
        <c:auto val="1"/>
        <c:lblAlgn val="ctr"/>
        <c:lblOffset val="100"/>
        <c:noMultiLvlLbl val="0"/>
      </c:catAx>
      <c:valAx>
        <c:axId val="168881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81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Plots!$G$39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Plots!$F$40:$F$138</c:f>
              <c:strCache>
                <c:ptCount val="99"/>
                <c:pt idx="0">
                  <c:v> COP $903 </c:v>
                </c:pt>
                <c:pt idx="1">
                  <c:v> COP $930 </c:v>
                </c:pt>
                <c:pt idx="2">
                  <c:v> COP $950 </c:v>
                </c:pt>
                <c:pt idx="3">
                  <c:v> COP $1040 </c:v>
                </c:pt>
                <c:pt idx="4">
                  <c:v> COP $1065 </c:v>
                </c:pt>
                <c:pt idx="5">
                  <c:v> COP $1144 </c:v>
                </c:pt>
                <c:pt idx="6">
                  <c:v> COP $1158 </c:v>
                </c:pt>
                <c:pt idx="7">
                  <c:v> COP $1217 </c:v>
                </c:pt>
                <c:pt idx="8">
                  <c:v> COP $1259 </c:v>
                </c:pt>
                <c:pt idx="9">
                  <c:v> COP $1285 </c:v>
                </c:pt>
                <c:pt idx="10">
                  <c:v> COP $1312 </c:v>
                </c:pt>
                <c:pt idx="11">
                  <c:v> COP $1356 </c:v>
                </c:pt>
                <c:pt idx="12">
                  <c:v> COP $1491 </c:v>
                </c:pt>
                <c:pt idx="13">
                  <c:v> COP $1538 </c:v>
                </c:pt>
                <c:pt idx="14">
                  <c:v> COP $1601 </c:v>
                </c:pt>
                <c:pt idx="15">
                  <c:v> COP $1647 </c:v>
                </c:pt>
                <c:pt idx="16">
                  <c:v> COP $1692 </c:v>
                </c:pt>
                <c:pt idx="17">
                  <c:v> COP $1763 </c:v>
                </c:pt>
                <c:pt idx="18">
                  <c:v> COP $1778 </c:v>
                </c:pt>
                <c:pt idx="19">
                  <c:v> COP $1815 </c:v>
                </c:pt>
                <c:pt idx="20">
                  <c:v> COP $1835 </c:v>
                </c:pt>
                <c:pt idx="21">
                  <c:v> COP $1888 </c:v>
                </c:pt>
                <c:pt idx="22">
                  <c:v> COP $1895 </c:v>
                </c:pt>
                <c:pt idx="23">
                  <c:v> COP $1946 </c:v>
                </c:pt>
                <c:pt idx="24">
                  <c:v> COP $2083 </c:v>
                </c:pt>
                <c:pt idx="25">
                  <c:v> COP $2087 </c:v>
                </c:pt>
                <c:pt idx="26">
                  <c:v> COP $2094 </c:v>
                </c:pt>
                <c:pt idx="27">
                  <c:v> COP $2113 </c:v>
                </c:pt>
                <c:pt idx="28">
                  <c:v> COP $2130 </c:v>
                </c:pt>
                <c:pt idx="29">
                  <c:v> COP $2135 </c:v>
                </c:pt>
                <c:pt idx="30">
                  <c:v> COP $2156 </c:v>
                </c:pt>
                <c:pt idx="31">
                  <c:v> COP $2232 </c:v>
                </c:pt>
                <c:pt idx="32">
                  <c:v> COP $2234 </c:v>
                </c:pt>
                <c:pt idx="33">
                  <c:v> COP $2242 </c:v>
                </c:pt>
                <c:pt idx="34">
                  <c:v> COP $2305 </c:v>
                </c:pt>
                <c:pt idx="35">
                  <c:v> COP $2318 </c:v>
                </c:pt>
                <c:pt idx="36">
                  <c:v> COP $2338 </c:v>
                </c:pt>
                <c:pt idx="37">
                  <c:v> COP $2355 </c:v>
                </c:pt>
                <c:pt idx="38">
                  <c:v> COP $2410 </c:v>
                </c:pt>
                <c:pt idx="39">
                  <c:v> COP $2443 </c:v>
                </c:pt>
                <c:pt idx="40">
                  <c:v> COP $2460 </c:v>
                </c:pt>
                <c:pt idx="41">
                  <c:v> COP $2465 </c:v>
                </c:pt>
                <c:pt idx="42">
                  <c:v> COP $2512 </c:v>
                </c:pt>
                <c:pt idx="43">
                  <c:v> COP $2562 </c:v>
                </c:pt>
                <c:pt idx="44">
                  <c:v> COP $2573 </c:v>
                </c:pt>
                <c:pt idx="45">
                  <c:v> COP $2602 </c:v>
                </c:pt>
                <c:pt idx="46">
                  <c:v> COP $2618 </c:v>
                </c:pt>
                <c:pt idx="47">
                  <c:v> COP $2632 </c:v>
                </c:pt>
                <c:pt idx="48">
                  <c:v> COP $2687 </c:v>
                </c:pt>
                <c:pt idx="49">
                  <c:v> COP $2701 </c:v>
                </c:pt>
                <c:pt idx="50">
                  <c:v> COP $2738 </c:v>
                </c:pt>
                <c:pt idx="51">
                  <c:v> COP $2762 </c:v>
                </c:pt>
                <c:pt idx="52">
                  <c:v> COP $2774 </c:v>
                </c:pt>
                <c:pt idx="53">
                  <c:v> COP $2805 </c:v>
                </c:pt>
                <c:pt idx="54">
                  <c:v> COP $2833 </c:v>
                </c:pt>
                <c:pt idx="55">
                  <c:v> COP $2842 </c:v>
                </c:pt>
                <c:pt idx="56">
                  <c:v> COP $2864 </c:v>
                </c:pt>
                <c:pt idx="57">
                  <c:v> COP $2886 </c:v>
                </c:pt>
                <c:pt idx="58">
                  <c:v> COP $2899 </c:v>
                </c:pt>
                <c:pt idx="59">
                  <c:v> COP $2945 </c:v>
                </c:pt>
                <c:pt idx="60">
                  <c:v> COP $3002 </c:v>
                </c:pt>
                <c:pt idx="61">
                  <c:v> COP $3010 </c:v>
                </c:pt>
                <c:pt idx="62">
                  <c:v> COP $3038 </c:v>
                </c:pt>
                <c:pt idx="63">
                  <c:v> COP $3050 </c:v>
                </c:pt>
                <c:pt idx="64">
                  <c:v> COP $3062 </c:v>
                </c:pt>
                <c:pt idx="65">
                  <c:v> COP $3089 </c:v>
                </c:pt>
                <c:pt idx="66">
                  <c:v> COP $3093 </c:v>
                </c:pt>
                <c:pt idx="67">
                  <c:v> COP $3122 </c:v>
                </c:pt>
                <c:pt idx="68">
                  <c:v> COP $3128 </c:v>
                </c:pt>
                <c:pt idx="69">
                  <c:v> COP $3147 </c:v>
                </c:pt>
                <c:pt idx="70">
                  <c:v> COP $3154 </c:v>
                </c:pt>
                <c:pt idx="71">
                  <c:v> COP $3188 </c:v>
                </c:pt>
                <c:pt idx="72">
                  <c:v> COP $3287 </c:v>
                </c:pt>
                <c:pt idx="73">
                  <c:v> COP $3333 </c:v>
                </c:pt>
                <c:pt idx="74">
                  <c:v> COP $3363 </c:v>
                </c:pt>
                <c:pt idx="75">
                  <c:v> COP $3414 </c:v>
                </c:pt>
                <c:pt idx="76">
                  <c:v> COP $3473 </c:v>
                </c:pt>
                <c:pt idx="77">
                  <c:v> COP $3483 </c:v>
                </c:pt>
                <c:pt idx="78">
                  <c:v> COP $3507 </c:v>
                </c:pt>
                <c:pt idx="79">
                  <c:v> COP $3512 </c:v>
                </c:pt>
                <c:pt idx="80">
                  <c:v> COP $3532 </c:v>
                </c:pt>
                <c:pt idx="81">
                  <c:v> COP $3567 </c:v>
                </c:pt>
                <c:pt idx="82">
                  <c:v> COP $3617 </c:v>
                </c:pt>
                <c:pt idx="83">
                  <c:v> COP $3646 </c:v>
                </c:pt>
                <c:pt idx="84">
                  <c:v> COP $3647 </c:v>
                </c:pt>
                <c:pt idx="85">
                  <c:v> COP $3658 </c:v>
                </c:pt>
                <c:pt idx="86">
                  <c:v> COP $3728 </c:v>
                </c:pt>
                <c:pt idx="87">
                  <c:v> COP $3808 </c:v>
                </c:pt>
                <c:pt idx="88">
                  <c:v> COP $3835 </c:v>
                </c:pt>
                <c:pt idx="89">
                  <c:v> COP $3837 </c:v>
                </c:pt>
                <c:pt idx="90">
                  <c:v> COP $3968 </c:v>
                </c:pt>
                <c:pt idx="91">
                  <c:v> COP $4068 </c:v>
                </c:pt>
                <c:pt idx="92">
                  <c:v> COP $4069 </c:v>
                </c:pt>
                <c:pt idx="93">
                  <c:v> COP $4071 </c:v>
                </c:pt>
                <c:pt idx="94">
                  <c:v> COP $4236 </c:v>
                </c:pt>
                <c:pt idx="95">
                  <c:v> COP $4417 </c:v>
                </c:pt>
                <c:pt idx="96">
                  <c:v> COP $4436 </c:v>
                </c:pt>
                <c:pt idx="97">
                  <c:v> COP $4505 </c:v>
                </c:pt>
                <c:pt idx="98">
                  <c:v> COP $4836 </c:v>
                </c:pt>
              </c:strCache>
            </c:strRef>
          </c:cat>
          <c:val>
            <c:numRef>
              <c:f>Plots!$G$40:$G$138</c:f>
              <c:numCache>
                <c:formatCode>0%</c:formatCode>
                <c:ptCount val="9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8-40B8-80BC-12CC80C84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849168"/>
        <c:axId val="1261850608"/>
      </c:barChart>
      <c:catAx>
        <c:axId val="126184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50608"/>
        <c:crosses val="autoZero"/>
        <c:auto val="1"/>
        <c:lblAlgn val="ctr"/>
        <c:lblOffset val="100"/>
        <c:noMultiLvlLbl val="0"/>
      </c:catAx>
      <c:valAx>
        <c:axId val="12618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Plots!$M$60</c:f>
              <c:strCache>
                <c:ptCount val="1"/>
                <c:pt idx="0">
                  <c:v>Frecuencua procentual</c:v>
                </c:pt>
              </c:strCache>
            </c:strRef>
          </c:tx>
          <c:spPr>
            <a:solidFill>
              <a:schemeClr val="accent1"/>
            </a:solidFill>
            <a:ln w="6350">
              <a:solidFill>
                <a:schemeClr val="bg1">
                  <a:lumMod val="95000"/>
                </a:schemeClr>
              </a:solidFill>
            </a:ln>
            <a:effectLst/>
          </c:spPr>
          <c:invertIfNegative val="0"/>
          <c:cat>
            <c:strRef>
              <c:f>Plots!$L$61:$L$76</c:f>
              <c:strCache>
                <c:ptCount val="16"/>
                <c:pt idx="0">
                  <c:v>$ 903 - $ 1149</c:v>
                </c:pt>
                <c:pt idx="1">
                  <c:v>$ 1149 - $ 1395</c:v>
                </c:pt>
                <c:pt idx="2">
                  <c:v>$ 1395 - $ 1640</c:v>
                </c:pt>
                <c:pt idx="3">
                  <c:v>$ 1640 - $ 1886</c:v>
                </c:pt>
                <c:pt idx="4">
                  <c:v>$ 1886 - $ 2132</c:v>
                </c:pt>
                <c:pt idx="5">
                  <c:v>$ 2132 - $ 2378</c:v>
                </c:pt>
                <c:pt idx="6">
                  <c:v>$ 2378 - $ 2624</c:v>
                </c:pt>
                <c:pt idx="7">
                  <c:v>$ 2624 - $ 2870</c:v>
                </c:pt>
                <c:pt idx="8">
                  <c:v>$ 2870 - $ 3115</c:v>
                </c:pt>
                <c:pt idx="9">
                  <c:v>$ 3115 - $ 3361</c:v>
                </c:pt>
                <c:pt idx="10">
                  <c:v>$ 3361 - $ 3607</c:v>
                </c:pt>
                <c:pt idx="11">
                  <c:v>$ 3607 - $ 3853</c:v>
                </c:pt>
                <c:pt idx="12">
                  <c:v>$ 3853 - $ 4099</c:v>
                </c:pt>
                <c:pt idx="13">
                  <c:v>$ 4099 - $ 4344</c:v>
                </c:pt>
                <c:pt idx="14">
                  <c:v>$ 4344 - $ 4590</c:v>
                </c:pt>
                <c:pt idx="15">
                  <c:v>$ 4836 - $ 5082</c:v>
                </c:pt>
              </c:strCache>
            </c:strRef>
          </c:cat>
          <c:val>
            <c:numRef>
              <c:f>Plots!$M$61:$M$76</c:f>
              <c:numCache>
                <c:formatCode>0.00%</c:formatCode>
                <c:ptCount val="16"/>
                <c:pt idx="0">
                  <c:v>2.2823046453548008E-2</c:v>
                </c:pt>
                <c:pt idx="1">
                  <c:v>2.8704059673935949E-2</c:v>
                </c:pt>
                <c:pt idx="2">
                  <c:v>1.7519657379662965E-2</c:v>
                </c:pt>
                <c:pt idx="3">
                  <c:v>3.9840618453136613E-2</c:v>
                </c:pt>
                <c:pt idx="4">
                  <c:v>6.1433365980132035E-2</c:v>
                </c:pt>
                <c:pt idx="5">
                  <c:v>7.6871795022031938E-2</c:v>
                </c:pt>
                <c:pt idx="6">
                  <c:v>8.5683804334419439E-2</c:v>
                </c:pt>
                <c:pt idx="7">
                  <c:v>0.10457818460048104</c:v>
                </c:pt>
                <c:pt idx="8">
                  <c:v>0.11380171122860766</c:v>
                </c:pt>
                <c:pt idx="9">
                  <c:v>8.4600067638761045E-2</c:v>
                </c:pt>
                <c:pt idx="10">
                  <c:v>0.1053873915909804</c:v>
                </c:pt>
                <c:pt idx="11">
                  <c:v>0.11267255017769946</c:v>
                </c:pt>
                <c:pt idx="12">
                  <c:v>6.1210048986649099E-2</c:v>
                </c:pt>
                <c:pt idx="13">
                  <c:v>1.6029771947143865E-2</c:v>
                </c:pt>
                <c:pt idx="14">
                  <c:v>5.0544405356033863E-2</c:v>
                </c:pt>
                <c:pt idx="15">
                  <c:v>1.8299521176776704E-2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7-4DA1-A90D-6A5BAFDFB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"/>
        <c:axId val="1261853008"/>
        <c:axId val="1261848688"/>
      </c:barChart>
      <c:catAx>
        <c:axId val="12618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48688"/>
        <c:crosses val="autoZero"/>
        <c:auto val="1"/>
        <c:lblAlgn val="ctr"/>
        <c:lblOffset val="100"/>
        <c:noMultiLvlLbl val="0"/>
      </c:catAx>
      <c:valAx>
        <c:axId val="12618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5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B74'!$F$1</c:f>
              <c:strCache>
                <c:ptCount val="1"/>
                <c:pt idx="0">
                  <c:v> Debt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B74'!$D$2:$D$100</c:f>
              <c:numCache>
                <c:formatCode>_("$"* #,##0_);_("$"* \(#,##0\);_("$"* "-"??_);_(@_)</c:formatCode>
                <c:ptCount val="99"/>
                <c:pt idx="0">
                  <c:v>3002145.3397863423</c:v>
                </c:pt>
                <c:pt idx="1">
                  <c:v>2129729.2534255534</c:v>
                </c:pt>
                <c:pt idx="2">
                  <c:v>1143685.0720331189</c:v>
                </c:pt>
                <c:pt idx="3">
                  <c:v>3414170.6140311295</c:v>
                </c:pt>
                <c:pt idx="4">
                  <c:v>2561658.7415103805</c:v>
                </c:pt>
                <c:pt idx="5">
                  <c:v>1601117.0419255449</c:v>
                </c:pt>
                <c:pt idx="6">
                  <c:v>3153509.924304117</c:v>
                </c:pt>
                <c:pt idx="7">
                  <c:v>2443008.4930765294</c:v>
                </c:pt>
                <c:pt idx="8">
                  <c:v>3647496.8403519532</c:v>
                </c:pt>
                <c:pt idx="9">
                  <c:v>949568.52822229872</c:v>
                </c:pt>
                <c:pt idx="10">
                  <c:v>3507138.5163280442</c:v>
                </c:pt>
                <c:pt idx="11">
                  <c:v>2737597.7715845015</c:v>
                </c:pt>
                <c:pt idx="12">
                  <c:v>2234290.8179838327</c:v>
                </c:pt>
                <c:pt idx="13">
                  <c:v>3835294.152159112</c:v>
                </c:pt>
                <c:pt idx="14">
                  <c:v>2338049.0861096848</c:v>
                </c:pt>
                <c:pt idx="15">
                  <c:v>3473047.1982570989</c:v>
                </c:pt>
                <c:pt idx="16">
                  <c:v>2459643.6582121709</c:v>
                </c:pt>
                <c:pt idx="17">
                  <c:v>1039857.5456970835</c:v>
                </c:pt>
                <c:pt idx="18">
                  <c:v>4068693.8922112817</c:v>
                </c:pt>
                <c:pt idx="19">
                  <c:v>1777681.5462653525</c:v>
                </c:pt>
                <c:pt idx="20">
                  <c:v>2355059.7380453576</c:v>
                </c:pt>
                <c:pt idx="21">
                  <c:v>3187600.2593521662</c:v>
                </c:pt>
                <c:pt idx="22">
                  <c:v>3146675.7287357943</c:v>
                </c:pt>
                <c:pt idx="23">
                  <c:v>2686844.3958238671</c:v>
                </c:pt>
                <c:pt idx="24">
                  <c:v>1834686.1539930243</c:v>
                </c:pt>
                <c:pt idx="25">
                  <c:v>2155694.5974656092</c:v>
                </c:pt>
                <c:pt idx="26">
                  <c:v>3616629.5636580121</c:v>
                </c:pt>
                <c:pt idx="27">
                  <c:v>2112693.9840022516</c:v>
                </c:pt>
                <c:pt idx="28">
                  <c:v>2086772.1167475604</c:v>
                </c:pt>
                <c:pt idx="29">
                  <c:v>2833122.0488070883</c:v>
                </c:pt>
                <c:pt idx="30">
                  <c:v>2511532.3744374397</c:v>
                </c:pt>
                <c:pt idx="31">
                  <c:v>2231794.318035319</c:v>
                </c:pt>
                <c:pt idx="32">
                  <c:v>1355553.124767028</c:v>
                </c:pt>
                <c:pt idx="33">
                  <c:v>4071492.6531595294</c:v>
                </c:pt>
                <c:pt idx="34">
                  <c:v>3728272.9997077761</c:v>
                </c:pt>
                <c:pt idx="35">
                  <c:v>902973.05644616275</c:v>
                </c:pt>
                <c:pt idx="36">
                  <c:v>3646396.8403519499</c:v>
                </c:pt>
                <c:pt idx="37">
                  <c:v>2410182.0383060714</c:v>
                </c:pt>
                <c:pt idx="38">
                  <c:v>1157577.7251073988</c:v>
                </c:pt>
                <c:pt idx="39">
                  <c:v>2304767.9388605068</c:v>
                </c:pt>
                <c:pt idx="40">
                  <c:v>3128436.2768781907</c:v>
                </c:pt>
                <c:pt idx="41">
                  <c:v>2864320.2656848375</c:v>
                </c:pt>
                <c:pt idx="42">
                  <c:v>3286629.0059954417</c:v>
                </c:pt>
                <c:pt idx="43">
                  <c:v>1537884.7318379683</c:v>
                </c:pt>
                <c:pt idx="44">
                  <c:v>930216.38945101015</c:v>
                </c:pt>
                <c:pt idx="45">
                  <c:v>2602122.4003382954</c:v>
                </c:pt>
                <c:pt idx="46">
                  <c:v>1258511.0901797113</c:v>
                </c:pt>
                <c:pt idx="47">
                  <c:v>2841597.6908010156</c:v>
                </c:pt>
                <c:pt idx="48">
                  <c:v>3511827.7368508116</c:v>
                </c:pt>
                <c:pt idx="49">
                  <c:v>2094225.2644775202</c:v>
                </c:pt>
                <c:pt idx="50">
                  <c:v>1814603.0168700251</c:v>
                </c:pt>
                <c:pt idx="51">
                  <c:v>1065187.9778201429</c:v>
                </c:pt>
                <c:pt idx="52">
                  <c:v>2762216.3960594242</c:v>
                </c:pt>
                <c:pt idx="53">
                  <c:v>3968172.0522238486</c:v>
                </c:pt>
                <c:pt idx="54">
                  <c:v>3807684.2196199996</c:v>
                </c:pt>
                <c:pt idx="55">
                  <c:v>3657782.3997175954</c:v>
                </c:pt>
                <c:pt idx="56">
                  <c:v>2242055.6356894253</c:v>
                </c:pt>
                <c:pt idx="57">
                  <c:v>2135140.3482617415</c:v>
                </c:pt>
                <c:pt idx="58">
                  <c:v>1490950.3864373234</c:v>
                </c:pt>
                <c:pt idx="59">
                  <c:v>3567072.0668022307</c:v>
                </c:pt>
                <c:pt idx="60">
                  <c:v>1887513.571018856</c:v>
                </c:pt>
                <c:pt idx="61">
                  <c:v>3050445.6456976309</c:v>
                </c:pt>
                <c:pt idx="62">
                  <c:v>3038215.4376848261</c:v>
                </c:pt>
                <c:pt idx="63">
                  <c:v>3010295.6802917728</c:v>
                </c:pt>
                <c:pt idx="64">
                  <c:v>2700797.4409230542</c:v>
                </c:pt>
                <c:pt idx="65">
                  <c:v>2886315.4555936581</c:v>
                </c:pt>
                <c:pt idx="66">
                  <c:v>1647004.4231635602</c:v>
                </c:pt>
                <c:pt idx="67">
                  <c:v>2318198.5338406521</c:v>
                </c:pt>
                <c:pt idx="68">
                  <c:v>2083061.4012569953</c:v>
                </c:pt>
                <c:pt idx="69">
                  <c:v>1895286.6401207275</c:v>
                </c:pt>
                <c:pt idx="70">
                  <c:v>1216649.1335809049</c:v>
                </c:pt>
                <c:pt idx="71">
                  <c:v>2944534.6454005172</c:v>
                </c:pt>
                <c:pt idx="72">
                  <c:v>1762957.7815886717</c:v>
                </c:pt>
                <c:pt idx="73">
                  <c:v>4836048.2038540961</c:v>
                </c:pt>
                <c:pt idx="74">
                  <c:v>2573237.9724139809</c:v>
                </c:pt>
                <c:pt idx="75">
                  <c:v>4236217.3897508755</c:v>
                </c:pt>
                <c:pt idx="76">
                  <c:v>3482562.8391174395</c:v>
                </c:pt>
                <c:pt idx="77">
                  <c:v>1285457.3164052046</c:v>
                </c:pt>
                <c:pt idx="78">
                  <c:v>4067733.9132502587</c:v>
                </c:pt>
                <c:pt idx="79">
                  <c:v>2898562.8485913281</c:v>
                </c:pt>
                <c:pt idx="80">
                  <c:v>2774125.405693355</c:v>
                </c:pt>
                <c:pt idx="81">
                  <c:v>1311926.3873754104</c:v>
                </c:pt>
                <c:pt idx="82">
                  <c:v>3531678.7548954776</c:v>
                </c:pt>
                <c:pt idx="83">
                  <c:v>3121966.3375267396</c:v>
                </c:pt>
                <c:pt idx="84">
                  <c:v>1945826.6734371518</c:v>
                </c:pt>
                <c:pt idx="85">
                  <c:v>4505391.197158087</c:v>
                </c:pt>
                <c:pt idx="86">
                  <c:v>4435540.0410157563</c:v>
                </c:pt>
                <c:pt idx="87">
                  <c:v>3363422.5731635955</c:v>
                </c:pt>
                <c:pt idx="88">
                  <c:v>3332598.3360762075</c:v>
                </c:pt>
                <c:pt idx="89">
                  <c:v>3093354.7695535729</c:v>
                </c:pt>
                <c:pt idx="90">
                  <c:v>1691820.7788030813</c:v>
                </c:pt>
                <c:pt idx="91">
                  <c:v>2804873.0323776649</c:v>
                </c:pt>
                <c:pt idx="92">
                  <c:v>2631575.2282158611</c:v>
                </c:pt>
                <c:pt idx="93">
                  <c:v>2464786.702256795</c:v>
                </c:pt>
                <c:pt idx="94">
                  <c:v>3836625.5766877132</c:v>
                </c:pt>
                <c:pt idx="95">
                  <c:v>3061691.2320556287</c:v>
                </c:pt>
                <c:pt idx="96">
                  <c:v>3089027.0105811907</c:v>
                </c:pt>
                <c:pt idx="97">
                  <c:v>2617644.583179554</c:v>
                </c:pt>
                <c:pt idx="98">
                  <c:v>4416531.9640396256</c:v>
                </c:pt>
              </c:numCache>
            </c:numRef>
          </c:xVal>
          <c:yVal>
            <c:numRef>
              <c:f>'data B74'!$F$2:$F$100</c:f>
              <c:numCache>
                <c:formatCode>0%</c:formatCode>
                <c:ptCount val="99"/>
                <c:pt idx="0">
                  <c:v>0.18</c:v>
                </c:pt>
                <c:pt idx="1">
                  <c:v>0.25</c:v>
                </c:pt>
                <c:pt idx="2">
                  <c:v>0.24</c:v>
                </c:pt>
                <c:pt idx="3">
                  <c:v>0.2</c:v>
                </c:pt>
                <c:pt idx="4">
                  <c:v>0.3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0.24</c:v>
                </c:pt>
                <c:pt idx="9">
                  <c:v>0.36</c:v>
                </c:pt>
                <c:pt idx="10">
                  <c:v>0.25</c:v>
                </c:pt>
                <c:pt idx="11">
                  <c:v>0.15</c:v>
                </c:pt>
                <c:pt idx="12">
                  <c:v>0.4</c:v>
                </c:pt>
                <c:pt idx="13">
                  <c:v>0.24</c:v>
                </c:pt>
                <c:pt idx="14">
                  <c:v>0.24</c:v>
                </c:pt>
                <c:pt idx="15">
                  <c:v>0.21</c:v>
                </c:pt>
                <c:pt idx="16">
                  <c:v>0.39</c:v>
                </c:pt>
                <c:pt idx="17">
                  <c:v>0.28999999999999998</c:v>
                </c:pt>
                <c:pt idx="18">
                  <c:v>0.11</c:v>
                </c:pt>
                <c:pt idx="19">
                  <c:v>0.37</c:v>
                </c:pt>
                <c:pt idx="20">
                  <c:v>0.35</c:v>
                </c:pt>
                <c:pt idx="21">
                  <c:v>0.14000000000000001</c:v>
                </c:pt>
                <c:pt idx="22">
                  <c:v>0.12</c:v>
                </c:pt>
                <c:pt idx="23">
                  <c:v>0.16</c:v>
                </c:pt>
                <c:pt idx="24">
                  <c:v>0.25</c:v>
                </c:pt>
                <c:pt idx="25">
                  <c:v>0.28999999999999998</c:v>
                </c:pt>
                <c:pt idx="26">
                  <c:v>0.12</c:v>
                </c:pt>
                <c:pt idx="27">
                  <c:v>0.23</c:v>
                </c:pt>
                <c:pt idx="28">
                  <c:v>0.28000000000000003</c:v>
                </c:pt>
                <c:pt idx="29">
                  <c:v>0.23</c:v>
                </c:pt>
                <c:pt idx="30">
                  <c:v>0.31</c:v>
                </c:pt>
                <c:pt idx="31">
                  <c:v>0.4</c:v>
                </c:pt>
                <c:pt idx="32">
                  <c:v>0.38</c:v>
                </c:pt>
                <c:pt idx="33">
                  <c:v>0.19</c:v>
                </c:pt>
                <c:pt idx="34">
                  <c:v>0.22</c:v>
                </c:pt>
                <c:pt idx="35">
                  <c:v>0.36</c:v>
                </c:pt>
                <c:pt idx="36">
                  <c:v>0.22</c:v>
                </c:pt>
                <c:pt idx="37">
                  <c:v>0.34</c:v>
                </c:pt>
                <c:pt idx="38">
                  <c:v>0.4</c:v>
                </c:pt>
                <c:pt idx="39">
                  <c:v>0.26</c:v>
                </c:pt>
                <c:pt idx="40">
                  <c:v>0.12</c:v>
                </c:pt>
                <c:pt idx="41">
                  <c:v>0.2</c:v>
                </c:pt>
                <c:pt idx="42">
                  <c:v>0.2</c:v>
                </c:pt>
                <c:pt idx="43">
                  <c:v>0.35</c:v>
                </c:pt>
                <c:pt idx="44">
                  <c:v>0.4</c:v>
                </c:pt>
                <c:pt idx="45">
                  <c:v>0.36</c:v>
                </c:pt>
                <c:pt idx="46">
                  <c:v>0.37</c:v>
                </c:pt>
                <c:pt idx="47">
                  <c:v>0.2</c:v>
                </c:pt>
                <c:pt idx="48">
                  <c:v>0.18</c:v>
                </c:pt>
                <c:pt idx="49">
                  <c:v>0.25</c:v>
                </c:pt>
                <c:pt idx="50">
                  <c:v>0.34</c:v>
                </c:pt>
                <c:pt idx="51">
                  <c:v>0.36</c:v>
                </c:pt>
                <c:pt idx="52">
                  <c:v>0.21</c:v>
                </c:pt>
                <c:pt idx="53">
                  <c:v>0.2</c:v>
                </c:pt>
                <c:pt idx="54">
                  <c:v>0.21</c:v>
                </c:pt>
                <c:pt idx="55">
                  <c:v>0.24</c:v>
                </c:pt>
                <c:pt idx="56">
                  <c:v>0.36</c:v>
                </c:pt>
                <c:pt idx="57">
                  <c:v>0.3</c:v>
                </c:pt>
                <c:pt idx="58">
                  <c:v>0.32</c:v>
                </c:pt>
                <c:pt idx="59">
                  <c:v>0.21</c:v>
                </c:pt>
                <c:pt idx="60">
                  <c:v>0.32</c:v>
                </c:pt>
                <c:pt idx="61">
                  <c:v>0.11</c:v>
                </c:pt>
                <c:pt idx="62">
                  <c:v>0.21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0.24</c:v>
                </c:pt>
                <c:pt idx="66">
                  <c:v>0.38</c:v>
                </c:pt>
                <c:pt idx="67">
                  <c:v>0.23</c:v>
                </c:pt>
                <c:pt idx="68">
                  <c:v>0.33</c:v>
                </c:pt>
                <c:pt idx="69">
                  <c:v>0.37</c:v>
                </c:pt>
                <c:pt idx="70">
                  <c:v>0.26</c:v>
                </c:pt>
                <c:pt idx="71">
                  <c:v>0.13</c:v>
                </c:pt>
                <c:pt idx="72">
                  <c:v>0.28999999999999998</c:v>
                </c:pt>
                <c:pt idx="73">
                  <c:v>0.18</c:v>
                </c:pt>
                <c:pt idx="74">
                  <c:v>0.22</c:v>
                </c:pt>
                <c:pt idx="75">
                  <c:v>0.24</c:v>
                </c:pt>
                <c:pt idx="76">
                  <c:v>0.2</c:v>
                </c:pt>
                <c:pt idx="77">
                  <c:v>0.34</c:v>
                </c:pt>
                <c:pt idx="78">
                  <c:v>0.25</c:v>
                </c:pt>
                <c:pt idx="79">
                  <c:v>0.17</c:v>
                </c:pt>
                <c:pt idx="80">
                  <c:v>0.19</c:v>
                </c:pt>
                <c:pt idx="81">
                  <c:v>0.39</c:v>
                </c:pt>
                <c:pt idx="82">
                  <c:v>0.25</c:v>
                </c:pt>
                <c:pt idx="83">
                  <c:v>0.21</c:v>
                </c:pt>
                <c:pt idx="84">
                  <c:v>0.28999999999999998</c:v>
                </c:pt>
                <c:pt idx="85">
                  <c:v>0.16</c:v>
                </c:pt>
                <c:pt idx="86">
                  <c:v>0.15</c:v>
                </c:pt>
                <c:pt idx="87">
                  <c:v>0.18</c:v>
                </c:pt>
                <c:pt idx="88">
                  <c:v>0.1</c:v>
                </c:pt>
                <c:pt idx="89">
                  <c:v>0.21</c:v>
                </c:pt>
                <c:pt idx="90">
                  <c:v>0.35</c:v>
                </c:pt>
                <c:pt idx="91">
                  <c:v>0.18</c:v>
                </c:pt>
                <c:pt idx="92">
                  <c:v>0.34</c:v>
                </c:pt>
                <c:pt idx="93">
                  <c:v>0.31</c:v>
                </c:pt>
                <c:pt idx="94">
                  <c:v>0.2</c:v>
                </c:pt>
                <c:pt idx="95">
                  <c:v>0.17</c:v>
                </c:pt>
                <c:pt idx="96">
                  <c:v>0.1</c:v>
                </c:pt>
                <c:pt idx="97">
                  <c:v>0.28999999999999998</c:v>
                </c:pt>
                <c:pt idx="98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E-4F20-B582-949511EB6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03343"/>
        <c:axId val="1764980783"/>
      </c:scatterChart>
      <c:valAx>
        <c:axId val="11994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80783"/>
        <c:crosses val="autoZero"/>
        <c:crossBetween val="midCat"/>
      </c:valAx>
      <c:valAx>
        <c:axId val="17649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B74'!$F$1</c:f>
              <c:strCache>
                <c:ptCount val="1"/>
                <c:pt idx="0">
                  <c:v> Debt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B74'!$D$2:$D$100</c:f>
              <c:numCache>
                <c:formatCode>_("$"* #,##0_);_("$"* \(#,##0\);_("$"* "-"??_);_(@_)</c:formatCode>
                <c:ptCount val="99"/>
                <c:pt idx="0">
                  <c:v>3002145.3397863423</c:v>
                </c:pt>
                <c:pt idx="1">
                  <c:v>2129729.2534255534</c:v>
                </c:pt>
                <c:pt idx="2">
                  <c:v>1143685.0720331189</c:v>
                </c:pt>
                <c:pt idx="3">
                  <c:v>3414170.6140311295</c:v>
                </c:pt>
                <c:pt idx="4">
                  <c:v>2561658.7415103805</c:v>
                </c:pt>
                <c:pt idx="5">
                  <c:v>1601117.0419255449</c:v>
                </c:pt>
                <c:pt idx="6">
                  <c:v>3153509.924304117</c:v>
                </c:pt>
                <c:pt idx="7">
                  <c:v>2443008.4930765294</c:v>
                </c:pt>
                <c:pt idx="8">
                  <c:v>3647496.8403519532</c:v>
                </c:pt>
                <c:pt idx="9">
                  <c:v>949568.52822229872</c:v>
                </c:pt>
                <c:pt idx="10">
                  <c:v>3507138.5163280442</c:v>
                </c:pt>
                <c:pt idx="11">
                  <c:v>2737597.7715845015</c:v>
                </c:pt>
                <c:pt idx="12">
                  <c:v>2234290.8179838327</c:v>
                </c:pt>
                <c:pt idx="13">
                  <c:v>3835294.152159112</c:v>
                </c:pt>
                <c:pt idx="14">
                  <c:v>2338049.0861096848</c:v>
                </c:pt>
                <c:pt idx="15">
                  <c:v>3473047.1982570989</c:v>
                </c:pt>
                <c:pt idx="16">
                  <c:v>2459643.6582121709</c:v>
                </c:pt>
                <c:pt idx="17">
                  <c:v>1039857.5456970835</c:v>
                </c:pt>
                <c:pt idx="18">
                  <c:v>4068693.8922112817</c:v>
                </c:pt>
                <c:pt idx="19">
                  <c:v>1777681.5462653525</c:v>
                </c:pt>
                <c:pt idx="20">
                  <c:v>2355059.7380453576</c:v>
                </c:pt>
                <c:pt idx="21">
                  <c:v>3187600.2593521662</c:v>
                </c:pt>
                <c:pt idx="22">
                  <c:v>3146675.7287357943</c:v>
                </c:pt>
                <c:pt idx="23">
                  <c:v>2686844.3958238671</c:v>
                </c:pt>
                <c:pt idx="24">
                  <c:v>1834686.1539930243</c:v>
                </c:pt>
                <c:pt idx="25">
                  <c:v>2155694.5974656092</c:v>
                </c:pt>
                <c:pt idx="26">
                  <c:v>3616629.5636580121</c:v>
                </c:pt>
                <c:pt idx="27">
                  <c:v>2112693.9840022516</c:v>
                </c:pt>
                <c:pt idx="28">
                  <c:v>2086772.1167475604</c:v>
                </c:pt>
                <c:pt idx="29">
                  <c:v>2833122.0488070883</c:v>
                </c:pt>
                <c:pt idx="30">
                  <c:v>2511532.3744374397</c:v>
                </c:pt>
                <c:pt idx="31">
                  <c:v>2231794.318035319</c:v>
                </c:pt>
                <c:pt idx="32">
                  <c:v>1355553.124767028</c:v>
                </c:pt>
                <c:pt idx="33">
                  <c:v>4071492.6531595294</c:v>
                </c:pt>
                <c:pt idx="34">
                  <c:v>3728272.9997077761</c:v>
                </c:pt>
                <c:pt idx="35">
                  <c:v>902973.05644616275</c:v>
                </c:pt>
                <c:pt idx="36">
                  <c:v>3646396.8403519499</c:v>
                </c:pt>
                <c:pt idx="37">
                  <c:v>2410182.0383060714</c:v>
                </c:pt>
                <c:pt idx="38">
                  <c:v>1157577.7251073988</c:v>
                </c:pt>
                <c:pt idx="39">
                  <c:v>2304767.9388605068</c:v>
                </c:pt>
                <c:pt idx="40">
                  <c:v>3128436.2768781907</c:v>
                </c:pt>
                <c:pt idx="41">
                  <c:v>2864320.2656848375</c:v>
                </c:pt>
                <c:pt idx="42">
                  <c:v>3286629.0059954417</c:v>
                </c:pt>
                <c:pt idx="43">
                  <c:v>1537884.7318379683</c:v>
                </c:pt>
                <c:pt idx="44">
                  <c:v>930216.38945101015</c:v>
                </c:pt>
                <c:pt idx="45">
                  <c:v>2602122.4003382954</c:v>
                </c:pt>
                <c:pt idx="46">
                  <c:v>1258511.0901797113</c:v>
                </c:pt>
                <c:pt idx="47">
                  <c:v>2841597.6908010156</c:v>
                </c:pt>
                <c:pt idx="48">
                  <c:v>3511827.7368508116</c:v>
                </c:pt>
                <c:pt idx="49">
                  <c:v>2094225.2644775202</c:v>
                </c:pt>
                <c:pt idx="50">
                  <c:v>1814603.0168700251</c:v>
                </c:pt>
                <c:pt idx="51">
                  <c:v>1065187.9778201429</c:v>
                </c:pt>
                <c:pt idx="52">
                  <c:v>2762216.3960594242</c:v>
                </c:pt>
                <c:pt idx="53">
                  <c:v>3968172.0522238486</c:v>
                </c:pt>
                <c:pt idx="54">
                  <c:v>3807684.2196199996</c:v>
                </c:pt>
                <c:pt idx="55">
                  <c:v>3657782.3997175954</c:v>
                </c:pt>
                <c:pt idx="56">
                  <c:v>2242055.6356894253</c:v>
                </c:pt>
                <c:pt idx="57">
                  <c:v>2135140.3482617415</c:v>
                </c:pt>
                <c:pt idx="58">
                  <c:v>1490950.3864373234</c:v>
                </c:pt>
                <c:pt idx="59">
                  <c:v>3567072.0668022307</c:v>
                </c:pt>
                <c:pt idx="60">
                  <c:v>1887513.571018856</c:v>
                </c:pt>
                <c:pt idx="61">
                  <c:v>3050445.6456976309</c:v>
                </c:pt>
                <c:pt idx="62">
                  <c:v>3038215.4376848261</c:v>
                </c:pt>
                <c:pt idx="63">
                  <c:v>3010295.6802917728</c:v>
                </c:pt>
                <c:pt idx="64">
                  <c:v>2700797.4409230542</c:v>
                </c:pt>
                <c:pt idx="65">
                  <c:v>2886315.4555936581</c:v>
                </c:pt>
                <c:pt idx="66">
                  <c:v>1647004.4231635602</c:v>
                </c:pt>
                <c:pt idx="67">
                  <c:v>2318198.5338406521</c:v>
                </c:pt>
                <c:pt idx="68">
                  <c:v>2083061.4012569953</c:v>
                </c:pt>
                <c:pt idx="69">
                  <c:v>1895286.6401207275</c:v>
                </c:pt>
                <c:pt idx="70">
                  <c:v>1216649.1335809049</c:v>
                </c:pt>
                <c:pt idx="71">
                  <c:v>2944534.6454005172</c:v>
                </c:pt>
                <c:pt idx="72">
                  <c:v>1762957.7815886717</c:v>
                </c:pt>
                <c:pt idx="73">
                  <c:v>4836048.2038540961</c:v>
                </c:pt>
                <c:pt idx="74">
                  <c:v>2573237.9724139809</c:v>
                </c:pt>
                <c:pt idx="75">
                  <c:v>4236217.3897508755</c:v>
                </c:pt>
                <c:pt idx="76">
                  <c:v>3482562.8391174395</c:v>
                </c:pt>
                <c:pt idx="77">
                  <c:v>1285457.3164052046</c:v>
                </c:pt>
                <c:pt idx="78">
                  <c:v>4067733.9132502587</c:v>
                </c:pt>
                <c:pt idx="79">
                  <c:v>2898562.8485913281</c:v>
                </c:pt>
                <c:pt idx="80">
                  <c:v>2774125.405693355</c:v>
                </c:pt>
                <c:pt idx="81">
                  <c:v>1311926.3873754104</c:v>
                </c:pt>
                <c:pt idx="82">
                  <c:v>3531678.7548954776</c:v>
                </c:pt>
                <c:pt idx="83">
                  <c:v>3121966.3375267396</c:v>
                </c:pt>
                <c:pt idx="84">
                  <c:v>1945826.6734371518</c:v>
                </c:pt>
                <c:pt idx="85">
                  <c:v>4505391.197158087</c:v>
                </c:pt>
                <c:pt idx="86">
                  <c:v>4435540.0410157563</c:v>
                </c:pt>
                <c:pt idx="87">
                  <c:v>3363422.5731635955</c:v>
                </c:pt>
                <c:pt idx="88">
                  <c:v>3332598.3360762075</c:v>
                </c:pt>
                <c:pt idx="89">
                  <c:v>3093354.7695535729</c:v>
                </c:pt>
                <c:pt idx="90">
                  <c:v>1691820.7788030813</c:v>
                </c:pt>
                <c:pt idx="91">
                  <c:v>2804873.0323776649</c:v>
                </c:pt>
                <c:pt idx="92">
                  <c:v>2631575.2282158611</c:v>
                </c:pt>
                <c:pt idx="93">
                  <c:v>2464786.702256795</c:v>
                </c:pt>
                <c:pt idx="94">
                  <c:v>3836625.5766877132</c:v>
                </c:pt>
                <c:pt idx="95">
                  <c:v>3061691.2320556287</c:v>
                </c:pt>
                <c:pt idx="96">
                  <c:v>3089027.0105811907</c:v>
                </c:pt>
                <c:pt idx="97">
                  <c:v>2617644.583179554</c:v>
                </c:pt>
                <c:pt idx="98">
                  <c:v>4416531.9640396256</c:v>
                </c:pt>
              </c:numCache>
            </c:numRef>
          </c:xVal>
          <c:yVal>
            <c:numRef>
              <c:f>'data B74'!$G$2:$G$100</c:f>
              <c:numCache>
                <c:formatCode>0%</c:formatCode>
                <c:ptCount val="99"/>
                <c:pt idx="0">
                  <c:v>0.3</c:v>
                </c:pt>
                <c:pt idx="1">
                  <c:v>0.16</c:v>
                </c:pt>
                <c:pt idx="2">
                  <c:v>0.18</c:v>
                </c:pt>
                <c:pt idx="3">
                  <c:v>0.34</c:v>
                </c:pt>
                <c:pt idx="4">
                  <c:v>0.12</c:v>
                </c:pt>
                <c:pt idx="5">
                  <c:v>0.12</c:v>
                </c:pt>
                <c:pt idx="6">
                  <c:v>0.25</c:v>
                </c:pt>
                <c:pt idx="7">
                  <c:v>0.16</c:v>
                </c:pt>
                <c:pt idx="8">
                  <c:v>0.37</c:v>
                </c:pt>
                <c:pt idx="9">
                  <c:v>0.23</c:v>
                </c:pt>
                <c:pt idx="10">
                  <c:v>0.3</c:v>
                </c:pt>
                <c:pt idx="11">
                  <c:v>0.26</c:v>
                </c:pt>
                <c:pt idx="12">
                  <c:v>0.25</c:v>
                </c:pt>
                <c:pt idx="13">
                  <c:v>0.39</c:v>
                </c:pt>
                <c:pt idx="14">
                  <c:v>0.25</c:v>
                </c:pt>
                <c:pt idx="15">
                  <c:v>0.22</c:v>
                </c:pt>
                <c:pt idx="16">
                  <c:v>0.23</c:v>
                </c:pt>
                <c:pt idx="17">
                  <c:v>0.19</c:v>
                </c:pt>
                <c:pt idx="18">
                  <c:v>0.37</c:v>
                </c:pt>
                <c:pt idx="19">
                  <c:v>0.12</c:v>
                </c:pt>
                <c:pt idx="20">
                  <c:v>0.25</c:v>
                </c:pt>
                <c:pt idx="21">
                  <c:v>0.32</c:v>
                </c:pt>
                <c:pt idx="22">
                  <c:v>0.28000000000000003</c:v>
                </c:pt>
                <c:pt idx="23">
                  <c:v>0.36</c:v>
                </c:pt>
                <c:pt idx="24">
                  <c:v>0.12</c:v>
                </c:pt>
                <c:pt idx="25">
                  <c:v>0.15</c:v>
                </c:pt>
                <c:pt idx="26">
                  <c:v>0.24</c:v>
                </c:pt>
                <c:pt idx="27">
                  <c:v>0.11</c:v>
                </c:pt>
                <c:pt idx="28">
                  <c:v>0.13</c:v>
                </c:pt>
                <c:pt idx="29">
                  <c:v>0.36</c:v>
                </c:pt>
                <c:pt idx="30">
                  <c:v>0.15</c:v>
                </c:pt>
                <c:pt idx="31">
                  <c:v>0.11</c:v>
                </c:pt>
                <c:pt idx="32">
                  <c:v>0.2</c:v>
                </c:pt>
                <c:pt idx="33">
                  <c:v>0.31</c:v>
                </c:pt>
                <c:pt idx="34">
                  <c:v>0.38</c:v>
                </c:pt>
                <c:pt idx="35">
                  <c:v>0.21</c:v>
                </c:pt>
                <c:pt idx="36">
                  <c:v>0.25</c:v>
                </c:pt>
                <c:pt idx="37">
                  <c:v>0.15</c:v>
                </c:pt>
                <c:pt idx="38">
                  <c:v>0.23</c:v>
                </c:pt>
                <c:pt idx="39">
                  <c:v>0.21</c:v>
                </c:pt>
                <c:pt idx="40">
                  <c:v>0.34</c:v>
                </c:pt>
                <c:pt idx="41">
                  <c:v>0.39</c:v>
                </c:pt>
                <c:pt idx="42">
                  <c:v>0.33</c:v>
                </c:pt>
                <c:pt idx="43">
                  <c:v>0.1</c:v>
                </c:pt>
                <c:pt idx="44">
                  <c:v>0.25</c:v>
                </c:pt>
                <c:pt idx="45">
                  <c:v>0.22</c:v>
                </c:pt>
                <c:pt idx="46">
                  <c:v>0.19</c:v>
                </c:pt>
                <c:pt idx="47">
                  <c:v>0.24</c:v>
                </c:pt>
                <c:pt idx="48">
                  <c:v>0.37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0.4</c:v>
                </c:pt>
                <c:pt idx="53">
                  <c:v>0.28999999999999998</c:v>
                </c:pt>
                <c:pt idx="54">
                  <c:v>0.34</c:v>
                </c:pt>
                <c:pt idx="55">
                  <c:v>0.23</c:v>
                </c:pt>
                <c:pt idx="56">
                  <c:v>0.16</c:v>
                </c:pt>
                <c:pt idx="57">
                  <c:v>0.12</c:v>
                </c:pt>
                <c:pt idx="58">
                  <c:v>0.14000000000000001</c:v>
                </c:pt>
                <c:pt idx="59">
                  <c:v>0.39</c:v>
                </c:pt>
                <c:pt idx="60">
                  <c:v>0.2</c:v>
                </c:pt>
                <c:pt idx="61">
                  <c:v>0.22</c:v>
                </c:pt>
                <c:pt idx="62">
                  <c:v>0.39</c:v>
                </c:pt>
                <c:pt idx="63">
                  <c:v>0.24</c:v>
                </c:pt>
                <c:pt idx="64">
                  <c:v>0.31</c:v>
                </c:pt>
                <c:pt idx="65">
                  <c:v>0.35</c:v>
                </c:pt>
                <c:pt idx="66">
                  <c:v>0.25</c:v>
                </c:pt>
                <c:pt idx="67">
                  <c:v>0.25</c:v>
                </c:pt>
                <c:pt idx="68">
                  <c:v>0.2</c:v>
                </c:pt>
                <c:pt idx="69">
                  <c:v>0.13</c:v>
                </c:pt>
                <c:pt idx="70">
                  <c:v>0.11</c:v>
                </c:pt>
                <c:pt idx="71">
                  <c:v>0.3</c:v>
                </c:pt>
                <c:pt idx="72">
                  <c:v>0.21</c:v>
                </c:pt>
                <c:pt idx="73">
                  <c:v>0.27</c:v>
                </c:pt>
                <c:pt idx="74">
                  <c:v>0.12</c:v>
                </c:pt>
                <c:pt idx="75">
                  <c:v>0.31</c:v>
                </c:pt>
                <c:pt idx="76">
                  <c:v>0.31</c:v>
                </c:pt>
                <c:pt idx="77">
                  <c:v>0.15</c:v>
                </c:pt>
                <c:pt idx="78">
                  <c:v>0.28000000000000003</c:v>
                </c:pt>
                <c:pt idx="79">
                  <c:v>0.31</c:v>
                </c:pt>
                <c:pt idx="80">
                  <c:v>0.26</c:v>
                </c:pt>
                <c:pt idx="81">
                  <c:v>0.18</c:v>
                </c:pt>
                <c:pt idx="82">
                  <c:v>0.24</c:v>
                </c:pt>
                <c:pt idx="83">
                  <c:v>0.26</c:v>
                </c:pt>
                <c:pt idx="84">
                  <c:v>0.25</c:v>
                </c:pt>
                <c:pt idx="85">
                  <c:v>0.27</c:v>
                </c:pt>
                <c:pt idx="86">
                  <c:v>0.32</c:v>
                </c:pt>
                <c:pt idx="87">
                  <c:v>0.33</c:v>
                </c:pt>
                <c:pt idx="88">
                  <c:v>0.23</c:v>
                </c:pt>
                <c:pt idx="89">
                  <c:v>0.28000000000000003</c:v>
                </c:pt>
                <c:pt idx="90">
                  <c:v>0.2</c:v>
                </c:pt>
                <c:pt idx="91">
                  <c:v>0.32</c:v>
                </c:pt>
                <c:pt idx="92">
                  <c:v>0.2</c:v>
                </c:pt>
                <c:pt idx="93">
                  <c:v>0.12</c:v>
                </c:pt>
                <c:pt idx="94">
                  <c:v>0.39</c:v>
                </c:pt>
                <c:pt idx="95">
                  <c:v>0.36</c:v>
                </c:pt>
                <c:pt idx="96">
                  <c:v>0.27</c:v>
                </c:pt>
                <c:pt idx="97">
                  <c:v>0.17</c:v>
                </c:pt>
                <c:pt idx="98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A-4726-977A-9C5FBC32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03343"/>
        <c:axId val="1764980783"/>
      </c:scatterChart>
      <c:valAx>
        <c:axId val="11994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80783"/>
        <c:crosses val="autoZero"/>
        <c:crossBetween val="midCat"/>
      </c:valAx>
      <c:valAx>
        <c:axId val="17649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B74'!$F$1</c:f>
              <c:strCache>
                <c:ptCount val="1"/>
                <c:pt idx="0">
                  <c:v> Debt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B74'!$D$2:$D$100</c:f>
              <c:numCache>
                <c:formatCode>_("$"* #,##0_);_("$"* \(#,##0\);_("$"* "-"??_);_(@_)</c:formatCode>
                <c:ptCount val="99"/>
                <c:pt idx="0">
                  <c:v>3002145.3397863423</c:v>
                </c:pt>
                <c:pt idx="1">
                  <c:v>2129729.2534255534</c:v>
                </c:pt>
                <c:pt idx="2">
                  <c:v>1143685.0720331189</c:v>
                </c:pt>
                <c:pt idx="3">
                  <c:v>3414170.6140311295</c:v>
                </c:pt>
                <c:pt idx="4">
                  <c:v>2561658.7415103805</c:v>
                </c:pt>
                <c:pt idx="5">
                  <c:v>1601117.0419255449</c:v>
                </c:pt>
                <c:pt idx="6">
                  <c:v>3153509.924304117</c:v>
                </c:pt>
                <c:pt idx="7">
                  <c:v>2443008.4930765294</c:v>
                </c:pt>
                <c:pt idx="8">
                  <c:v>3647496.8403519532</c:v>
                </c:pt>
                <c:pt idx="9">
                  <c:v>949568.52822229872</c:v>
                </c:pt>
                <c:pt idx="10">
                  <c:v>3507138.5163280442</c:v>
                </c:pt>
                <c:pt idx="11">
                  <c:v>2737597.7715845015</c:v>
                </c:pt>
                <c:pt idx="12">
                  <c:v>2234290.8179838327</c:v>
                </c:pt>
                <c:pt idx="13">
                  <c:v>3835294.152159112</c:v>
                </c:pt>
                <c:pt idx="14">
                  <c:v>2338049.0861096848</c:v>
                </c:pt>
                <c:pt idx="15">
                  <c:v>3473047.1982570989</c:v>
                </c:pt>
                <c:pt idx="16">
                  <c:v>2459643.6582121709</c:v>
                </c:pt>
                <c:pt idx="17">
                  <c:v>1039857.5456970835</c:v>
                </c:pt>
                <c:pt idx="18">
                  <c:v>4068693.8922112817</c:v>
                </c:pt>
                <c:pt idx="19">
                  <c:v>1777681.5462653525</c:v>
                </c:pt>
                <c:pt idx="20">
                  <c:v>2355059.7380453576</c:v>
                </c:pt>
                <c:pt idx="21">
                  <c:v>3187600.2593521662</c:v>
                </c:pt>
                <c:pt idx="22">
                  <c:v>3146675.7287357943</c:v>
                </c:pt>
                <c:pt idx="23">
                  <c:v>2686844.3958238671</c:v>
                </c:pt>
                <c:pt idx="24">
                  <c:v>1834686.1539930243</c:v>
                </c:pt>
                <c:pt idx="25">
                  <c:v>2155694.5974656092</c:v>
                </c:pt>
                <c:pt idx="26">
                  <c:v>3616629.5636580121</c:v>
                </c:pt>
                <c:pt idx="27">
                  <c:v>2112693.9840022516</c:v>
                </c:pt>
                <c:pt idx="28">
                  <c:v>2086772.1167475604</c:v>
                </c:pt>
                <c:pt idx="29">
                  <c:v>2833122.0488070883</c:v>
                </c:pt>
                <c:pt idx="30">
                  <c:v>2511532.3744374397</c:v>
                </c:pt>
                <c:pt idx="31">
                  <c:v>2231794.318035319</c:v>
                </c:pt>
                <c:pt idx="32">
                  <c:v>1355553.124767028</c:v>
                </c:pt>
                <c:pt idx="33">
                  <c:v>4071492.6531595294</c:v>
                </c:pt>
                <c:pt idx="34">
                  <c:v>3728272.9997077761</c:v>
                </c:pt>
                <c:pt idx="35">
                  <c:v>902973.05644616275</c:v>
                </c:pt>
                <c:pt idx="36">
                  <c:v>3646396.8403519499</c:v>
                </c:pt>
                <c:pt idx="37">
                  <c:v>2410182.0383060714</c:v>
                </c:pt>
                <c:pt idx="38">
                  <c:v>1157577.7251073988</c:v>
                </c:pt>
                <c:pt idx="39">
                  <c:v>2304767.9388605068</c:v>
                </c:pt>
                <c:pt idx="40">
                  <c:v>3128436.2768781907</c:v>
                </c:pt>
                <c:pt idx="41">
                  <c:v>2864320.2656848375</c:v>
                </c:pt>
                <c:pt idx="42">
                  <c:v>3286629.0059954417</c:v>
                </c:pt>
                <c:pt idx="43">
                  <c:v>1537884.7318379683</c:v>
                </c:pt>
                <c:pt idx="44">
                  <c:v>930216.38945101015</c:v>
                </c:pt>
                <c:pt idx="45">
                  <c:v>2602122.4003382954</c:v>
                </c:pt>
                <c:pt idx="46">
                  <c:v>1258511.0901797113</c:v>
                </c:pt>
                <c:pt idx="47">
                  <c:v>2841597.6908010156</c:v>
                </c:pt>
                <c:pt idx="48">
                  <c:v>3511827.7368508116</c:v>
                </c:pt>
                <c:pt idx="49">
                  <c:v>2094225.2644775202</c:v>
                </c:pt>
                <c:pt idx="50">
                  <c:v>1814603.0168700251</c:v>
                </c:pt>
                <c:pt idx="51">
                  <c:v>1065187.9778201429</c:v>
                </c:pt>
                <c:pt idx="52">
                  <c:v>2762216.3960594242</c:v>
                </c:pt>
                <c:pt idx="53">
                  <c:v>3968172.0522238486</c:v>
                </c:pt>
                <c:pt idx="54">
                  <c:v>3807684.2196199996</c:v>
                </c:pt>
                <c:pt idx="55">
                  <c:v>3657782.3997175954</c:v>
                </c:pt>
                <c:pt idx="56">
                  <c:v>2242055.6356894253</c:v>
                </c:pt>
                <c:pt idx="57">
                  <c:v>2135140.3482617415</c:v>
                </c:pt>
                <c:pt idx="58">
                  <c:v>1490950.3864373234</c:v>
                </c:pt>
                <c:pt idx="59">
                  <c:v>3567072.0668022307</c:v>
                </c:pt>
                <c:pt idx="60">
                  <c:v>1887513.571018856</c:v>
                </c:pt>
                <c:pt idx="61">
                  <c:v>3050445.6456976309</c:v>
                </c:pt>
                <c:pt idx="62">
                  <c:v>3038215.4376848261</c:v>
                </c:pt>
                <c:pt idx="63">
                  <c:v>3010295.6802917728</c:v>
                </c:pt>
                <c:pt idx="64">
                  <c:v>2700797.4409230542</c:v>
                </c:pt>
                <c:pt idx="65">
                  <c:v>2886315.4555936581</c:v>
                </c:pt>
                <c:pt idx="66">
                  <c:v>1647004.4231635602</c:v>
                </c:pt>
                <c:pt idx="67">
                  <c:v>2318198.5338406521</c:v>
                </c:pt>
                <c:pt idx="68">
                  <c:v>2083061.4012569953</c:v>
                </c:pt>
                <c:pt idx="69">
                  <c:v>1895286.6401207275</c:v>
                </c:pt>
                <c:pt idx="70">
                  <c:v>1216649.1335809049</c:v>
                </c:pt>
                <c:pt idx="71">
                  <c:v>2944534.6454005172</c:v>
                </c:pt>
                <c:pt idx="72">
                  <c:v>1762957.7815886717</c:v>
                </c:pt>
                <c:pt idx="73">
                  <c:v>4836048.2038540961</c:v>
                </c:pt>
                <c:pt idx="74">
                  <c:v>2573237.9724139809</c:v>
                </c:pt>
                <c:pt idx="75">
                  <c:v>4236217.3897508755</c:v>
                </c:pt>
                <c:pt idx="76">
                  <c:v>3482562.8391174395</c:v>
                </c:pt>
                <c:pt idx="77">
                  <c:v>1285457.3164052046</c:v>
                </c:pt>
                <c:pt idx="78">
                  <c:v>4067733.9132502587</c:v>
                </c:pt>
                <c:pt idx="79">
                  <c:v>2898562.8485913281</c:v>
                </c:pt>
                <c:pt idx="80">
                  <c:v>2774125.405693355</c:v>
                </c:pt>
                <c:pt idx="81">
                  <c:v>1311926.3873754104</c:v>
                </c:pt>
                <c:pt idx="82">
                  <c:v>3531678.7548954776</c:v>
                </c:pt>
                <c:pt idx="83">
                  <c:v>3121966.3375267396</c:v>
                </c:pt>
                <c:pt idx="84">
                  <c:v>1945826.6734371518</c:v>
                </c:pt>
                <c:pt idx="85">
                  <c:v>4505391.197158087</c:v>
                </c:pt>
                <c:pt idx="86">
                  <c:v>4435540.0410157563</c:v>
                </c:pt>
                <c:pt idx="87">
                  <c:v>3363422.5731635955</c:v>
                </c:pt>
                <c:pt idx="88">
                  <c:v>3332598.3360762075</c:v>
                </c:pt>
                <c:pt idx="89">
                  <c:v>3093354.7695535729</c:v>
                </c:pt>
                <c:pt idx="90">
                  <c:v>1691820.7788030813</c:v>
                </c:pt>
                <c:pt idx="91">
                  <c:v>2804873.0323776649</c:v>
                </c:pt>
                <c:pt idx="92">
                  <c:v>2631575.2282158611</c:v>
                </c:pt>
                <c:pt idx="93">
                  <c:v>2464786.702256795</c:v>
                </c:pt>
                <c:pt idx="94">
                  <c:v>3836625.5766877132</c:v>
                </c:pt>
                <c:pt idx="95">
                  <c:v>3061691.2320556287</c:v>
                </c:pt>
                <c:pt idx="96">
                  <c:v>3089027.0105811907</c:v>
                </c:pt>
                <c:pt idx="97">
                  <c:v>2617644.583179554</c:v>
                </c:pt>
                <c:pt idx="98">
                  <c:v>4416531.9640396256</c:v>
                </c:pt>
              </c:numCache>
            </c:numRef>
          </c:xVal>
          <c:yVal>
            <c:numRef>
              <c:f>'data B74'!$H$2:$H$100</c:f>
              <c:numCache>
                <c:formatCode>0%</c:formatCode>
                <c:ptCount val="99"/>
                <c:pt idx="0">
                  <c:v>0.12</c:v>
                </c:pt>
                <c:pt idx="1">
                  <c:v>0.35</c:v>
                </c:pt>
                <c:pt idx="2">
                  <c:v>0.32</c:v>
                </c:pt>
                <c:pt idx="3">
                  <c:v>0.23</c:v>
                </c:pt>
                <c:pt idx="4">
                  <c:v>0.34</c:v>
                </c:pt>
                <c:pt idx="5">
                  <c:v>0.21</c:v>
                </c:pt>
                <c:pt idx="6">
                  <c:v>0.25</c:v>
                </c:pt>
                <c:pt idx="7">
                  <c:v>0.18</c:v>
                </c:pt>
                <c:pt idx="8">
                  <c:v>0.18</c:v>
                </c:pt>
                <c:pt idx="9">
                  <c:v>0.37</c:v>
                </c:pt>
                <c:pt idx="10">
                  <c:v>0.19</c:v>
                </c:pt>
                <c:pt idx="11">
                  <c:v>0.23</c:v>
                </c:pt>
                <c:pt idx="12">
                  <c:v>0.14000000000000001</c:v>
                </c:pt>
                <c:pt idx="13">
                  <c:v>0.21</c:v>
                </c:pt>
                <c:pt idx="14">
                  <c:v>0.24</c:v>
                </c:pt>
                <c:pt idx="15">
                  <c:v>0.17</c:v>
                </c:pt>
                <c:pt idx="16">
                  <c:v>0.34</c:v>
                </c:pt>
                <c:pt idx="17">
                  <c:v>0.35</c:v>
                </c:pt>
                <c:pt idx="18">
                  <c:v>0.32</c:v>
                </c:pt>
                <c:pt idx="19">
                  <c:v>0.32</c:v>
                </c:pt>
                <c:pt idx="20">
                  <c:v>0.18</c:v>
                </c:pt>
                <c:pt idx="21">
                  <c:v>0.3</c:v>
                </c:pt>
                <c:pt idx="22">
                  <c:v>0.32</c:v>
                </c:pt>
                <c:pt idx="23">
                  <c:v>0.15</c:v>
                </c:pt>
                <c:pt idx="24">
                  <c:v>0.18</c:v>
                </c:pt>
                <c:pt idx="25">
                  <c:v>0.12</c:v>
                </c:pt>
                <c:pt idx="26">
                  <c:v>0.31</c:v>
                </c:pt>
                <c:pt idx="27">
                  <c:v>0.1</c:v>
                </c:pt>
                <c:pt idx="28">
                  <c:v>0.17</c:v>
                </c:pt>
                <c:pt idx="29">
                  <c:v>0.11</c:v>
                </c:pt>
                <c:pt idx="30">
                  <c:v>0.12</c:v>
                </c:pt>
                <c:pt idx="31">
                  <c:v>0.35</c:v>
                </c:pt>
                <c:pt idx="32">
                  <c:v>0.1</c:v>
                </c:pt>
                <c:pt idx="33">
                  <c:v>0.14000000000000001</c:v>
                </c:pt>
                <c:pt idx="34">
                  <c:v>0.25</c:v>
                </c:pt>
                <c:pt idx="35">
                  <c:v>0.18</c:v>
                </c:pt>
                <c:pt idx="36">
                  <c:v>0.14000000000000001</c:v>
                </c:pt>
                <c:pt idx="37">
                  <c:v>0.27</c:v>
                </c:pt>
                <c:pt idx="38">
                  <c:v>0.18</c:v>
                </c:pt>
                <c:pt idx="39">
                  <c:v>0.14000000000000001</c:v>
                </c:pt>
                <c:pt idx="40">
                  <c:v>0.32</c:v>
                </c:pt>
                <c:pt idx="41">
                  <c:v>0.4</c:v>
                </c:pt>
                <c:pt idx="42">
                  <c:v>0.2</c:v>
                </c:pt>
                <c:pt idx="43">
                  <c:v>0.1</c:v>
                </c:pt>
                <c:pt idx="44">
                  <c:v>0.38</c:v>
                </c:pt>
                <c:pt idx="45">
                  <c:v>0.12</c:v>
                </c:pt>
                <c:pt idx="46">
                  <c:v>0.12</c:v>
                </c:pt>
                <c:pt idx="47">
                  <c:v>0.23</c:v>
                </c:pt>
                <c:pt idx="48">
                  <c:v>0.23</c:v>
                </c:pt>
                <c:pt idx="49">
                  <c:v>0.1</c:v>
                </c:pt>
                <c:pt idx="50">
                  <c:v>0.14000000000000001</c:v>
                </c:pt>
                <c:pt idx="51">
                  <c:v>0.27</c:v>
                </c:pt>
                <c:pt idx="52">
                  <c:v>0.18</c:v>
                </c:pt>
                <c:pt idx="53">
                  <c:v>0.36</c:v>
                </c:pt>
                <c:pt idx="54">
                  <c:v>0.33</c:v>
                </c:pt>
                <c:pt idx="55">
                  <c:v>0.23</c:v>
                </c:pt>
                <c:pt idx="56">
                  <c:v>0.13</c:v>
                </c:pt>
                <c:pt idx="57">
                  <c:v>0.36</c:v>
                </c:pt>
                <c:pt idx="58">
                  <c:v>0.37</c:v>
                </c:pt>
                <c:pt idx="59">
                  <c:v>0.34</c:v>
                </c:pt>
                <c:pt idx="60">
                  <c:v>0.21</c:v>
                </c:pt>
                <c:pt idx="61">
                  <c:v>0.26</c:v>
                </c:pt>
                <c:pt idx="62">
                  <c:v>0.25</c:v>
                </c:pt>
                <c:pt idx="63">
                  <c:v>0.1</c:v>
                </c:pt>
                <c:pt idx="64">
                  <c:v>0.19</c:v>
                </c:pt>
                <c:pt idx="65">
                  <c:v>0.28000000000000003</c:v>
                </c:pt>
                <c:pt idx="66">
                  <c:v>0.22</c:v>
                </c:pt>
                <c:pt idx="67">
                  <c:v>0.15</c:v>
                </c:pt>
                <c:pt idx="68">
                  <c:v>0.31</c:v>
                </c:pt>
                <c:pt idx="69">
                  <c:v>0.38</c:v>
                </c:pt>
                <c:pt idx="70">
                  <c:v>0.13</c:v>
                </c:pt>
                <c:pt idx="71">
                  <c:v>0.23</c:v>
                </c:pt>
                <c:pt idx="72">
                  <c:v>0.26</c:v>
                </c:pt>
                <c:pt idx="73">
                  <c:v>0.28000000000000003</c:v>
                </c:pt>
                <c:pt idx="74">
                  <c:v>0.24</c:v>
                </c:pt>
                <c:pt idx="75">
                  <c:v>0.23</c:v>
                </c:pt>
                <c:pt idx="76">
                  <c:v>0.3</c:v>
                </c:pt>
                <c:pt idx="77">
                  <c:v>0.34</c:v>
                </c:pt>
                <c:pt idx="78">
                  <c:v>0.1</c:v>
                </c:pt>
                <c:pt idx="79">
                  <c:v>0.31</c:v>
                </c:pt>
                <c:pt idx="80">
                  <c:v>0.16</c:v>
                </c:pt>
                <c:pt idx="81">
                  <c:v>0.4</c:v>
                </c:pt>
                <c:pt idx="82">
                  <c:v>0.3</c:v>
                </c:pt>
                <c:pt idx="83">
                  <c:v>0.24</c:v>
                </c:pt>
                <c:pt idx="84">
                  <c:v>0.19</c:v>
                </c:pt>
                <c:pt idx="85">
                  <c:v>0.1</c:v>
                </c:pt>
                <c:pt idx="86">
                  <c:v>0.39</c:v>
                </c:pt>
                <c:pt idx="87">
                  <c:v>0.31</c:v>
                </c:pt>
                <c:pt idx="88">
                  <c:v>0.25</c:v>
                </c:pt>
                <c:pt idx="89">
                  <c:v>0.27</c:v>
                </c:pt>
                <c:pt idx="90">
                  <c:v>0.35</c:v>
                </c:pt>
                <c:pt idx="91">
                  <c:v>0.3</c:v>
                </c:pt>
                <c:pt idx="92">
                  <c:v>0.3</c:v>
                </c:pt>
                <c:pt idx="93">
                  <c:v>0.28999999999999998</c:v>
                </c:pt>
                <c:pt idx="94">
                  <c:v>0.23</c:v>
                </c:pt>
                <c:pt idx="95">
                  <c:v>0.27</c:v>
                </c:pt>
                <c:pt idx="96">
                  <c:v>0.28999999999999998</c:v>
                </c:pt>
                <c:pt idx="97">
                  <c:v>0.16</c:v>
                </c:pt>
                <c:pt idx="98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1-41CD-BCFF-08E5F915F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03343"/>
        <c:axId val="1764980783"/>
      </c:scatterChart>
      <c:valAx>
        <c:axId val="119940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980783"/>
        <c:crosses val="autoZero"/>
        <c:crossBetween val="midCat"/>
      </c:valAx>
      <c:valAx>
        <c:axId val="176498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0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9838145231846"/>
          <c:y val="0.16245370370370371"/>
          <c:w val="0.79753696412948383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Plots!$X$148</c:f>
              <c:strCache>
                <c:ptCount val="1"/>
                <c:pt idx="0">
                  <c:v>Ingreso mensual padres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Plots!$W$149:$W$160</c:f>
              <c:numCache>
                <c:formatCode>"$"#,##0_);[Red]\("$"#,##0\)</c:formatCode>
                <c:ptCount val="12"/>
                <c:pt idx="0">
                  <c:v>38077</c:v>
                </c:pt>
                <c:pt idx="1">
                  <c:v>38353</c:v>
                </c:pt>
                <c:pt idx="2">
                  <c:v>38366</c:v>
                </c:pt>
                <c:pt idx="3">
                  <c:v>39682</c:v>
                </c:pt>
                <c:pt idx="4">
                  <c:v>40677</c:v>
                </c:pt>
                <c:pt idx="5">
                  <c:v>40687</c:v>
                </c:pt>
                <c:pt idx="6">
                  <c:v>40715</c:v>
                </c:pt>
                <c:pt idx="7">
                  <c:v>42362</c:v>
                </c:pt>
                <c:pt idx="8">
                  <c:v>44165</c:v>
                </c:pt>
                <c:pt idx="9">
                  <c:v>44355</c:v>
                </c:pt>
                <c:pt idx="10">
                  <c:v>45054</c:v>
                </c:pt>
                <c:pt idx="11">
                  <c:v>48360</c:v>
                </c:pt>
              </c:numCache>
            </c:numRef>
          </c:xVal>
          <c:yVal>
            <c:numRef>
              <c:f>Plots!$X$149:$X$160</c:f>
              <c:numCache>
                <c:formatCode>"$"#,##0_);[Red]\("$"#,##0\)</c:formatCode>
                <c:ptCount val="12"/>
                <c:pt idx="0">
                  <c:v>30897</c:v>
                </c:pt>
                <c:pt idx="1">
                  <c:v>44355</c:v>
                </c:pt>
                <c:pt idx="2">
                  <c:v>33634</c:v>
                </c:pt>
                <c:pt idx="3">
                  <c:v>33326</c:v>
                </c:pt>
                <c:pt idx="4">
                  <c:v>26333</c:v>
                </c:pt>
                <c:pt idx="5">
                  <c:v>16225</c:v>
                </c:pt>
                <c:pt idx="6">
                  <c:v>32540</c:v>
                </c:pt>
                <c:pt idx="7">
                  <c:v>40677</c:v>
                </c:pt>
                <c:pt idx="8">
                  <c:v>37929</c:v>
                </c:pt>
                <c:pt idx="9">
                  <c:v>9859</c:v>
                </c:pt>
                <c:pt idx="10">
                  <c:v>35891</c:v>
                </c:pt>
                <c:pt idx="11">
                  <c:v>27795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C-4824-8B66-31A9C82B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85552"/>
        <c:axId val="82884592"/>
      </c:scatterChart>
      <c:valAx>
        <c:axId val="82885552"/>
        <c:scaling>
          <c:orientation val="minMax"/>
          <c:min val="35000"/>
        </c:scaling>
        <c:delete val="0"/>
        <c:axPos val="b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4592"/>
        <c:crosses val="autoZero"/>
        <c:crossBetween val="midCat"/>
      </c:valAx>
      <c:valAx>
        <c:axId val="82884592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8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plotArea>
      <cx:plotAreaRegion>
        <cx:series layoutId="clusteredColumn" uniqueId="{326D20DC-E828-463B-9959-FC364D126A5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7E4FD99D-02C7-4BFA-99B0-6416BC0667D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6D5C34E5-5066-4802-B0F3-ADCEE2B91412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204786</xdr:colOff>
      <xdr:row>10</xdr:row>
      <xdr:rowOff>52387</xdr:rowOff>
    </xdr:from>
    <xdr:to>
      <xdr:col>17</xdr:col>
      <xdr:colOff>190499</xdr:colOff>
      <xdr:row>24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B0BEBF-9C56-B3D6-3A7E-8E3DC19D7E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1586" y="1957387"/>
              <a:ext cx="54721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266700</xdr:colOff>
      <xdr:row>25</xdr:row>
      <xdr:rowOff>28575</xdr:rowOff>
    </xdr:from>
    <xdr:to>
      <xdr:col>17</xdr:col>
      <xdr:colOff>180975</xdr:colOff>
      <xdr:row>39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95D012C-6D60-4E3C-82FE-F6EA3CE364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43500" y="4791075"/>
              <a:ext cx="54006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4482</xdr:colOff>
      <xdr:row>10</xdr:row>
      <xdr:rowOff>44824</xdr:rowOff>
    </xdr:from>
    <xdr:to>
      <xdr:col>26</xdr:col>
      <xdr:colOff>595313</xdr:colOff>
      <xdr:row>24</xdr:row>
      <xdr:rowOff>121024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E952C41-CC2A-41DC-8FC9-6084EA8CBA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77282" y="1949824"/>
              <a:ext cx="546763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5</xdr:row>
      <xdr:rowOff>4762</xdr:rowOff>
    </xdr:from>
    <xdr:to>
      <xdr:col>15</xdr:col>
      <xdr:colOff>200025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7500B-D4D0-32A3-EFB8-4C00237FB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566737</xdr:colOff>
      <xdr:row>18</xdr:row>
      <xdr:rowOff>138111</xdr:rowOff>
    </xdr:from>
    <xdr:to>
      <xdr:col>15</xdr:col>
      <xdr:colOff>261937</xdr:colOff>
      <xdr:row>34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08640-AE1F-D7F4-93FB-EAB12A30A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30</xdr:col>
      <xdr:colOff>95251</xdr:colOff>
      <xdr:row>21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FCD675-0597-4DD1-8EEC-30436C3E8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529935</xdr:colOff>
      <xdr:row>84</xdr:row>
      <xdr:rowOff>35068</xdr:rowOff>
    </xdr:from>
    <xdr:to>
      <xdr:col>23</xdr:col>
      <xdr:colOff>363681</xdr:colOff>
      <xdr:row>101</xdr:row>
      <xdr:rowOff>77931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AD151A-4E42-6580-62A4-ECE6E1892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72488</xdr:colOff>
      <xdr:row>77</xdr:row>
      <xdr:rowOff>103661</xdr:rowOff>
    </xdr:from>
    <xdr:to>
      <xdr:col>31</xdr:col>
      <xdr:colOff>63830</xdr:colOff>
      <xdr:row>102</xdr:row>
      <xdr:rowOff>141761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D09CE5-628E-2604-7BF7-DC98561F2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312963</xdr:colOff>
      <xdr:row>22</xdr:row>
      <xdr:rowOff>190499</xdr:rowOff>
    </xdr:from>
    <xdr:to>
      <xdr:col>20</xdr:col>
      <xdr:colOff>1768927</xdr:colOff>
      <xdr:row>41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34A156-5E1E-4DF8-82C1-4CD6A9E4E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353786</xdr:colOff>
      <xdr:row>42</xdr:row>
      <xdr:rowOff>163286</xdr:rowOff>
    </xdr:from>
    <xdr:to>
      <xdr:col>20</xdr:col>
      <xdr:colOff>1809750</xdr:colOff>
      <xdr:row>61</xdr:row>
      <xdr:rowOff>54429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813202-69D0-45D9-82C1-59BB2645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312964</xdr:colOff>
      <xdr:row>61</xdr:row>
      <xdr:rowOff>176893</xdr:rowOff>
    </xdr:from>
    <xdr:to>
      <xdr:col>20</xdr:col>
      <xdr:colOff>1768928</xdr:colOff>
      <xdr:row>80</xdr:row>
      <xdr:rowOff>68036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6D0948-CB68-466A-AF68-8F161150E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304800</xdr:colOff>
      <xdr:row>148</xdr:row>
      <xdr:rowOff>33337</xdr:rowOff>
    </xdr:from>
    <xdr:to>
      <xdr:col>26</xdr:col>
      <xdr:colOff>847725</xdr:colOff>
      <xdr:row>161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CF72F7-4026-4A5E-957C-A334D3F9A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 Guevara Hernandez" refreshedDate="45489.649955208333" createdVersion="8" refreshedVersion="8" minRefreshableVersion="3" recordCount="38" xr:uid="{9410AC0C-2BF6-4529-BA82-28828858844D}">
  <cacheSource type="worksheet">
    <worksheetSource ref="A1:A39" sheet="Distributions"/>
  </cacheSource>
  <cacheFields count="1">
    <cacheField name="EDUC" numFmtId="0">
      <sharedItems count="5">
        <s v="Superior"/>
        <s v="Sin educación"/>
        <s v="Secundaria"/>
        <s v="Primaria"/>
        <s v="Bachillera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 Guevara Hernandez" refreshedDate="45492.803566435185" createdVersion="8" refreshedVersion="8" minRefreshableVersion="3" recordCount="99" xr:uid="{55AE6B0C-3238-4402-BDD3-2BCF96C693BB}">
  <cacheSource type="worksheet">
    <worksheetSource ref="D1:D100" sheet="data B74"/>
  </cacheSource>
  <cacheFields count="1">
    <cacheField name="Income" numFmtId="164">
      <sharedItems containsSemiMixedTypes="0" containsString="0" containsNumber="1" minValue="902973.05644616275" maxValue="4836048.2038540961" count="99">
        <n v="4836048.2038540961"/>
        <n v="4505391.197158087"/>
        <n v="4435540.0410157563"/>
        <n v="4416531.9640396256"/>
        <n v="4236217.3897508755"/>
        <n v="4071492.6531595294"/>
        <n v="4068693.8922112817"/>
        <n v="4067733.9132502587"/>
        <n v="3968172.0522238486"/>
        <n v="3836625.5766877132"/>
        <n v="3835294.152159112"/>
        <n v="3807684.2196199996"/>
        <n v="3728272.9997077761"/>
        <n v="3657782.3997175954"/>
        <n v="3647496.8403519532"/>
        <n v="3646396.8403519499"/>
        <n v="3616629.5636580121"/>
        <n v="3567072.0668022307"/>
        <n v="3531678.7548954776"/>
        <n v="3511827.7368508116"/>
        <n v="3507138.5163280442"/>
        <n v="3482562.8391174395"/>
        <n v="3473047.1982570989"/>
        <n v="3414170.6140311295"/>
        <n v="3363422.5731635955"/>
        <n v="3332598.3360762075"/>
        <n v="3286629.0059954417"/>
        <n v="3187600.2593521662"/>
        <n v="3153509.924304117"/>
        <n v="3146675.7287357943"/>
        <n v="3128436.2768781907"/>
        <n v="3121966.3375267396"/>
        <n v="3093354.7695535729"/>
        <n v="3089027.0105811907"/>
        <n v="3061691.2320556287"/>
        <n v="3050445.6456976309"/>
        <n v="3038215.4376848261"/>
        <n v="3010295.6802917728"/>
        <n v="3002145.3397863423"/>
        <n v="2944534.6454005172"/>
        <n v="2898562.8485913281"/>
        <n v="2886315.4555936581"/>
        <n v="2864320.2656848375"/>
        <n v="2841597.6908010156"/>
        <n v="2833122.0488070883"/>
        <n v="2804873.0323776649"/>
        <n v="2774125.405693355"/>
        <n v="2762216.3960594242"/>
        <n v="2737597.7715845015"/>
        <n v="2700797.4409230542"/>
        <n v="2686844.3958238671"/>
        <n v="2631575.2282158611"/>
        <n v="2617644.583179554"/>
        <n v="2602122.4003382954"/>
        <n v="2573237.9724139809"/>
        <n v="2561658.7415103805"/>
        <n v="2511532.3744374397"/>
        <n v="2464786.702256795"/>
        <n v="2459643.6582121709"/>
        <n v="2443008.4930765294"/>
        <n v="2410182.0383060714"/>
        <n v="2355059.7380453576"/>
        <n v="2338049.0861096848"/>
        <n v="2318198.5338406521"/>
        <n v="2304767.9388605068"/>
        <n v="2242055.6356894253"/>
        <n v="2234290.8179838327"/>
        <n v="2231794.318035319"/>
        <n v="2155694.5974656092"/>
        <n v="2135140.3482617415"/>
        <n v="2129729.2534255534"/>
        <n v="2112693.9840022516"/>
        <n v="2094225.2644775202"/>
        <n v="2086772.1167475604"/>
        <n v="2083061.4012569953"/>
        <n v="1945826.6734371518"/>
        <n v="1895286.6401207275"/>
        <n v="1887513.571018856"/>
        <n v="1834686.1539930243"/>
        <n v="1814603.0168700251"/>
        <n v="1777681.5462653525"/>
        <n v="1762957.7815886717"/>
        <n v="1691820.7788030813"/>
        <n v="1647004.4231635602"/>
        <n v="1601117.0419255449"/>
        <n v="1537884.7318379683"/>
        <n v="1490950.3864373234"/>
        <n v="1355553.124767028"/>
        <n v="1311926.3873754104"/>
        <n v="1285457.3164052046"/>
        <n v="1258511.0901797113"/>
        <n v="1216649.1335809049"/>
        <n v="1157577.7251073988"/>
        <n v="1143685.0720331189"/>
        <n v="1065187.9778201429"/>
        <n v="1039857.5456970835"/>
        <n v="949568.52822229872"/>
        <n v="930216.38945101015"/>
        <n v="902973.05644616275"/>
      </sharedItems>
      <fieldGroup base="0">
        <rangePr startNum="902973.05644616275" endNum="4836048.2038540961" groupInterval="245817"/>
        <groupItems count="19">
          <s v="&lt;902973.056446163"/>
          <s v="902973.056446163-1148790.05644616"/>
          <s v="1148790.05644616-1394607.05644616"/>
          <s v="1394607.05644616-1640424.05644616"/>
          <s v="1640424.05644616-1886241.05644616"/>
          <s v="1886241.05644616-2132058.05644616"/>
          <s v="2132058.05644616-2377875.05644616"/>
          <s v="2377875.05644616-2623692.05644616"/>
          <s v="2623692.05644616-2869509.05644616"/>
          <s v="2869509.05644616-3115326.05644616"/>
          <s v="3115326.05644616-3361143.05644616"/>
          <s v="3361143.05644616-3606960.05644616"/>
          <s v="3606960.05644616-3852777.05644616"/>
          <s v="3852777.05644616-4098594.05644616"/>
          <s v="4098594.05644616-4344411.05644616"/>
          <s v="4344411.05644616-4590228.05644616"/>
          <s v="4590228.05644616-4836045.05644616"/>
          <s v="4836045.05644616-5081862.05644616"/>
          <s v="&gt;5081862.056446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s Carlos Guevara Hernandez" refreshedDate="45493.797565393521" createdVersion="8" refreshedVersion="8" minRefreshableVersion="3" recordCount="99" xr:uid="{ACF0B5B3-2029-49D3-8674-C24E1E228978}">
  <cacheSource type="worksheet">
    <worksheetSource ref="B1:I100" sheet="data B74"/>
  </cacheSource>
  <cacheFields count="4">
    <cacheField name="id" numFmtId="0">
      <sharedItems containsSemiMixedTypes="0" containsString="0" containsNumber="1" containsInteger="1" minValue="1" maxValue="5"/>
    </cacheField>
    <cacheField name="educ" numFmtId="0">
      <sharedItems count="5">
        <s v="Sin educación"/>
        <s v="Primaria"/>
        <s v="Superior"/>
        <s v="Bachillerato"/>
        <s v="Secundaria"/>
      </sharedItems>
    </cacheField>
    <cacheField name="Income" numFmtId="0">
      <sharedItems containsSemiMixedTypes="0" containsString="0" containsNumber="1" minValue="902973.05644616275" maxValue="4836048.2038540961" count="99">
        <n v="4836048.2038540961"/>
        <n v="4505391.197158087"/>
        <n v="4435540.0410157563"/>
        <n v="4416531.9640396256"/>
        <n v="4236217.3897508755"/>
        <n v="4071492.6531595294"/>
        <n v="4068693.8922112817"/>
        <n v="4067733.9132502587"/>
        <n v="3968172.0522238486"/>
        <n v="3836625.5766877132"/>
        <n v="3835294.152159112"/>
        <n v="3807684.2196199996"/>
        <n v="3728272.9997077761"/>
        <n v="3657782.3997175954"/>
        <n v="3647496.8403519532"/>
        <n v="3646396.8403519499"/>
        <n v="3616629.5636580121"/>
        <n v="3567072.0668022307"/>
        <n v="3531678.7548954776"/>
        <n v="3511827.7368508116"/>
        <n v="3507138.5163280442"/>
        <n v="3482562.8391174395"/>
        <n v="3473047.1982570989"/>
        <n v="3414170.6140311295"/>
        <n v="3363422.5731635955"/>
        <n v="3332598.3360762075"/>
        <n v="3286629.0059954417"/>
        <n v="3187600.2593521662"/>
        <n v="3153509.924304117"/>
        <n v="3146675.7287357943"/>
        <n v="3128436.2768781907"/>
        <n v="3121966.3375267396"/>
        <n v="3093354.7695535729"/>
        <n v="3089027.0105811907"/>
        <n v="3061691.2320556287"/>
        <n v="3050445.6456976309"/>
        <n v="3038215.4376848261"/>
        <n v="3010295.6802917728"/>
        <n v="3002145.3397863423"/>
        <n v="2944534.6454005172"/>
        <n v="2898562.8485913281"/>
        <n v="2886315.4555936581"/>
        <n v="2864320.2656848375"/>
        <n v="2841597.6908010156"/>
        <n v="2833122.0488070883"/>
        <n v="2804873.0323776649"/>
        <n v="2774125.405693355"/>
        <n v="2762216.3960594242"/>
        <n v="2737597.7715845015"/>
        <n v="2700797.4409230542"/>
        <n v="2686844.3958238671"/>
        <n v="2631575.2282158611"/>
        <n v="2617644.583179554"/>
        <n v="2602122.4003382954"/>
        <n v="2573237.9724139809"/>
        <n v="2561658.7415103805"/>
        <n v="2511532.3744374397"/>
        <n v="2464786.702256795"/>
        <n v="2459643.6582121709"/>
        <n v="2443008.4930765294"/>
        <n v="2410182.0383060714"/>
        <n v="2355059.7380453576"/>
        <n v="2338049.0861096848"/>
        <n v="2318198.5338406521"/>
        <n v="2304767.9388605068"/>
        <n v="2242055.6356894253"/>
        <n v="2234290.8179838327"/>
        <n v="2231794.318035319"/>
        <n v="2155694.5974656092"/>
        <n v="2135140.3482617415"/>
        <n v="2129729.2534255534"/>
        <n v="2112693.9840022516"/>
        <n v="2094225.2644775202"/>
        <n v="2086772.1167475604"/>
        <n v="2083061.4012569953"/>
        <n v="1945826.6734371518"/>
        <n v="1895286.6401207275"/>
        <n v="1887513.571018856"/>
        <n v="1834686.1539930243"/>
        <n v="1814603.0168700251"/>
        <n v="1777681.5462653525"/>
        <n v="1762957.7815886717"/>
        <n v="1691820.7788030813"/>
        <n v="1647004.4231635602"/>
        <n v="1601117.0419255449"/>
        <n v="1537884.7318379683"/>
        <n v="1490950.3864373234"/>
        <n v="1355553.124767028"/>
        <n v="1311926.3873754104"/>
        <n v="1285457.3164052046"/>
        <n v="1258511.0901797113"/>
        <n v="1216649.1335809049"/>
        <n v="1157577.7251073988"/>
        <n v="1143685.0720331189"/>
        <n v="1065187.9778201429"/>
        <n v="1039857.5456970835"/>
        <n v="949568.52822229872"/>
        <n v="930216.38945101015"/>
        <n v="902973.05644616275"/>
      </sharedItems>
      <fieldGroup base="2">
        <rangePr startNum="902973.05644616275" endNum="4836048.2038540961" groupInterval="245817"/>
        <groupItems count="19">
          <s v="&lt;902973.056446163"/>
          <s v="902973.056446163-1148790.05644616"/>
          <s v="1148790.05644616-1394607.05644616"/>
          <s v="1394607.05644616-1640424.05644616"/>
          <s v="1640424.05644616-1886241.05644616"/>
          <s v="1886241.05644616-2132058.05644616"/>
          <s v="2132058.05644616-2377875.05644616"/>
          <s v="2377875.05644616-2623692.05644616"/>
          <s v="2623692.05644616-2869509.05644616"/>
          <s v="2869509.05644616-3115326.05644616"/>
          <s v="3115326.05644616-3361143.05644616"/>
          <s v="3361143.05644616-3606960.05644616"/>
          <s v="3606960.05644616-3852777.05644616"/>
          <s v="3852777.05644616-4098594.05644616"/>
          <s v="4098594.05644616-4344411.05644616"/>
          <s v="4344411.05644616-4590228.05644616"/>
          <s v="4590228.05644616-4836045.05644616"/>
          <s v="4836045.05644616-5081862.05644616"/>
          <s v="&gt;5081862.05644616"/>
        </groupItems>
      </fieldGroup>
    </cacheField>
    <cacheField name="Sex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x v="0"/>
    <x v="0"/>
    <x v="0"/>
  </r>
  <r>
    <n v="2"/>
    <x v="1"/>
    <x v="1"/>
    <x v="0"/>
  </r>
  <r>
    <n v="5"/>
    <x v="2"/>
    <x v="2"/>
    <x v="0"/>
  </r>
  <r>
    <n v="4"/>
    <x v="3"/>
    <x v="3"/>
    <x v="1"/>
  </r>
  <r>
    <n v="4"/>
    <x v="3"/>
    <x v="4"/>
    <x v="0"/>
  </r>
  <r>
    <n v="5"/>
    <x v="2"/>
    <x v="5"/>
    <x v="1"/>
  </r>
  <r>
    <n v="3"/>
    <x v="4"/>
    <x v="6"/>
    <x v="0"/>
  </r>
  <r>
    <n v="2"/>
    <x v="1"/>
    <x v="7"/>
    <x v="0"/>
  </r>
  <r>
    <n v="5"/>
    <x v="2"/>
    <x v="8"/>
    <x v="1"/>
  </r>
  <r>
    <n v="5"/>
    <x v="2"/>
    <x v="9"/>
    <x v="1"/>
  </r>
  <r>
    <n v="3"/>
    <x v="4"/>
    <x v="10"/>
    <x v="1"/>
  </r>
  <r>
    <n v="2"/>
    <x v="1"/>
    <x v="11"/>
    <x v="0"/>
  </r>
  <r>
    <n v="2"/>
    <x v="1"/>
    <x v="12"/>
    <x v="0"/>
  </r>
  <r>
    <n v="2"/>
    <x v="1"/>
    <x v="13"/>
    <x v="1"/>
  </r>
  <r>
    <n v="3"/>
    <x v="4"/>
    <x v="14"/>
    <x v="1"/>
  </r>
  <r>
    <n v="4"/>
    <x v="3"/>
    <x v="15"/>
    <x v="0"/>
  </r>
  <r>
    <n v="4"/>
    <x v="3"/>
    <x v="16"/>
    <x v="1"/>
  </r>
  <r>
    <n v="3"/>
    <x v="4"/>
    <x v="17"/>
    <x v="0"/>
  </r>
  <r>
    <n v="1"/>
    <x v="0"/>
    <x v="18"/>
    <x v="0"/>
  </r>
  <r>
    <n v="3"/>
    <x v="4"/>
    <x v="19"/>
    <x v="1"/>
  </r>
  <r>
    <n v="4"/>
    <x v="3"/>
    <x v="20"/>
    <x v="0"/>
  </r>
  <r>
    <n v="3"/>
    <x v="4"/>
    <x v="21"/>
    <x v="0"/>
  </r>
  <r>
    <n v="1"/>
    <x v="0"/>
    <x v="22"/>
    <x v="1"/>
  </r>
  <r>
    <n v="4"/>
    <x v="3"/>
    <x v="23"/>
    <x v="0"/>
  </r>
  <r>
    <n v="1"/>
    <x v="0"/>
    <x v="24"/>
    <x v="1"/>
  </r>
  <r>
    <n v="5"/>
    <x v="2"/>
    <x v="25"/>
    <x v="1"/>
  </r>
  <r>
    <n v="4"/>
    <x v="3"/>
    <x v="26"/>
    <x v="1"/>
  </r>
  <r>
    <n v="3"/>
    <x v="4"/>
    <x v="27"/>
    <x v="1"/>
  </r>
  <r>
    <n v="2"/>
    <x v="1"/>
    <x v="28"/>
    <x v="1"/>
  </r>
  <r>
    <n v="4"/>
    <x v="3"/>
    <x v="29"/>
    <x v="1"/>
  </r>
  <r>
    <n v="1"/>
    <x v="0"/>
    <x v="30"/>
    <x v="1"/>
  </r>
  <r>
    <n v="5"/>
    <x v="2"/>
    <x v="31"/>
    <x v="0"/>
  </r>
  <r>
    <n v="1"/>
    <x v="0"/>
    <x v="32"/>
    <x v="1"/>
  </r>
  <r>
    <n v="5"/>
    <x v="2"/>
    <x v="33"/>
    <x v="1"/>
  </r>
  <r>
    <n v="3"/>
    <x v="4"/>
    <x v="34"/>
    <x v="0"/>
  </r>
  <r>
    <n v="5"/>
    <x v="2"/>
    <x v="35"/>
    <x v="0"/>
  </r>
  <r>
    <n v="2"/>
    <x v="1"/>
    <x v="36"/>
    <x v="0"/>
  </r>
  <r>
    <n v="5"/>
    <x v="2"/>
    <x v="37"/>
    <x v="0"/>
  </r>
  <r>
    <n v="3"/>
    <x v="4"/>
    <x v="38"/>
    <x v="0"/>
  </r>
  <r>
    <n v="5"/>
    <x v="2"/>
    <x v="39"/>
    <x v="1"/>
  </r>
  <r>
    <n v="3"/>
    <x v="4"/>
    <x v="40"/>
    <x v="1"/>
  </r>
  <r>
    <n v="1"/>
    <x v="0"/>
    <x v="41"/>
    <x v="1"/>
  </r>
  <r>
    <n v="3"/>
    <x v="4"/>
    <x v="42"/>
    <x v="1"/>
  </r>
  <r>
    <n v="5"/>
    <x v="2"/>
    <x v="43"/>
    <x v="0"/>
  </r>
  <r>
    <n v="2"/>
    <x v="1"/>
    <x v="44"/>
    <x v="1"/>
  </r>
  <r>
    <n v="5"/>
    <x v="2"/>
    <x v="45"/>
    <x v="1"/>
  </r>
  <r>
    <n v="1"/>
    <x v="0"/>
    <x v="46"/>
    <x v="1"/>
  </r>
  <r>
    <n v="5"/>
    <x v="2"/>
    <x v="47"/>
    <x v="0"/>
  </r>
  <r>
    <n v="2"/>
    <x v="1"/>
    <x v="48"/>
    <x v="0"/>
  </r>
  <r>
    <n v="4"/>
    <x v="3"/>
    <x v="49"/>
    <x v="1"/>
  </r>
  <r>
    <n v="2"/>
    <x v="1"/>
    <x v="50"/>
    <x v="0"/>
  </r>
  <r>
    <n v="3"/>
    <x v="4"/>
    <x v="51"/>
    <x v="1"/>
  </r>
  <r>
    <n v="4"/>
    <x v="3"/>
    <x v="52"/>
    <x v="0"/>
  </r>
  <r>
    <n v="4"/>
    <x v="3"/>
    <x v="53"/>
    <x v="1"/>
  </r>
  <r>
    <n v="4"/>
    <x v="3"/>
    <x v="54"/>
    <x v="1"/>
  </r>
  <r>
    <n v="5"/>
    <x v="2"/>
    <x v="55"/>
    <x v="1"/>
  </r>
  <r>
    <n v="5"/>
    <x v="2"/>
    <x v="56"/>
    <x v="0"/>
  </r>
  <r>
    <n v="1"/>
    <x v="0"/>
    <x v="57"/>
    <x v="0"/>
  </r>
  <r>
    <n v="3"/>
    <x v="4"/>
    <x v="58"/>
    <x v="1"/>
  </r>
  <r>
    <n v="2"/>
    <x v="1"/>
    <x v="59"/>
    <x v="0"/>
  </r>
  <r>
    <n v="5"/>
    <x v="2"/>
    <x v="60"/>
    <x v="1"/>
  </r>
  <r>
    <n v="4"/>
    <x v="3"/>
    <x v="61"/>
    <x v="1"/>
  </r>
  <r>
    <n v="5"/>
    <x v="2"/>
    <x v="62"/>
    <x v="1"/>
  </r>
  <r>
    <n v="3"/>
    <x v="4"/>
    <x v="63"/>
    <x v="0"/>
  </r>
  <r>
    <n v="3"/>
    <x v="4"/>
    <x v="64"/>
    <x v="1"/>
  </r>
  <r>
    <n v="2"/>
    <x v="1"/>
    <x v="65"/>
    <x v="1"/>
  </r>
  <r>
    <n v="1"/>
    <x v="0"/>
    <x v="66"/>
    <x v="1"/>
  </r>
  <r>
    <n v="3"/>
    <x v="4"/>
    <x v="67"/>
    <x v="1"/>
  </r>
  <r>
    <n v="5"/>
    <x v="2"/>
    <x v="68"/>
    <x v="1"/>
  </r>
  <r>
    <n v="4"/>
    <x v="3"/>
    <x v="69"/>
    <x v="0"/>
  </r>
  <r>
    <n v="2"/>
    <x v="1"/>
    <x v="70"/>
    <x v="1"/>
  </r>
  <r>
    <n v="1"/>
    <x v="0"/>
    <x v="71"/>
    <x v="1"/>
  </r>
  <r>
    <n v="3"/>
    <x v="4"/>
    <x v="72"/>
    <x v="0"/>
  </r>
  <r>
    <n v="1"/>
    <x v="0"/>
    <x v="73"/>
    <x v="0"/>
  </r>
  <r>
    <n v="5"/>
    <x v="2"/>
    <x v="74"/>
    <x v="1"/>
  </r>
  <r>
    <n v="5"/>
    <x v="2"/>
    <x v="75"/>
    <x v="1"/>
  </r>
  <r>
    <n v="1"/>
    <x v="0"/>
    <x v="76"/>
    <x v="0"/>
  </r>
  <r>
    <n v="4"/>
    <x v="3"/>
    <x v="77"/>
    <x v="0"/>
  </r>
  <r>
    <n v="4"/>
    <x v="3"/>
    <x v="78"/>
    <x v="1"/>
  </r>
  <r>
    <n v="5"/>
    <x v="2"/>
    <x v="79"/>
    <x v="1"/>
  </r>
  <r>
    <n v="4"/>
    <x v="3"/>
    <x v="80"/>
    <x v="0"/>
  </r>
  <r>
    <n v="1"/>
    <x v="0"/>
    <x v="81"/>
    <x v="1"/>
  </r>
  <r>
    <n v="3"/>
    <x v="4"/>
    <x v="82"/>
    <x v="0"/>
  </r>
  <r>
    <n v="3"/>
    <x v="4"/>
    <x v="83"/>
    <x v="0"/>
  </r>
  <r>
    <n v="1"/>
    <x v="0"/>
    <x v="84"/>
    <x v="1"/>
  </r>
  <r>
    <n v="3"/>
    <x v="4"/>
    <x v="85"/>
    <x v="1"/>
  </r>
  <r>
    <n v="1"/>
    <x v="0"/>
    <x v="86"/>
    <x v="0"/>
  </r>
  <r>
    <n v="4"/>
    <x v="3"/>
    <x v="87"/>
    <x v="1"/>
  </r>
  <r>
    <n v="2"/>
    <x v="1"/>
    <x v="88"/>
    <x v="1"/>
  </r>
  <r>
    <n v="3"/>
    <x v="4"/>
    <x v="89"/>
    <x v="1"/>
  </r>
  <r>
    <n v="5"/>
    <x v="2"/>
    <x v="90"/>
    <x v="1"/>
  </r>
  <r>
    <n v="5"/>
    <x v="2"/>
    <x v="91"/>
    <x v="1"/>
  </r>
  <r>
    <n v="2"/>
    <x v="1"/>
    <x v="92"/>
    <x v="0"/>
  </r>
  <r>
    <n v="2"/>
    <x v="1"/>
    <x v="93"/>
    <x v="1"/>
  </r>
  <r>
    <n v="5"/>
    <x v="2"/>
    <x v="94"/>
    <x v="1"/>
  </r>
  <r>
    <n v="1"/>
    <x v="0"/>
    <x v="95"/>
    <x v="1"/>
  </r>
  <r>
    <n v="5"/>
    <x v="2"/>
    <x v="96"/>
    <x v="0"/>
  </r>
  <r>
    <n v="4"/>
    <x v="3"/>
    <x v="97"/>
    <x v="1"/>
  </r>
  <r>
    <n v="2"/>
    <x v="1"/>
    <x v="9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7AC454-7174-4BA6-BCC5-D56FDA1CB1B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9" firstHeaderRow="0" firstDataRow="1" firstDataCol="1"/>
  <pivotFields count="1">
    <pivotField axis="axisRow"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EDUC" fld="0" subtotal="count" baseField="0" baseItem="0"/>
    <dataField name="Count of EDUC2" fld="0" subtotal="count" showDataAs="percentOfCol" baseField="0" baseItem="3" numFmtId="1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24724-AE4B-4006-B484-1924C428383A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106:N124" firstHeaderRow="1" firstDataRow="2" firstDataCol="1"/>
  <pivotFields count="4">
    <pivotField dataField="1" showAll="0"/>
    <pivotField showAll="0">
      <items count="6">
        <item x="3"/>
        <item x="1"/>
        <item x="4"/>
        <item x="0"/>
        <item x="2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d" fld="0" subtotal="count" baseField="2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BCABA-5382-414A-9727-43BE1B8DFDBF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0:C57" firstHeaderRow="0" firstDataRow="1" firstDataCol="1"/>
  <pivotFields count="1">
    <pivotField axis="axisRow" dataField="1" numFmtId="16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 count="1">
    <field x="0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ncome" fld="0" subtotal="count" baseField="0" baseItem="0"/>
    <dataField name="Sum of Income" fld="0" showDataAs="percentOfTotal" baseField="0" baseItem="0" numFmtId="10"/>
  </dataFields>
  <formats count="1">
    <format dxfId="0">
      <pivotArea dataOnly="0" labelOnly="1" fieldPosition="0">
        <references count="1">
          <reference field="0" count="16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D6DD-6BA6-49FE-99CC-A9936ADB7C8B}">
  <dimension ref="A1:B39"/>
  <sheetViews>
    <sheetView workbookViewId="0">
      <selection activeCell="C38" sqref="C38"/>
    </sheetView>
  </sheetViews>
  <sheetFormatPr defaultRowHeight="15" x14ac:dyDescent="0.25"/>
  <cols>
    <col min="2" max="2" width="15" customWidth="1"/>
    <col min="3" max="3" width="26.85546875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0</v>
      </c>
    </row>
    <row r="4" spans="1:2" x14ac:dyDescent="0.25">
      <c r="A4">
        <v>3</v>
      </c>
      <c r="B4" t="s">
        <v>1</v>
      </c>
    </row>
    <row r="5" spans="1:2" x14ac:dyDescent="0.25">
      <c r="A5">
        <v>5</v>
      </c>
      <c r="B5" t="s">
        <v>3</v>
      </c>
    </row>
    <row r="6" spans="1:2" x14ac:dyDescent="0.25">
      <c r="A6">
        <v>3</v>
      </c>
      <c r="B6" t="s">
        <v>1</v>
      </c>
    </row>
    <row r="7" spans="1:2" x14ac:dyDescent="0.25">
      <c r="A7">
        <v>5</v>
      </c>
      <c r="B7" t="s">
        <v>3</v>
      </c>
    </row>
    <row r="8" spans="1:2" x14ac:dyDescent="0.25">
      <c r="A8">
        <v>3</v>
      </c>
      <c r="B8" t="s">
        <v>1</v>
      </c>
    </row>
    <row r="9" spans="1:2" x14ac:dyDescent="0.25">
      <c r="A9">
        <v>2</v>
      </c>
      <c r="B9" t="s">
        <v>0</v>
      </c>
    </row>
    <row r="10" spans="1:2" x14ac:dyDescent="0.25">
      <c r="A10">
        <v>4</v>
      </c>
      <c r="B10" t="s">
        <v>2</v>
      </c>
    </row>
    <row r="11" spans="1:2" x14ac:dyDescent="0.25">
      <c r="A11">
        <v>3</v>
      </c>
      <c r="B11" t="s">
        <v>1</v>
      </c>
    </row>
    <row r="12" spans="1:2" x14ac:dyDescent="0.25">
      <c r="A12">
        <v>5</v>
      </c>
      <c r="B12" t="s">
        <v>3</v>
      </c>
    </row>
    <row r="13" spans="1:2" x14ac:dyDescent="0.25">
      <c r="A13">
        <v>5</v>
      </c>
      <c r="B13" t="s">
        <v>3</v>
      </c>
    </row>
    <row r="14" spans="1:2" x14ac:dyDescent="0.25">
      <c r="A14">
        <v>5</v>
      </c>
      <c r="B14" t="s">
        <v>3</v>
      </c>
    </row>
    <row r="15" spans="1:2" x14ac:dyDescent="0.25">
      <c r="A15">
        <v>1</v>
      </c>
      <c r="B15" t="s">
        <v>4</v>
      </c>
    </row>
    <row r="16" spans="1:2" x14ac:dyDescent="0.25">
      <c r="A16">
        <v>5</v>
      </c>
      <c r="B16" t="s">
        <v>3</v>
      </c>
    </row>
    <row r="17" spans="1:2" x14ac:dyDescent="0.25">
      <c r="A17">
        <v>2</v>
      </c>
      <c r="B17" t="s">
        <v>0</v>
      </c>
    </row>
    <row r="18" spans="1:2" x14ac:dyDescent="0.25">
      <c r="A18">
        <v>3</v>
      </c>
      <c r="B18" t="s">
        <v>1</v>
      </c>
    </row>
    <row r="19" spans="1:2" x14ac:dyDescent="0.25">
      <c r="A19">
        <v>3</v>
      </c>
      <c r="B19" t="s">
        <v>1</v>
      </c>
    </row>
    <row r="20" spans="1:2" x14ac:dyDescent="0.25">
      <c r="A20">
        <v>1</v>
      </c>
      <c r="B20" t="s">
        <v>4</v>
      </c>
    </row>
    <row r="21" spans="1:2" x14ac:dyDescent="0.25">
      <c r="A21">
        <v>1</v>
      </c>
      <c r="B21" t="s">
        <v>4</v>
      </c>
    </row>
    <row r="22" spans="1:2" x14ac:dyDescent="0.25">
      <c r="A22">
        <v>1</v>
      </c>
      <c r="B22" t="s">
        <v>4</v>
      </c>
    </row>
    <row r="23" spans="1:2" x14ac:dyDescent="0.25">
      <c r="A23">
        <v>3</v>
      </c>
      <c r="B23" t="s">
        <v>1</v>
      </c>
    </row>
    <row r="24" spans="1:2" x14ac:dyDescent="0.25">
      <c r="A24">
        <v>3</v>
      </c>
      <c r="B24" t="s">
        <v>1</v>
      </c>
    </row>
    <row r="25" spans="1:2" x14ac:dyDescent="0.25">
      <c r="A25">
        <v>3</v>
      </c>
      <c r="B25" t="s">
        <v>1</v>
      </c>
    </row>
    <row r="26" spans="1:2" x14ac:dyDescent="0.25">
      <c r="A26">
        <v>4</v>
      </c>
      <c r="B26" t="s">
        <v>2</v>
      </c>
    </row>
    <row r="27" spans="1:2" x14ac:dyDescent="0.25">
      <c r="A27">
        <v>1</v>
      </c>
      <c r="B27" t="s">
        <v>4</v>
      </c>
    </row>
    <row r="28" spans="1:2" x14ac:dyDescent="0.25">
      <c r="A28">
        <v>4</v>
      </c>
      <c r="B28" t="s">
        <v>2</v>
      </c>
    </row>
    <row r="29" spans="1:2" x14ac:dyDescent="0.25">
      <c r="A29">
        <v>5</v>
      </c>
      <c r="B29" t="s">
        <v>3</v>
      </c>
    </row>
    <row r="30" spans="1:2" x14ac:dyDescent="0.25">
      <c r="A30">
        <v>3</v>
      </c>
      <c r="B30" t="s">
        <v>1</v>
      </c>
    </row>
    <row r="31" spans="1:2" x14ac:dyDescent="0.25">
      <c r="A31">
        <v>3</v>
      </c>
      <c r="B31" t="s">
        <v>1</v>
      </c>
    </row>
    <row r="32" spans="1:2" x14ac:dyDescent="0.25">
      <c r="A32">
        <v>2</v>
      </c>
      <c r="B32" t="s">
        <v>0</v>
      </c>
    </row>
    <row r="33" spans="1:2" x14ac:dyDescent="0.25">
      <c r="A33">
        <v>3</v>
      </c>
      <c r="B33" t="s">
        <v>1</v>
      </c>
    </row>
    <row r="34" spans="1:2" x14ac:dyDescent="0.25">
      <c r="A34">
        <v>2</v>
      </c>
      <c r="B34" t="s">
        <v>0</v>
      </c>
    </row>
    <row r="35" spans="1:2" x14ac:dyDescent="0.25">
      <c r="A35">
        <v>2</v>
      </c>
      <c r="B35" t="s">
        <v>0</v>
      </c>
    </row>
    <row r="36" spans="1:2" x14ac:dyDescent="0.25">
      <c r="A36">
        <v>2</v>
      </c>
      <c r="B36" t="s">
        <v>0</v>
      </c>
    </row>
    <row r="37" spans="1:2" x14ac:dyDescent="0.25">
      <c r="A37">
        <v>5</v>
      </c>
      <c r="B37" t="s">
        <v>3</v>
      </c>
    </row>
    <row r="38" spans="1:2" x14ac:dyDescent="0.25">
      <c r="A38">
        <v>5</v>
      </c>
      <c r="B38" t="s">
        <v>3</v>
      </c>
    </row>
    <row r="39" spans="1:2" x14ac:dyDescent="0.25">
      <c r="A39">
        <v>1</v>
      </c>
      <c r="B3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665D4-18CA-42DB-B097-D90FE2BAA83F}">
  <dimension ref="A1:I100"/>
  <sheetViews>
    <sheetView tabSelected="1" topLeftCell="A68" zoomScale="70" zoomScaleNormal="70" workbookViewId="0">
      <selection activeCell="N102" sqref="N102"/>
    </sheetView>
  </sheetViews>
  <sheetFormatPr defaultRowHeight="15" x14ac:dyDescent="0.25"/>
  <cols>
    <col min="4" max="4" width="14.28515625" style="14" bestFit="1" customWidth="1"/>
    <col min="5" max="5" width="18.28515625" style="14" customWidth="1"/>
    <col min="6" max="8" width="14.28515625" style="13" customWidth="1"/>
    <col min="12" max="12" width="13.5703125" customWidth="1"/>
    <col min="13" max="13" width="10.5703125" bestFit="1" customWidth="1"/>
    <col min="14" max="14" width="14.140625" customWidth="1"/>
    <col min="15" max="15" width="22.140625" customWidth="1"/>
    <col min="16" max="16" width="14.140625" customWidth="1"/>
  </cols>
  <sheetData>
    <row r="1" spans="1:9" x14ac:dyDescent="0.25">
      <c r="B1" t="s">
        <v>5</v>
      </c>
      <c r="C1" t="s">
        <v>6</v>
      </c>
      <c r="D1" s="14" t="s">
        <v>11</v>
      </c>
      <c r="E1" s="14" t="s">
        <v>82</v>
      </c>
      <c r="F1" s="13" t="s">
        <v>79</v>
      </c>
      <c r="G1" s="13" t="s">
        <v>80</v>
      </c>
      <c r="H1" s="13" t="s">
        <v>81</v>
      </c>
      <c r="I1" t="s">
        <v>12</v>
      </c>
    </row>
    <row r="2" spans="1:9" x14ac:dyDescent="0.25">
      <c r="A2">
        <f ca="1">+RANDBETWEEN(1,100)</f>
        <v>36</v>
      </c>
      <c r="B2">
        <v>3</v>
      </c>
      <c r="C2" t="s">
        <v>1</v>
      </c>
      <c r="D2" s="14">
        <v>3002145.3397863423</v>
      </c>
      <c r="E2" s="14">
        <f ca="1">+((1+_xlfn.NORM.INV(RAND(),0.03,0.01))*D2)</f>
        <v>3122773.5401353859</v>
      </c>
      <c r="F2" s="21">
        <f ca="1">+IF(D2&gt;AVERAGE($D$2:$D$100),RANDBETWEEN(10,25), RANDBETWEEN(22,40)) /100</f>
        <v>0.18</v>
      </c>
      <c r="G2" s="21">
        <f ca="1">+IF(D2&lt;AVERAGE($D$2:$D$100),RANDBETWEEN(10,25), RANDBETWEEN(22,40)) /100</f>
        <v>0.3</v>
      </c>
      <c r="H2" s="21">
        <f ca="1">+(RANDBETWEEN(10,40)) /100</f>
        <v>0.12</v>
      </c>
      <c r="I2">
        <v>0</v>
      </c>
    </row>
    <row r="3" spans="1:9" x14ac:dyDescent="0.25">
      <c r="A3">
        <f ca="1">+RANDBETWEEN(1,100)</f>
        <v>31</v>
      </c>
      <c r="B3">
        <v>2</v>
      </c>
      <c r="C3" t="s">
        <v>0</v>
      </c>
      <c r="D3" s="14">
        <v>2129729.2534255534</v>
      </c>
      <c r="E3" s="14">
        <f ca="1">+((1+_xlfn.NORM.INV(RAND(),0.03,0.01))*D3)</f>
        <v>2201464.5751020764</v>
      </c>
      <c r="F3" s="21">
        <f ca="1">+IF(D3&gt;AVERAGE($D$2:$D$100),RANDBETWEEN(10,25), RANDBETWEEN(22,40)) /100</f>
        <v>0.25</v>
      </c>
      <c r="G3" s="21">
        <f ca="1">+IF(D3&lt;AVERAGE($D$2:$D$100),RANDBETWEEN(10,25), RANDBETWEEN(22,40)) /100</f>
        <v>0.16</v>
      </c>
      <c r="H3" s="21">
        <f ca="1">+(RANDBETWEEN(10,40)) /100</f>
        <v>0.35</v>
      </c>
      <c r="I3">
        <v>1</v>
      </c>
    </row>
    <row r="4" spans="1:9" x14ac:dyDescent="0.25">
      <c r="A4">
        <f ca="1">+RANDBETWEEN(1,100)</f>
        <v>2</v>
      </c>
      <c r="B4">
        <v>2</v>
      </c>
      <c r="C4" t="s">
        <v>0</v>
      </c>
      <c r="D4" s="14">
        <v>1143685.0720331189</v>
      </c>
      <c r="E4" s="14">
        <f ca="1">+((1+_xlfn.NORM.INV(RAND(),0.03,0.01))*D4)</f>
        <v>1193640.1348106035</v>
      </c>
      <c r="F4" s="21">
        <f ca="1">+IF(D4&gt;AVERAGE($D$2:$D$100),RANDBETWEEN(10,25), RANDBETWEEN(22,40)) /100</f>
        <v>0.24</v>
      </c>
      <c r="G4" s="21">
        <f ca="1">+IF(D4&lt;AVERAGE($D$2:$D$100),RANDBETWEEN(10,25), RANDBETWEEN(22,40)) /100</f>
        <v>0.18</v>
      </c>
      <c r="H4" s="21">
        <f ca="1">+(RANDBETWEEN(10,40)) /100</f>
        <v>0.32</v>
      </c>
      <c r="I4">
        <v>1</v>
      </c>
    </row>
    <row r="5" spans="1:9" x14ac:dyDescent="0.25">
      <c r="A5">
        <f ca="1">+RANDBETWEEN(1,100)</f>
        <v>2</v>
      </c>
      <c r="B5">
        <v>4</v>
      </c>
      <c r="C5" t="s">
        <v>2</v>
      </c>
      <c r="D5" s="14">
        <v>3414170.6140311295</v>
      </c>
      <c r="E5" s="14">
        <f ca="1">+((1+_xlfn.NORM.INV(RAND(),0.03,0.01))*D5)</f>
        <v>3520193.7089713011</v>
      </c>
      <c r="F5" s="21">
        <f ca="1">+IF(D5&gt;AVERAGE($D$2:$D$100),RANDBETWEEN(10,25), RANDBETWEEN(22,40)) /100</f>
        <v>0.2</v>
      </c>
      <c r="G5" s="21">
        <f ca="1">+IF(D5&lt;AVERAGE($D$2:$D$100),RANDBETWEEN(10,25), RANDBETWEEN(22,40)) /100</f>
        <v>0.34</v>
      </c>
      <c r="H5" s="21">
        <f ca="1">+(RANDBETWEEN(10,40)) /100</f>
        <v>0.23</v>
      </c>
      <c r="I5">
        <v>0</v>
      </c>
    </row>
    <row r="6" spans="1:9" x14ac:dyDescent="0.25">
      <c r="A6">
        <f ca="1">+RANDBETWEEN(1,100)</f>
        <v>66</v>
      </c>
      <c r="B6">
        <v>5</v>
      </c>
      <c r="C6" t="s">
        <v>3</v>
      </c>
      <c r="D6" s="14">
        <v>2561658.7415103805</v>
      </c>
      <c r="E6" s="14">
        <f ca="1">+((1+_xlfn.NORM.INV(RAND(),0.03,0.01))*D6)</f>
        <v>2663537.6779098739</v>
      </c>
      <c r="F6" s="21">
        <f ca="1">+IF(D6&gt;AVERAGE($D$2:$D$100),RANDBETWEEN(10,25), RANDBETWEEN(22,40)) /100</f>
        <v>0.3</v>
      </c>
      <c r="G6" s="21">
        <f ca="1">+IF(D6&lt;AVERAGE($D$2:$D$100),RANDBETWEEN(10,25), RANDBETWEEN(22,40)) /100</f>
        <v>0.12</v>
      </c>
      <c r="H6" s="21">
        <f ca="1">+(RANDBETWEEN(10,40)) /100</f>
        <v>0.34</v>
      </c>
      <c r="I6">
        <v>1</v>
      </c>
    </row>
    <row r="7" spans="1:9" x14ac:dyDescent="0.25">
      <c r="A7">
        <f ca="1">+RANDBETWEEN(1,100)</f>
        <v>37</v>
      </c>
      <c r="B7">
        <v>1</v>
      </c>
      <c r="C7" t="s">
        <v>4</v>
      </c>
      <c r="D7" s="14">
        <v>1601117.0419255449</v>
      </c>
      <c r="E7" s="14">
        <f ca="1">+((1+_xlfn.NORM.INV(RAND(),0.03,0.01))*D7)</f>
        <v>1677845.3372067881</v>
      </c>
      <c r="F7" s="21">
        <f ca="1">+IF(D7&gt;AVERAGE($D$2:$D$100),RANDBETWEEN(10,25), RANDBETWEEN(22,40)) /100</f>
        <v>0.28999999999999998</v>
      </c>
      <c r="G7" s="21">
        <f ca="1">+IF(D7&lt;AVERAGE($D$2:$D$100),RANDBETWEEN(10,25), RANDBETWEEN(22,40)) /100</f>
        <v>0.12</v>
      </c>
      <c r="H7" s="21">
        <f ca="1">+(RANDBETWEEN(10,40)) /100</f>
        <v>0.21</v>
      </c>
      <c r="I7">
        <v>1</v>
      </c>
    </row>
    <row r="8" spans="1:9" x14ac:dyDescent="0.25">
      <c r="A8">
        <f ca="1">+RANDBETWEEN(1,100)</f>
        <v>4</v>
      </c>
      <c r="B8">
        <v>2</v>
      </c>
      <c r="C8" t="s">
        <v>0</v>
      </c>
      <c r="D8" s="14">
        <v>3153509.924304117</v>
      </c>
      <c r="E8" s="14">
        <f ca="1">+((1+_xlfn.NORM.INV(RAND(),0.03,0.01))*D8)</f>
        <v>3213906.4280862501</v>
      </c>
      <c r="F8" s="21">
        <f ca="1">+IF(D8&gt;AVERAGE($D$2:$D$100),RANDBETWEEN(10,25), RANDBETWEEN(22,40)) /100</f>
        <v>0.24</v>
      </c>
      <c r="G8" s="21">
        <f ca="1">+IF(D8&lt;AVERAGE($D$2:$D$100),RANDBETWEEN(10,25), RANDBETWEEN(22,40)) /100</f>
        <v>0.25</v>
      </c>
      <c r="H8" s="21">
        <f ca="1">+(RANDBETWEEN(10,40)) /100</f>
        <v>0.25</v>
      </c>
      <c r="I8">
        <v>1</v>
      </c>
    </row>
    <row r="9" spans="1:9" x14ac:dyDescent="0.25">
      <c r="A9">
        <f ca="1">+RANDBETWEEN(1,100)</f>
        <v>50</v>
      </c>
      <c r="B9">
        <v>2</v>
      </c>
      <c r="C9" t="s">
        <v>0</v>
      </c>
      <c r="D9" s="14">
        <v>2443008.4930765294</v>
      </c>
      <c r="E9" s="14">
        <f ca="1">+((1+_xlfn.NORM.INV(RAND(),0.03,0.01))*D9)</f>
        <v>2510886.1772134411</v>
      </c>
      <c r="F9" s="21">
        <f ca="1">+IF(D9&gt;AVERAGE($D$2:$D$100),RANDBETWEEN(10,25), RANDBETWEEN(22,40)) /100</f>
        <v>0.22</v>
      </c>
      <c r="G9" s="21">
        <f ca="1">+IF(D9&lt;AVERAGE($D$2:$D$100),RANDBETWEEN(10,25), RANDBETWEEN(22,40)) /100</f>
        <v>0.16</v>
      </c>
      <c r="H9" s="21">
        <f ca="1">+(RANDBETWEEN(10,40)) /100</f>
        <v>0.18</v>
      </c>
      <c r="I9">
        <v>0</v>
      </c>
    </row>
    <row r="10" spans="1:9" x14ac:dyDescent="0.25">
      <c r="A10">
        <f ca="1">+RANDBETWEEN(1,100)</f>
        <v>63</v>
      </c>
      <c r="B10">
        <v>3</v>
      </c>
      <c r="C10" t="s">
        <v>1</v>
      </c>
      <c r="D10" s="14">
        <v>3647496.8403519532</v>
      </c>
      <c r="E10" s="14">
        <f ca="1">+((1+_xlfn.NORM.INV(RAND(),0.03,0.01))*D10)</f>
        <v>3783370.4735790459</v>
      </c>
      <c r="F10" s="21">
        <f ca="1">+IF(D10&gt;AVERAGE($D$2:$D$100),RANDBETWEEN(10,25), RANDBETWEEN(22,40)) /100</f>
        <v>0.24</v>
      </c>
      <c r="G10" s="21">
        <f ca="1">+IF(D10&lt;AVERAGE($D$2:$D$100),RANDBETWEEN(10,25), RANDBETWEEN(22,40)) /100</f>
        <v>0.37</v>
      </c>
      <c r="H10" s="21">
        <f ca="1">+(RANDBETWEEN(10,40)) /100</f>
        <v>0.18</v>
      </c>
      <c r="I10">
        <v>1</v>
      </c>
    </row>
    <row r="11" spans="1:9" x14ac:dyDescent="0.25">
      <c r="A11">
        <f ca="1">+RANDBETWEEN(1,100)</f>
        <v>65</v>
      </c>
      <c r="B11">
        <v>5</v>
      </c>
      <c r="C11" t="s">
        <v>3</v>
      </c>
      <c r="D11" s="14">
        <v>949568.52822229872</v>
      </c>
      <c r="E11" s="14">
        <f ca="1">+((1+_xlfn.NORM.INV(RAND(),0.03,0.01))*D11)</f>
        <v>966867.17130281078</v>
      </c>
      <c r="F11" s="21">
        <f ca="1">+IF(D11&gt;AVERAGE($D$2:$D$100),RANDBETWEEN(10,25), RANDBETWEEN(22,40)) /100</f>
        <v>0.36</v>
      </c>
      <c r="G11" s="21">
        <f ca="1">+IF(D11&lt;AVERAGE($D$2:$D$100),RANDBETWEEN(10,25), RANDBETWEEN(22,40)) /100</f>
        <v>0.23</v>
      </c>
      <c r="H11" s="21">
        <f ca="1">+(RANDBETWEEN(10,40)) /100</f>
        <v>0.37</v>
      </c>
      <c r="I11">
        <v>0</v>
      </c>
    </row>
    <row r="12" spans="1:9" x14ac:dyDescent="0.25">
      <c r="A12">
        <f ca="1">+RANDBETWEEN(1,100)</f>
        <v>32</v>
      </c>
      <c r="B12">
        <v>4</v>
      </c>
      <c r="C12" t="s">
        <v>2</v>
      </c>
      <c r="D12" s="14">
        <v>3507138.5163280442</v>
      </c>
      <c r="E12" s="14">
        <f ca="1">+((1+_xlfn.NORM.INV(RAND(),0.03,0.01))*D12)</f>
        <v>3659779.8450471694</v>
      </c>
      <c r="F12" s="21">
        <f ca="1">+IF(D12&gt;AVERAGE($D$2:$D$100),RANDBETWEEN(10,25), RANDBETWEEN(22,40)) /100</f>
        <v>0.25</v>
      </c>
      <c r="G12" s="21">
        <f ca="1">+IF(D12&lt;AVERAGE($D$2:$D$100),RANDBETWEEN(10,25), RANDBETWEEN(22,40)) /100</f>
        <v>0.3</v>
      </c>
      <c r="H12" s="21">
        <f ca="1">+(RANDBETWEEN(10,40)) /100</f>
        <v>0.19</v>
      </c>
      <c r="I12">
        <v>0</v>
      </c>
    </row>
    <row r="13" spans="1:9" x14ac:dyDescent="0.25">
      <c r="A13">
        <f ca="1">+RANDBETWEEN(1,100)</f>
        <v>95</v>
      </c>
      <c r="B13">
        <v>2</v>
      </c>
      <c r="C13" t="s">
        <v>0</v>
      </c>
      <c r="D13" s="14">
        <v>2737597.7715845015</v>
      </c>
      <c r="E13" s="14">
        <f ca="1">+((1+_xlfn.NORM.INV(RAND(),0.03,0.01))*D13)</f>
        <v>2820843.7004150474</v>
      </c>
      <c r="F13" s="21">
        <f ca="1">+IF(D13&gt;AVERAGE($D$2:$D$100),RANDBETWEEN(10,25), RANDBETWEEN(22,40)) /100</f>
        <v>0.15</v>
      </c>
      <c r="G13" s="21">
        <f ca="1">+IF(D13&lt;AVERAGE($D$2:$D$100),RANDBETWEEN(10,25), RANDBETWEEN(22,40)) /100</f>
        <v>0.26</v>
      </c>
      <c r="H13" s="21">
        <f ca="1">+(RANDBETWEEN(10,40)) /100</f>
        <v>0.23</v>
      </c>
      <c r="I13">
        <v>0</v>
      </c>
    </row>
    <row r="14" spans="1:9" x14ac:dyDescent="0.25">
      <c r="A14">
        <f ca="1">+RANDBETWEEN(1,100)</f>
        <v>62</v>
      </c>
      <c r="B14">
        <v>1</v>
      </c>
      <c r="C14" t="s">
        <v>4</v>
      </c>
      <c r="D14" s="14">
        <v>2234290.8179838327</v>
      </c>
      <c r="E14" s="14">
        <f ca="1">+((1+_xlfn.NORM.INV(RAND(),0.03,0.01))*D14)</f>
        <v>2315265.8983193459</v>
      </c>
      <c r="F14" s="21">
        <f ca="1">+IF(D14&gt;AVERAGE($D$2:$D$100),RANDBETWEEN(10,25), RANDBETWEEN(22,40)) /100</f>
        <v>0.4</v>
      </c>
      <c r="G14" s="21">
        <f ca="1">+IF(D14&lt;AVERAGE($D$2:$D$100),RANDBETWEEN(10,25), RANDBETWEEN(22,40)) /100</f>
        <v>0.25</v>
      </c>
      <c r="H14" s="21">
        <f ca="1">+(RANDBETWEEN(10,40)) /100</f>
        <v>0.14000000000000001</v>
      </c>
      <c r="I14">
        <v>1</v>
      </c>
    </row>
    <row r="15" spans="1:9" x14ac:dyDescent="0.25">
      <c r="A15">
        <f ca="1">+RANDBETWEEN(1,100)</f>
        <v>73</v>
      </c>
      <c r="B15">
        <v>3</v>
      </c>
      <c r="C15" t="s">
        <v>1</v>
      </c>
      <c r="D15" s="14">
        <v>3835294.152159112</v>
      </c>
      <c r="E15" s="14">
        <f ca="1">+((1+_xlfn.NORM.INV(RAND(),0.03,0.01))*D15)</f>
        <v>3921774.5408789441</v>
      </c>
      <c r="F15" s="21">
        <f ca="1">+IF(D15&gt;AVERAGE($D$2:$D$100),RANDBETWEEN(10,25), RANDBETWEEN(22,40)) /100</f>
        <v>0.24</v>
      </c>
      <c r="G15" s="21">
        <f ca="1">+IF(D15&lt;AVERAGE($D$2:$D$100),RANDBETWEEN(10,25), RANDBETWEEN(22,40)) /100</f>
        <v>0.39</v>
      </c>
      <c r="H15" s="21">
        <f ca="1">+(RANDBETWEEN(10,40)) /100</f>
        <v>0.21</v>
      </c>
      <c r="I15">
        <v>1</v>
      </c>
    </row>
    <row r="16" spans="1:9" x14ac:dyDescent="0.25">
      <c r="A16">
        <f ca="1">+RANDBETWEEN(1,100)</f>
        <v>68</v>
      </c>
      <c r="B16">
        <v>5</v>
      </c>
      <c r="C16" t="s">
        <v>3</v>
      </c>
      <c r="D16" s="14">
        <v>2338049.0861096848</v>
      </c>
      <c r="E16" s="14">
        <f ca="1">+((1+_xlfn.NORM.INV(RAND(),0.03,0.01))*D16)</f>
        <v>2398476.0650198045</v>
      </c>
      <c r="F16" s="21">
        <f ca="1">+IF(D16&gt;AVERAGE($D$2:$D$100),RANDBETWEEN(10,25), RANDBETWEEN(22,40)) /100</f>
        <v>0.24</v>
      </c>
      <c r="G16" s="21">
        <f ca="1">+IF(D16&lt;AVERAGE($D$2:$D$100),RANDBETWEEN(10,25), RANDBETWEEN(22,40)) /100</f>
        <v>0.25</v>
      </c>
      <c r="H16" s="21">
        <f ca="1">+(RANDBETWEEN(10,40)) /100</f>
        <v>0.24</v>
      </c>
      <c r="I16">
        <v>1</v>
      </c>
    </row>
    <row r="17" spans="1:9" x14ac:dyDescent="0.25">
      <c r="A17">
        <f ca="1">+RANDBETWEEN(1,100)</f>
        <v>25</v>
      </c>
      <c r="B17">
        <v>1</v>
      </c>
      <c r="C17" t="s">
        <v>4</v>
      </c>
      <c r="D17" s="14">
        <v>3473047.1982570989</v>
      </c>
      <c r="E17" s="14">
        <f ca="1">+((1+_xlfn.NORM.INV(RAND(),0.03,0.01))*D17)</f>
        <v>3582828.0127972947</v>
      </c>
      <c r="F17" s="21">
        <f ca="1">+IF(D17&gt;AVERAGE($D$2:$D$100),RANDBETWEEN(10,25), RANDBETWEEN(22,40)) /100</f>
        <v>0.21</v>
      </c>
      <c r="G17" s="21">
        <f ca="1">+IF(D17&lt;AVERAGE($D$2:$D$100),RANDBETWEEN(10,25), RANDBETWEEN(22,40)) /100</f>
        <v>0.22</v>
      </c>
      <c r="H17" s="21">
        <f ca="1">+(RANDBETWEEN(10,40)) /100</f>
        <v>0.17</v>
      </c>
      <c r="I17">
        <v>1</v>
      </c>
    </row>
    <row r="18" spans="1:9" x14ac:dyDescent="0.25">
      <c r="A18">
        <f ca="1">+RANDBETWEEN(1,100)</f>
        <v>60</v>
      </c>
      <c r="B18">
        <v>3</v>
      </c>
      <c r="C18" t="s">
        <v>1</v>
      </c>
      <c r="D18" s="14">
        <v>2459643.6582121709</v>
      </c>
      <c r="E18" s="14">
        <f ca="1">+((1+_xlfn.NORM.INV(RAND(),0.03,0.01))*D18)</f>
        <v>2569188.4225229877</v>
      </c>
      <c r="F18" s="21">
        <f ca="1">+IF(D18&gt;AVERAGE($D$2:$D$100),RANDBETWEEN(10,25), RANDBETWEEN(22,40)) /100</f>
        <v>0.39</v>
      </c>
      <c r="G18" s="21">
        <f ca="1">+IF(D18&lt;AVERAGE($D$2:$D$100),RANDBETWEEN(10,25), RANDBETWEEN(22,40)) /100</f>
        <v>0.23</v>
      </c>
      <c r="H18" s="21">
        <f ca="1">+(RANDBETWEEN(10,40)) /100</f>
        <v>0.34</v>
      </c>
      <c r="I18">
        <v>1</v>
      </c>
    </row>
    <row r="19" spans="1:9" x14ac:dyDescent="0.25">
      <c r="A19">
        <f ca="1">+RANDBETWEEN(1,100)</f>
        <v>100</v>
      </c>
      <c r="B19">
        <v>1</v>
      </c>
      <c r="C19" t="s">
        <v>4</v>
      </c>
      <c r="D19" s="14">
        <v>1039857.5456970835</v>
      </c>
      <c r="E19" s="14">
        <f ca="1">+((1+_xlfn.NORM.INV(RAND(),0.03,0.01))*D19)</f>
        <v>1072462.7312708371</v>
      </c>
      <c r="F19" s="21">
        <f ca="1">+IF(D19&gt;AVERAGE($D$2:$D$100),RANDBETWEEN(10,25), RANDBETWEEN(22,40)) /100</f>
        <v>0.28999999999999998</v>
      </c>
      <c r="G19" s="21">
        <f ca="1">+IF(D19&lt;AVERAGE($D$2:$D$100),RANDBETWEEN(10,25), RANDBETWEEN(22,40)) /100</f>
        <v>0.19</v>
      </c>
      <c r="H19" s="21">
        <f ca="1">+(RANDBETWEEN(10,40)) /100</f>
        <v>0.35</v>
      </c>
      <c r="I19">
        <v>1</v>
      </c>
    </row>
    <row r="20" spans="1:9" x14ac:dyDescent="0.25">
      <c r="A20">
        <f ca="1">+RANDBETWEEN(1,100)</f>
        <v>37</v>
      </c>
      <c r="B20">
        <v>3</v>
      </c>
      <c r="C20" t="s">
        <v>1</v>
      </c>
      <c r="D20" s="14">
        <v>4068693.8922112817</v>
      </c>
      <c r="E20" s="14">
        <f ca="1">+((1+_xlfn.NORM.INV(RAND(),0.03,0.01))*D20)</f>
        <v>4241545.5602126457</v>
      </c>
      <c r="F20" s="21">
        <f ca="1">+IF(D20&gt;AVERAGE($D$2:$D$100),RANDBETWEEN(10,25), RANDBETWEEN(22,40)) /100</f>
        <v>0.11</v>
      </c>
      <c r="G20" s="21">
        <f ca="1">+IF(D20&lt;AVERAGE($D$2:$D$100),RANDBETWEEN(10,25), RANDBETWEEN(22,40)) /100</f>
        <v>0.37</v>
      </c>
      <c r="H20" s="21">
        <f ca="1">+(RANDBETWEEN(10,40)) /100</f>
        <v>0.32</v>
      </c>
      <c r="I20">
        <v>0</v>
      </c>
    </row>
    <row r="21" spans="1:9" x14ac:dyDescent="0.25">
      <c r="A21">
        <f ca="1">+RANDBETWEEN(1,100)</f>
        <v>85</v>
      </c>
      <c r="B21">
        <v>4</v>
      </c>
      <c r="C21" t="s">
        <v>2</v>
      </c>
      <c r="D21" s="14">
        <v>1777681.5462653525</v>
      </c>
      <c r="E21" s="14">
        <f ca="1">+((1+_xlfn.NORM.INV(RAND(),0.03,0.01))*D21)</f>
        <v>1836046.8708389872</v>
      </c>
      <c r="F21" s="21">
        <f ca="1">+IF(D21&gt;AVERAGE($D$2:$D$100),RANDBETWEEN(10,25), RANDBETWEEN(22,40)) /100</f>
        <v>0.37</v>
      </c>
      <c r="G21" s="21">
        <f ca="1">+IF(D21&lt;AVERAGE($D$2:$D$100),RANDBETWEEN(10,25), RANDBETWEEN(22,40)) /100</f>
        <v>0.12</v>
      </c>
      <c r="H21" s="21">
        <f ca="1">+(RANDBETWEEN(10,40)) /100</f>
        <v>0.32</v>
      </c>
      <c r="I21">
        <v>0</v>
      </c>
    </row>
    <row r="22" spans="1:9" x14ac:dyDescent="0.25">
      <c r="A22">
        <f ca="1">+RANDBETWEEN(1,100)</f>
        <v>27</v>
      </c>
      <c r="B22">
        <v>4</v>
      </c>
      <c r="C22" t="s">
        <v>2</v>
      </c>
      <c r="D22" s="14">
        <v>2355059.7380453576</v>
      </c>
      <c r="E22" s="14">
        <f ca="1">+((1+_xlfn.NORM.INV(RAND(),0.03,0.01))*D22)</f>
        <v>2425459.9260947937</v>
      </c>
      <c r="F22" s="21">
        <f ca="1">+IF(D22&gt;AVERAGE($D$2:$D$100),RANDBETWEEN(10,25), RANDBETWEEN(22,40)) /100</f>
        <v>0.35</v>
      </c>
      <c r="G22" s="21">
        <f ca="1">+IF(D22&lt;AVERAGE($D$2:$D$100),RANDBETWEEN(10,25), RANDBETWEEN(22,40)) /100</f>
        <v>0.25</v>
      </c>
      <c r="H22" s="21">
        <f ca="1">+(RANDBETWEEN(10,40)) /100</f>
        <v>0.18</v>
      </c>
      <c r="I22">
        <v>1</v>
      </c>
    </row>
    <row r="23" spans="1:9" x14ac:dyDescent="0.25">
      <c r="A23">
        <f ca="1">+RANDBETWEEN(1,100)</f>
        <v>86</v>
      </c>
      <c r="B23">
        <v>3</v>
      </c>
      <c r="C23" t="s">
        <v>1</v>
      </c>
      <c r="D23" s="14">
        <v>3187600.2593521662</v>
      </c>
      <c r="E23" s="14">
        <f ca="1">+((1+_xlfn.NORM.INV(RAND(),0.03,0.01))*D23)</f>
        <v>3218155.5851808572</v>
      </c>
      <c r="F23" s="21">
        <f ca="1">+IF(D23&gt;AVERAGE($D$2:$D$100),RANDBETWEEN(10,25), RANDBETWEEN(22,40)) /100</f>
        <v>0.14000000000000001</v>
      </c>
      <c r="G23" s="21">
        <f ca="1">+IF(D23&lt;AVERAGE($D$2:$D$100),RANDBETWEEN(10,25), RANDBETWEEN(22,40)) /100</f>
        <v>0.32</v>
      </c>
      <c r="H23" s="21">
        <f ca="1">+(RANDBETWEEN(10,40)) /100</f>
        <v>0.3</v>
      </c>
      <c r="I23">
        <v>1</v>
      </c>
    </row>
    <row r="24" spans="1:9" x14ac:dyDescent="0.25">
      <c r="A24">
        <f ca="1">+RANDBETWEEN(1,100)</f>
        <v>35</v>
      </c>
      <c r="B24">
        <v>4</v>
      </c>
      <c r="C24" t="s">
        <v>2</v>
      </c>
      <c r="D24" s="14">
        <v>3146675.7287357943</v>
      </c>
      <c r="E24" s="14">
        <f ca="1">+((1+_xlfn.NORM.INV(RAND(),0.03,0.01))*D24)</f>
        <v>3253796.1538582649</v>
      </c>
      <c r="F24" s="21">
        <f ca="1">+IF(D24&gt;AVERAGE($D$2:$D$100),RANDBETWEEN(10,25), RANDBETWEEN(22,40)) /100</f>
        <v>0.12</v>
      </c>
      <c r="G24" s="21">
        <f ca="1">+IF(D24&lt;AVERAGE($D$2:$D$100),RANDBETWEEN(10,25), RANDBETWEEN(22,40)) /100</f>
        <v>0.28000000000000003</v>
      </c>
      <c r="H24" s="21">
        <f ca="1">+(RANDBETWEEN(10,40)) /100</f>
        <v>0.32</v>
      </c>
      <c r="I24">
        <v>1</v>
      </c>
    </row>
    <row r="25" spans="1:9" x14ac:dyDescent="0.25">
      <c r="A25">
        <f ca="1">+RANDBETWEEN(1,100)</f>
        <v>78</v>
      </c>
      <c r="B25">
        <v>2</v>
      </c>
      <c r="C25" t="s">
        <v>0</v>
      </c>
      <c r="D25" s="14">
        <v>2686844.3958238671</v>
      </c>
      <c r="E25" s="14">
        <f ca="1">+((1+_xlfn.NORM.INV(RAND(),0.03,0.01))*D25)</f>
        <v>2779005.4024681449</v>
      </c>
      <c r="F25" s="21">
        <f ca="1">+IF(D25&gt;AVERAGE($D$2:$D$100),RANDBETWEEN(10,25), RANDBETWEEN(22,40)) /100</f>
        <v>0.16</v>
      </c>
      <c r="G25" s="21">
        <f ca="1">+IF(D25&lt;AVERAGE($D$2:$D$100),RANDBETWEEN(10,25), RANDBETWEEN(22,40)) /100</f>
        <v>0.36</v>
      </c>
      <c r="H25" s="21">
        <f ca="1">+(RANDBETWEEN(10,40)) /100</f>
        <v>0.15</v>
      </c>
      <c r="I25">
        <v>0</v>
      </c>
    </row>
    <row r="26" spans="1:9" x14ac:dyDescent="0.25">
      <c r="A26">
        <f ca="1">+RANDBETWEEN(1,100)</f>
        <v>96</v>
      </c>
      <c r="B26">
        <v>4</v>
      </c>
      <c r="C26" t="s">
        <v>2</v>
      </c>
      <c r="D26" s="14">
        <v>1834686.1539930243</v>
      </c>
      <c r="E26" s="14">
        <f ca="1">+((1+_xlfn.NORM.INV(RAND(),0.03,0.01))*D26)</f>
        <v>1863363.6650273702</v>
      </c>
      <c r="F26" s="21">
        <f ca="1">+IF(D26&gt;AVERAGE($D$2:$D$100),RANDBETWEEN(10,25), RANDBETWEEN(22,40)) /100</f>
        <v>0.25</v>
      </c>
      <c r="G26" s="21">
        <f ca="1">+IF(D26&lt;AVERAGE($D$2:$D$100),RANDBETWEEN(10,25), RANDBETWEEN(22,40)) /100</f>
        <v>0.12</v>
      </c>
      <c r="H26" s="21">
        <f ca="1">+(RANDBETWEEN(10,40)) /100</f>
        <v>0.18</v>
      </c>
      <c r="I26">
        <v>1</v>
      </c>
    </row>
    <row r="27" spans="1:9" x14ac:dyDescent="0.25">
      <c r="A27">
        <f ca="1">+RANDBETWEEN(1,100)</f>
        <v>40</v>
      </c>
      <c r="B27">
        <v>5</v>
      </c>
      <c r="C27" t="s">
        <v>3</v>
      </c>
      <c r="D27" s="14">
        <v>2155694.5974656092</v>
      </c>
      <c r="E27" s="14">
        <f ca="1">+((1+_xlfn.NORM.INV(RAND(),0.03,0.01))*D27)</f>
        <v>2224824.4087673393</v>
      </c>
      <c r="F27" s="21">
        <f ca="1">+IF(D27&gt;AVERAGE($D$2:$D$100),RANDBETWEEN(10,25), RANDBETWEEN(22,40)) /100</f>
        <v>0.28999999999999998</v>
      </c>
      <c r="G27" s="21">
        <f ca="1">+IF(D27&lt;AVERAGE($D$2:$D$100),RANDBETWEEN(10,25), RANDBETWEEN(22,40)) /100</f>
        <v>0.15</v>
      </c>
      <c r="H27" s="21">
        <f ca="1">+(RANDBETWEEN(10,40)) /100</f>
        <v>0.12</v>
      </c>
      <c r="I27">
        <v>1</v>
      </c>
    </row>
    <row r="28" spans="1:9" x14ac:dyDescent="0.25">
      <c r="A28">
        <f ca="1">+RANDBETWEEN(1,100)</f>
        <v>50</v>
      </c>
      <c r="B28">
        <v>4</v>
      </c>
      <c r="C28" t="s">
        <v>2</v>
      </c>
      <c r="D28" s="14">
        <v>3616629.5636580121</v>
      </c>
      <c r="E28" s="14">
        <f ca="1">+((1+_xlfn.NORM.INV(RAND(),0.03,0.01))*D28)</f>
        <v>3673139.4317750302</v>
      </c>
      <c r="F28" s="21">
        <f ca="1">+IF(D28&gt;AVERAGE($D$2:$D$100),RANDBETWEEN(10,25), RANDBETWEEN(22,40)) /100</f>
        <v>0.12</v>
      </c>
      <c r="G28" s="21">
        <f ca="1">+IF(D28&lt;AVERAGE($D$2:$D$100),RANDBETWEEN(10,25), RANDBETWEEN(22,40)) /100</f>
        <v>0.24</v>
      </c>
      <c r="H28" s="21">
        <f ca="1">+(RANDBETWEEN(10,40)) /100</f>
        <v>0.31</v>
      </c>
      <c r="I28">
        <v>1</v>
      </c>
    </row>
    <row r="29" spans="1:9" x14ac:dyDescent="0.25">
      <c r="A29">
        <f ca="1">+RANDBETWEEN(1,100)</f>
        <v>46</v>
      </c>
      <c r="B29">
        <v>1</v>
      </c>
      <c r="C29" t="s">
        <v>4</v>
      </c>
      <c r="D29" s="14">
        <v>2112693.9840022516</v>
      </c>
      <c r="E29" s="14">
        <f ca="1">+((1+_xlfn.NORM.INV(RAND(),0.03,0.01))*D29)</f>
        <v>2187418.0804300155</v>
      </c>
      <c r="F29" s="21">
        <f ca="1">+IF(D29&gt;AVERAGE($D$2:$D$100),RANDBETWEEN(10,25), RANDBETWEEN(22,40)) /100</f>
        <v>0.23</v>
      </c>
      <c r="G29" s="21">
        <f ca="1">+IF(D29&lt;AVERAGE($D$2:$D$100),RANDBETWEEN(10,25), RANDBETWEEN(22,40)) /100</f>
        <v>0.11</v>
      </c>
      <c r="H29" s="21">
        <f ca="1">+(RANDBETWEEN(10,40)) /100</f>
        <v>0.1</v>
      </c>
      <c r="I29">
        <v>1</v>
      </c>
    </row>
    <row r="30" spans="1:9" x14ac:dyDescent="0.25">
      <c r="A30">
        <f ca="1">+RANDBETWEEN(1,100)</f>
        <v>78</v>
      </c>
      <c r="B30">
        <v>1</v>
      </c>
      <c r="C30" t="s">
        <v>4</v>
      </c>
      <c r="D30" s="14">
        <v>2086772.1167475604</v>
      </c>
      <c r="E30" s="14">
        <f ca="1">+((1+_xlfn.NORM.INV(RAND(),0.03,0.01))*D30)</f>
        <v>2182135.0337590566</v>
      </c>
      <c r="F30" s="21">
        <f ca="1">+IF(D30&gt;AVERAGE($D$2:$D$100),RANDBETWEEN(10,25), RANDBETWEEN(22,40)) /100</f>
        <v>0.28000000000000003</v>
      </c>
      <c r="G30" s="21">
        <f ca="1">+IF(D30&lt;AVERAGE($D$2:$D$100),RANDBETWEEN(10,25), RANDBETWEEN(22,40)) /100</f>
        <v>0.13</v>
      </c>
      <c r="H30" s="21">
        <f ca="1">+(RANDBETWEEN(10,40)) /100</f>
        <v>0.17</v>
      </c>
      <c r="I30">
        <v>0</v>
      </c>
    </row>
    <row r="31" spans="1:9" x14ac:dyDescent="0.25">
      <c r="A31">
        <f ca="1">+RANDBETWEEN(1,100)</f>
        <v>53</v>
      </c>
      <c r="B31">
        <v>2</v>
      </c>
      <c r="C31" t="s">
        <v>0</v>
      </c>
      <c r="D31" s="14">
        <v>2833122.0488070883</v>
      </c>
      <c r="E31" s="14">
        <f ca="1">+((1+_xlfn.NORM.INV(RAND(),0.03,0.01))*D31)</f>
        <v>2971161.5397303868</v>
      </c>
      <c r="F31" s="21">
        <f ca="1">+IF(D31&gt;AVERAGE($D$2:$D$100),RANDBETWEEN(10,25), RANDBETWEEN(22,40)) /100</f>
        <v>0.23</v>
      </c>
      <c r="G31" s="21">
        <f ca="1">+IF(D31&lt;AVERAGE($D$2:$D$100),RANDBETWEEN(10,25), RANDBETWEEN(22,40)) /100</f>
        <v>0.36</v>
      </c>
      <c r="H31" s="21">
        <f ca="1">+(RANDBETWEEN(10,40)) /100</f>
        <v>0.11</v>
      </c>
      <c r="I31">
        <v>1</v>
      </c>
    </row>
    <row r="32" spans="1:9" x14ac:dyDescent="0.25">
      <c r="A32">
        <f ca="1">+RANDBETWEEN(1,100)</f>
        <v>46</v>
      </c>
      <c r="B32">
        <v>5</v>
      </c>
      <c r="C32" t="s">
        <v>3</v>
      </c>
      <c r="D32" s="14">
        <v>2511532.3744374397</v>
      </c>
      <c r="E32" s="14">
        <f ca="1">+((1+_xlfn.NORM.INV(RAND(),0.03,0.01))*D32)</f>
        <v>2524337.0948011312</v>
      </c>
      <c r="F32" s="21">
        <f ca="1">+IF(D32&gt;AVERAGE($D$2:$D$100),RANDBETWEEN(10,25), RANDBETWEEN(22,40)) /100</f>
        <v>0.31</v>
      </c>
      <c r="G32" s="21">
        <f ca="1">+IF(D32&lt;AVERAGE($D$2:$D$100),RANDBETWEEN(10,25), RANDBETWEEN(22,40)) /100</f>
        <v>0.15</v>
      </c>
      <c r="H32" s="21">
        <f ca="1">+(RANDBETWEEN(10,40)) /100</f>
        <v>0.12</v>
      </c>
      <c r="I32">
        <v>0</v>
      </c>
    </row>
    <row r="33" spans="1:9" x14ac:dyDescent="0.25">
      <c r="A33">
        <f ca="1">+RANDBETWEEN(1,100)</f>
        <v>35</v>
      </c>
      <c r="B33">
        <v>3</v>
      </c>
      <c r="C33" t="s">
        <v>1</v>
      </c>
      <c r="D33" s="14">
        <v>2231794.318035319</v>
      </c>
      <c r="E33" s="14">
        <f ca="1">+((1+_xlfn.NORM.INV(RAND(),0.03,0.01))*D33)</f>
        <v>2315918.5710135759</v>
      </c>
      <c r="F33" s="21">
        <f ca="1">+IF(D33&gt;AVERAGE($D$2:$D$100),RANDBETWEEN(10,25), RANDBETWEEN(22,40)) /100</f>
        <v>0.4</v>
      </c>
      <c r="G33" s="21">
        <f ca="1">+IF(D33&lt;AVERAGE($D$2:$D$100),RANDBETWEEN(10,25), RANDBETWEEN(22,40)) /100</f>
        <v>0.11</v>
      </c>
      <c r="H33" s="21">
        <f ca="1">+(RANDBETWEEN(10,40)) /100</f>
        <v>0.35</v>
      </c>
      <c r="I33">
        <v>1</v>
      </c>
    </row>
    <row r="34" spans="1:9" x14ac:dyDescent="0.25">
      <c r="A34">
        <f ca="1">+RANDBETWEEN(1,100)</f>
        <v>78</v>
      </c>
      <c r="B34">
        <v>4</v>
      </c>
      <c r="C34" t="s">
        <v>2</v>
      </c>
      <c r="D34" s="14">
        <v>1355553.124767028</v>
      </c>
      <c r="E34" s="14">
        <f ca="1">+((1+_xlfn.NORM.INV(RAND(),0.03,0.01))*D34)</f>
        <v>1398196.3745210918</v>
      </c>
      <c r="F34" s="21">
        <f ca="1">+IF(D34&gt;AVERAGE($D$2:$D$100),RANDBETWEEN(10,25), RANDBETWEEN(22,40)) /100</f>
        <v>0.38</v>
      </c>
      <c r="G34" s="21">
        <f ca="1">+IF(D34&lt;AVERAGE($D$2:$D$100),RANDBETWEEN(10,25), RANDBETWEEN(22,40)) /100</f>
        <v>0.2</v>
      </c>
      <c r="H34" s="21">
        <f ca="1">+(RANDBETWEEN(10,40)) /100</f>
        <v>0.1</v>
      </c>
      <c r="I34">
        <v>1</v>
      </c>
    </row>
    <row r="35" spans="1:9" x14ac:dyDescent="0.25">
      <c r="A35">
        <f ca="1">+RANDBETWEEN(1,100)</f>
        <v>30</v>
      </c>
      <c r="B35">
        <v>5</v>
      </c>
      <c r="C35" t="s">
        <v>3</v>
      </c>
      <c r="D35" s="14">
        <v>4071492.6531595294</v>
      </c>
      <c r="E35" s="14">
        <f ca="1">+((1+_xlfn.NORM.INV(RAND(),0.03,0.01))*D35)</f>
        <v>4146196.7965280456</v>
      </c>
      <c r="F35" s="21">
        <f ca="1">+IF(D35&gt;AVERAGE($D$2:$D$100),RANDBETWEEN(10,25), RANDBETWEEN(22,40)) /100</f>
        <v>0.19</v>
      </c>
      <c r="G35" s="21">
        <f ca="1">+IF(D35&lt;AVERAGE($D$2:$D$100),RANDBETWEEN(10,25), RANDBETWEEN(22,40)) /100</f>
        <v>0.31</v>
      </c>
      <c r="H35" s="21">
        <f ca="1">+(RANDBETWEEN(10,40)) /100</f>
        <v>0.14000000000000001</v>
      </c>
      <c r="I35">
        <v>1</v>
      </c>
    </row>
    <row r="36" spans="1:9" x14ac:dyDescent="0.25">
      <c r="A36">
        <f ca="1">+RANDBETWEEN(1,100)</f>
        <v>12</v>
      </c>
      <c r="B36">
        <v>2</v>
      </c>
      <c r="C36" t="s">
        <v>0</v>
      </c>
      <c r="D36" s="14">
        <v>3728272.9997077761</v>
      </c>
      <c r="E36" s="14">
        <f ca="1">+((1+_xlfn.NORM.INV(RAND(),0.03,0.01))*D36)</f>
        <v>3867523.3294713427</v>
      </c>
      <c r="F36" s="21">
        <f ca="1">+IF(D36&gt;AVERAGE($D$2:$D$100),RANDBETWEEN(10,25), RANDBETWEEN(22,40)) /100</f>
        <v>0.22</v>
      </c>
      <c r="G36" s="21">
        <f ca="1">+IF(D36&lt;AVERAGE($D$2:$D$100),RANDBETWEEN(10,25), RANDBETWEEN(22,40)) /100</f>
        <v>0.38</v>
      </c>
      <c r="H36" s="21">
        <f ca="1">+(RANDBETWEEN(10,40)) /100</f>
        <v>0.25</v>
      </c>
      <c r="I36">
        <v>0</v>
      </c>
    </row>
    <row r="37" spans="1:9" x14ac:dyDescent="0.25">
      <c r="A37">
        <f ca="1">+RANDBETWEEN(1,100)</f>
        <v>86</v>
      </c>
      <c r="B37">
        <v>2</v>
      </c>
      <c r="C37" t="s">
        <v>0</v>
      </c>
      <c r="D37" s="14">
        <v>902973.05644616275</v>
      </c>
      <c r="E37" s="14">
        <f ca="1">+((1+_xlfn.NORM.INV(RAND(),0.03,0.01))*D37)</f>
        <v>933387.91985010542</v>
      </c>
      <c r="F37" s="21">
        <f ca="1">+IF(D37&gt;AVERAGE($D$2:$D$100),RANDBETWEEN(10,25), RANDBETWEEN(22,40)) /100</f>
        <v>0.36</v>
      </c>
      <c r="G37" s="21">
        <f ca="1">+IF(D37&lt;AVERAGE($D$2:$D$100),RANDBETWEEN(10,25), RANDBETWEEN(22,40)) /100</f>
        <v>0.21</v>
      </c>
      <c r="H37" s="21">
        <f ca="1">+(RANDBETWEEN(10,40)) /100</f>
        <v>0.18</v>
      </c>
      <c r="I37">
        <v>0</v>
      </c>
    </row>
    <row r="38" spans="1:9" x14ac:dyDescent="0.25">
      <c r="A38">
        <f ca="1">+RANDBETWEEN(1,100)</f>
        <v>64</v>
      </c>
      <c r="B38">
        <v>4</v>
      </c>
      <c r="C38" t="s">
        <v>2</v>
      </c>
      <c r="D38" s="14">
        <v>3646396.8403519499</v>
      </c>
      <c r="E38" s="14">
        <f ca="1">+((1+_xlfn.NORM.INV(RAND(),0.03,0.01))*D38)</f>
        <v>3711093.8543838575</v>
      </c>
      <c r="F38" s="21">
        <f ca="1">+IF(D38&gt;AVERAGE($D$2:$D$100),RANDBETWEEN(10,25), RANDBETWEEN(22,40)) /100</f>
        <v>0.22</v>
      </c>
      <c r="G38" s="21">
        <f ca="1">+IF(D38&lt;AVERAGE($D$2:$D$100),RANDBETWEEN(10,25), RANDBETWEEN(22,40)) /100</f>
        <v>0.25</v>
      </c>
      <c r="H38" s="21">
        <f ca="1">+(RANDBETWEEN(10,40)) /100</f>
        <v>0.14000000000000001</v>
      </c>
      <c r="I38">
        <v>0</v>
      </c>
    </row>
    <row r="39" spans="1:9" x14ac:dyDescent="0.25">
      <c r="A39">
        <f ca="1">+RANDBETWEEN(1,100)</f>
        <v>69</v>
      </c>
      <c r="B39">
        <v>5</v>
      </c>
      <c r="C39" t="s">
        <v>3</v>
      </c>
      <c r="D39" s="14">
        <v>2410182.0383060714</v>
      </c>
      <c r="E39" s="14">
        <f ca="1">+((1+_xlfn.NORM.INV(RAND(),0.03,0.01))*D39)</f>
        <v>2447132.4998460156</v>
      </c>
      <c r="F39" s="21">
        <f ca="1">+IF(D39&gt;AVERAGE($D$2:$D$100),RANDBETWEEN(10,25), RANDBETWEEN(22,40)) /100</f>
        <v>0.34</v>
      </c>
      <c r="G39" s="21">
        <f ca="1">+IF(D39&lt;AVERAGE($D$2:$D$100),RANDBETWEEN(10,25), RANDBETWEEN(22,40)) /100</f>
        <v>0.15</v>
      </c>
      <c r="H39" s="21">
        <f ca="1">+(RANDBETWEEN(10,40)) /100</f>
        <v>0.27</v>
      </c>
      <c r="I39">
        <v>1</v>
      </c>
    </row>
    <row r="40" spans="1:9" x14ac:dyDescent="0.25">
      <c r="A40">
        <f ca="1">+RANDBETWEEN(1,100)</f>
        <v>24</v>
      </c>
      <c r="B40">
        <v>2</v>
      </c>
      <c r="C40" t="s">
        <v>0</v>
      </c>
      <c r="D40" s="14">
        <v>1157577.7251073988</v>
      </c>
      <c r="E40" s="14">
        <f ca="1">+((1+_xlfn.NORM.INV(RAND(),0.03,0.01))*D40)</f>
        <v>1215834.3745294726</v>
      </c>
      <c r="F40" s="21">
        <f ca="1">+IF(D40&gt;AVERAGE($D$2:$D$100),RANDBETWEEN(10,25), RANDBETWEEN(22,40)) /100</f>
        <v>0.4</v>
      </c>
      <c r="G40" s="21">
        <f ca="1">+IF(D40&lt;AVERAGE($D$2:$D$100),RANDBETWEEN(10,25), RANDBETWEEN(22,40)) /100</f>
        <v>0.23</v>
      </c>
      <c r="H40" s="21">
        <f ca="1">+(RANDBETWEEN(10,40)) /100</f>
        <v>0.18</v>
      </c>
      <c r="I40">
        <v>0</v>
      </c>
    </row>
    <row r="41" spans="1:9" x14ac:dyDescent="0.25">
      <c r="A41">
        <f ca="1">+RANDBETWEEN(1,100)</f>
        <v>75</v>
      </c>
      <c r="B41">
        <v>3</v>
      </c>
      <c r="C41" t="s">
        <v>1</v>
      </c>
      <c r="D41" s="14">
        <v>2304767.9388605068</v>
      </c>
      <c r="E41" s="14">
        <f ca="1">+((1+_xlfn.NORM.INV(RAND(),0.03,0.01))*D41)</f>
        <v>2392443.4410440717</v>
      </c>
      <c r="F41" s="21">
        <f ca="1">+IF(D41&gt;AVERAGE($D$2:$D$100),RANDBETWEEN(10,25), RANDBETWEEN(22,40)) /100</f>
        <v>0.26</v>
      </c>
      <c r="G41" s="21">
        <f ca="1">+IF(D41&lt;AVERAGE($D$2:$D$100),RANDBETWEEN(10,25), RANDBETWEEN(22,40)) /100</f>
        <v>0.21</v>
      </c>
      <c r="H41" s="21">
        <f ca="1">+(RANDBETWEEN(10,40)) /100</f>
        <v>0.14000000000000001</v>
      </c>
      <c r="I41">
        <v>1</v>
      </c>
    </row>
    <row r="42" spans="1:9" x14ac:dyDescent="0.25">
      <c r="A42">
        <f ca="1">+RANDBETWEEN(1,100)</f>
        <v>51</v>
      </c>
      <c r="B42">
        <v>1</v>
      </c>
      <c r="C42" t="s">
        <v>4</v>
      </c>
      <c r="D42" s="14">
        <v>3128436.2768781907</v>
      </c>
      <c r="E42" s="14">
        <f ca="1">+((1+_xlfn.NORM.INV(RAND(),0.03,0.01))*D42)</f>
        <v>3260061.8298214856</v>
      </c>
      <c r="F42" s="21">
        <f ca="1">+IF(D42&gt;AVERAGE($D$2:$D$100),RANDBETWEEN(10,25), RANDBETWEEN(22,40)) /100</f>
        <v>0.12</v>
      </c>
      <c r="G42" s="21">
        <f ca="1">+IF(D42&lt;AVERAGE($D$2:$D$100),RANDBETWEEN(10,25), RANDBETWEEN(22,40)) /100</f>
        <v>0.34</v>
      </c>
      <c r="H42" s="21">
        <f ca="1">+(RANDBETWEEN(10,40)) /100</f>
        <v>0.32</v>
      </c>
      <c r="I42">
        <v>1</v>
      </c>
    </row>
    <row r="43" spans="1:9" x14ac:dyDescent="0.25">
      <c r="A43">
        <f ca="1">+RANDBETWEEN(1,100)</f>
        <v>50</v>
      </c>
      <c r="B43">
        <v>3</v>
      </c>
      <c r="C43" t="s">
        <v>1</v>
      </c>
      <c r="D43" s="14">
        <v>2864320.2656848375</v>
      </c>
      <c r="E43" s="14">
        <f ca="1">+((1+_xlfn.NORM.INV(RAND(),0.03,0.01))*D43)</f>
        <v>2965568.206441489</v>
      </c>
      <c r="F43" s="21">
        <f ca="1">+IF(D43&gt;AVERAGE($D$2:$D$100),RANDBETWEEN(10,25), RANDBETWEEN(22,40)) /100</f>
        <v>0.2</v>
      </c>
      <c r="G43" s="21">
        <f ca="1">+IF(D43&lt;AVERAGE($D$2:$D$100),RANDBETWEEN(10,25), RANDBETWEEN(22,40)) /100</f>
        <v>0.39</v>
      </c>
      <c r="H43" s="21">
        <f ca="1">+(RANDBETWEEN(10,40)) /100</f>
        <v>0.4</v>
      </c>
      <c r="I43">
        <v>1</v>
      </c>
    </row>
    <row r="44" spans="1:9" x14ac:dyDescent="0.25">
      <c r="A44">
        <f ca="1">+RANDBETWEEN(1,100)</f>
        <v>52</v>
      </c>
      <c r="B44">
        <v>4</v>
      </c>
      <c r="C44" t="s">
        <v>2</v>
      </c>
      <c r="D44" s="14">
        <v>3286629.0059954417</v>
      </c>
      <c r="E44" s="14">
        <f ca="1">+((1+_xlfn.NORM.INV(RAND(),0.03,0.01))*D44)</f>
        <v>3417499.0209938041</v>
      </c>
      <c r="F44" s="21">
        <f ca="1">+IF(D44&gt;AVERAGE($D$2:$D$100),RANDBETWEEN(10,25), RANDBETWEEN(22,40)) /100</f>
        <v>0.2</v>
      </c>
      <c r="G44" s="21">
        <f ca="1">+IF(D44&lt;AVERAGE($D$2:$D$100),RANDBETWEEN(10,25), RANDBETWEEN(22,40)) /100</f>
        <v>0.33</v>
      </c>
      <c r="H44" s="21">
        <f ca="1">+(RANDBETWEEN(10,40)) /100</f>
        <v>0.2</v>
      </c>
      <c r="I44">
        <v>1</v>
      </c>
    </row>
    <row r="45" spans="1:9" x14ac:dyDescent="0.25">
      <c r="A45">
        <f ca="1">+RANDBETWEEN(1,100)</f>
        <v>8</v>
      </c>
      <c r="B45">
        <v>3</v>
      </c>
      <c r="C45" t="s">
        <v>1</v>
      </c>
      <c r="D45" s="14">
        <v>1537884.7318379683</v>
      </c>
      <c r="E45" s="14">
        <f ca="1">+((1+_xlfn.NORM.INV(RAND(),0.03,0.01))*D45)</f>
        <v>1562318.763795678</v>
      </c>
      <c r="F45" s="21">
        <f ca="1">+IF(D45&gt;AVERAGE($D$2:$D$100),RANDBETWEEN(10,25), RANDBETWEEN(22,40)) /100</f>
        <v>0.35</v>
      </c>
      <c r="G45" s="21">
        <f ca="1">+IF(D45&lt;AVERAGE($D$2:$D$100),RANDBETWEEN(10,25), RANDBETWEEN(22,40)) /100</f>
        <v>0.1</v>
      </c>
      <c r="H45" s="21">
        <f ca="1">+(RANDBETWEEN(10,40)) /100</f>
        <v>0.1</v>
      </c>
      <c r="I45">
        <v>1</v>
      </c>
    </row>
    <row r="46" spans="1:9" x14ac:dyDescent="0.25">
      <c r="A46">
        <f ca="1">+RANDBETWEEN(1,100)</f>
        <v>35</v>
      </c>
      <c r="B46">
        <v>4</v>
      </c>
      <c r="C46" t="s">
        <v>2</v>
      </c>
      <c r="D46" s="14">
        <v>930216.38945101015</v>
      </c>
      <c r="E46" s="14">
        <f ca="1">+((1+_xlfn.NORM.INV(RAND(),0.03,0.01))*D46)</f>
        <v>955791.74346376397</v>
      </c>
      <c r="F46" s="21">
        <f ca="1">+IF(D46&gt;AVERAGE($D$2:$D$100),RANDBETWEEN(10,25), RANDBETWEEN(22,40)) /100</f>
        <v>0.4</v>
      </c>
      <c r="G46" s="21">
        <f ca="1">+IF(D46&lt;AVERAGE($D$2:$D$100),RANDBETWEEN(10,25), RANDBETWEEN(22,40)) /100</f>
        <v>0.25</v>
      </c>
      <c r="H46" s="21">
        <f ca="1">+(RANDBETWEEN(10,40)) /100</f>
        <v>0.38</v>
      </c>
      <c r="I46">
        <v>1</v>
      </c>
    </row>
    <row r="47" spans="1:9" x14ac:dyDescent="0.25">
      <c r="A47">
        <f ca="1">+RANDBETWEEN(1,100)</f>
        <v>50</v>
      </c>
      <c r="B47">
        <v>4</v>
      </c>
      <c r="C47" t="s">
        <v>2</v>
      </c>
      <c r="D47" s="14">
        <v>2602122.4003382954</v>
      </c>
      <c r="E47" s="14">
        <f ca="1">+((1+_xlfn.NORM.INV(RAND(),0.03,0.01))*D47)</f>
        <v>2689429.8755114847</v>
      </c>
      <c r="F47" s="21">
        <f ca="1">+IF(D47&gt;AVERAGE($D$2:$D$100),RANDBETWEEN(10,25), RANDBETWEEN(22,40)) /100</f>
        <v>0.36</v>
      </c>
      <c r="G47" s="21">
        <f ca="1">+IF(D47&lt;AVERAGE($D$2:$D$100),RANDBETWEEN(10,25), RANDBETWEEN(22,40)) /100</f>
        <v>0.22</v>
      </c>
      <c r="H47" s="21">
        <f ca="1">+(RANDBETWEEN(10,40)) /100</f>
        <v>0.12</v>
      </c>
      <c r="I47">
        <v>1</v>
      </c>
    </row>
    <row r="48" spans="1:9" x14ac:dyDescent="0.25">
      <c r="A48">
        <f ca="1">+RANDBETWEEN(1,100)</f>
        <v>68</v>
      </c>
      <c r="B48">
        <v>5</v>
      </c>
      <c r="C48" t="s">
        <v>3</v>
      </c>
      <c r="D48" s="14">
        <v>1258511.0901797113</v>
      </c>
      <c r="E48" s="14">
        <f ca="1">+((1+_xlfn.NORM.INV(RAND(),0.03,0.01))*D48)</f>
        <v>1295772.5217800166</v>
      </c>
      <c r="F48" s="21">
        <f ca="1">+IF(D48&gt;AVERAGE($D$2:$D$100),RANDBETWEEN(10,25), RANDBETWEEN(22,40)) /100</f>
        <v>0.37</v>
      </c>
      <c r="G48" s="21">
        <f ca="1">+IF(D48&lt;AVERAGE($D$2:$D$100),RANDBETWEEN(10,25), RANDBETWEEN(22,40)) /100</f>
        <v>0.19</v>
      </c>
      <c r="H48" s="21">
        <f ca="1">+(RANDBETWEEN(10,40)) /100</f>
        <v>0.12</v>
      </c>
      <c r="I48">
        <v>1</v>
      </c>
    </row>
    <row r="49" spans="1:9" x14ac:dyDescent="0.25">
      <c r="A49">
        <f ca="1">+RANDBETWEEN(1,100)</f>
        <v>3</v>
      </c>
      <c r="B49">
        <v>5</v>
      </c>
      <c r="C49" t="s">
        <v>3</v>
      </c>
      <c r="D49" s="14">
        <v>2841597.6908010156</v>
      </c>
      <c r="E49" s="14">
        <f ca="1">+((1+_xlfn.NORM.INV(RAND(),0.03,0.01))*D49)</f>
        <v>2893654.0647376827</v>
      </c>
      <c r="F49" s="21">
        <f ca="1">+IF(D49&gt;AVERAGE($D$2:$D$100),RANDBETWEEN(10,25), RANDBETWEEN(22,40)) /100</f>
        <v>0.2</v>
      </c>
      <c r="G49" s="21">
        <f ca="1">+IF(D49&lt;AVERAGE($D$2:$D$100),RANDBETWEEN(10,25), RANDBETWEEN(22,40)) /100</f>
        <v>0.24</v>
      </c>
      <c r="H49" s="21">
        <f ca="1">+(RANDBETWEEN(10,40)) /100</f>
        <v>0.23</v>
      </c>
      <c r="I49">
        <v>0</v>
      </c>
    </row>
    <row r="50" spans="1:9" x14ac:dyDescent="0.25">
      <c r="A50">
        <f ca="1">+RANDBETWEEN(1,100)</f>
        <v>74</v>
      </c>
      <c r="B50">
        <v>3</v>
      </c>
      <c r="C50" t="s">
        <v>1</v>
      </c>
      <c r="D50" s="14">
        <v>3511827.7368508116</v>
      </c>
      <c r="E50" s="14">
        <f ca="1">+((1+_xlfn.NORM.INV(RAND(),0.03,0.01))*D50)</f>
        <v>3671249.6217843746</v>
      </c>
      <c r="F50" s="21">
        <f ca="1">+IF(D50&gt;AVERAGE($D$2:$D$100),RANDBETWEEN(10,25), RANDBETWEEN(22,40)) /100</f>
        <v>0.18</v>
      </c>
      <c r="G50" s="21">
        <f ca="1">+IF(D50&lt;AVERAGE($D$2:$D$100),RANDBETWEEN(10,25), RANDBETWEEN(22,40)) /100</f>
        <v>0.37</v>
      </c>
      <c r="H50" s="21">
        <f ca="1">+(RANDBETWEEN(10,40)) /100</f>
        <v>0.23</v>
      </c>
      <c r="I50">
        <v>1</v>
      </c>
    </row>
    <row r="51" spans="1:9" x14ac:dyDescent="0.25">
      <c r="A51">
        <f ca="1">+RANDBETWEEN(1,100)</f>
        <v>50</v>
      </c>
      <c r="B51">
        <v>3</v>
      </c>
      <c r="C51" t="s">
        <v>1</v>
      </c>
      <c r="D51" s="14">
        <v>2094225.2644775202</v>
      </c>
      <c r="E51" s="14">
        <f ca="1">+((1+_xlfn.NORM.INV(RAND(),0.03,0.01))*D51)</f>
        <v>2147336.3505293089</v>
      </c>
      <c r="F51" s="21">
        <f ca="1">+IF(D51&gt;AVERAGE($D$2:$D$100),RANDBETWEEN(10,25), RANDBETWEEN(22,40)) /100</f>
        <v>0.25</v>
      </c>
      <c r="G51" s="21">
        <f ca="1">+IF(D51&lt;AVERAGE($D$2:$D$100),RANDBETWEEN(10,25), RANDBETWEEN(22,40)) /100</f>
        <v>0.22</v>
      </c>
      <c r="H51" s="21">
        <f ca="1">+(RANDBETWEEN(10,40)) /100</f>
        <v>0.1</v>
      </c>
      <c r="I51">
        <v>0</v>
      </c>
    </row>
    <row r="52" spans="1:9" x14ac:dyDescent="0.25">
      <c r="A52">
        <f ca="1">+RANDBETWEEN(1,100)</f>
        <v>4</v>
      </c>
      <c r="B52">
        <v>5</v>
      </c>
      <c r="C52" t="s">
        <v>3</v>
      </c>
      <c r="D52" s="14">
        <v>1814603.0168700251</v>
      </c>
      <c r="E52" s="14">
        <f ca="1">+((1+_xlfn.NORM.INV(RAND(),0.03,0.01))*D52)</f>
        <v>1903378.0017653108</v>
      </c>
      <c r="F52" s="21">
        <f ca="1">+IF(D52&gt;AVERAGE($D$2:$D$100),RANDBETWEEN(10,25), RANDBETWEEN(22,40)) /100</f>
        <v>0.34</v>
      </c>
      <c r="G52" s="21">
        <f ca="1">+IF(D52&lt;AVERAGE($D$2:$D$100),RANDBETWEEN(10,25), RANDBETWEEN(22,40)) /100</f>
        <v>0.24</v>
      </c>
      <c r="H52" s="21">
        <f ca="1">+(RANDBETWEEN(10,40)) /100</f>
        <v>0.14000000000000001</v>
      </c>
      <c r="I52">
        <v>1</v>
      </c>
    </row>
    <row r="53" spans="1:9" x14ac:dyDescent="0.25">
      <c r="A53">
        <f ca="1">+RANDBETWEEN(1,100)</f>
        <v>51</v>
      </c>
      <c r="B53">
        <v>5</v>
      </c>
      <c r="C53" t="s">
        <v>3</v>
      </c>
      <c r="D53" s="14">
        <v>1065187.9778201429</v>
      </c>
      <c r="E53" s="14">
        <f ca="1">+((1+_xlfn.NORM.INV(RAND(),0.03,0.01))*D53)</f>
        <v>1107244.3531166196</v>
      </c>
      <c r="F53" s="21">
        <f ca="1">+IF(D53&gt;AVERAGE($D$2:$D$100),RANDBETWEEN(10,25), RANDBETWEEN(22,40)) /100</f>
        <v>0.36</v>
      </c>
      <c r="G53" s="21">
        <f ca="1">+IF(D53&lt;AVERAGE($D$2:$D$100),RANDBETWEEN(10,25), RANDBETWEEN(22,40)) /100</f>
        <v>0.22</v>
      </c>
      <c r="H53" s="21">
        <f ca="1">+(RANDBETWEEN(10,40)) /100</f>
        <v>0.27</v>
      </c>
      <c r="I53">
        <v>1</v>
      </c>
    </row>
    <row r="54" spans="1:9" x14ac:dyDescent="0.25">
      <c r="A54">
        <f ca="1">+RANDBETWEEN(1,100)</f>
        <v>90</v>
      </c>
      <c r="B54">
        <v>5</v>
      </c>
      <c r="C54" t="s">
        <v>3</v>
      </c>
      <c r="D54" s="14">
        <v>2762216.3960594242</v>
      </c>
      <c r="E54" s="14">
        <f ca="1">+((1+_xlfn.NORM.INV(RAND(),0.03,0.01))*D54)</f>
        <v>2853813.6259532883</v>
      </c>
      <c r="F54" s="21">
        <f ca="1">+IF(D54&gt;AVERAGE($D$2:$D$100),RANDBETWEEN(10,25), RANDBETWEEN(22,40)) /100</f>
        <v>0.21</v>
      </c>
      <c r="G54" s="21">
        <f ca="1">+IF(D54&lt;AVERAGE($D$2:$D$100),RANDBETWEEN(10,25), RANDBETWEEN(22,40)) /100</f>
        <v>0.4</v>
      </c>
      <c r="H54" s="21">
        <f ca="1">+(RANDBETWEEN(10,40)) /100</f>
        <v>0.18</v>
      </c>
      <c r="I54">
        <v>0</v>
      </c>
    </row>
    <row r="55" spans="1:9" x14ac:dyDescent="0.25">
      <c r="A55">
        <f ca="1">+RANDBETWEEN(1,100)</f>
        <v>56</v>
      </c>
      <c r="B55">
        <v>5</v>
      </c>
      <c r="C55" t="s">
        <v>3</v>
      </c>
      <c r="D55" s="14">
        <v>3968172.0522238486</v>
      </c>
      <c r="E55" s="14">
        <f ca="1">+((1+_xlfn.NORM.INV(RAND(),0.03,0.01))*D55)</f>
        <v>4085300.9662870318</v>
      </c>
      <c r="F55" s="21">
        <f ca="1">+IF(D55&gt;AVERAGE($D$2:$D$100),RANDBETWEEN(10,25), RANDBETWEEN(22,40)) /100</f>
        <v>0.2</v>
      </c>
      <c r="G55" s="21">
        <f ca="1">+IF(D55&lt;AVERAGE($D$2:$D$100),RANDBETWEEN(10,25), RANDBETWEEN(22,40)) /100</f>
        <v>0.28999999999999998</v>
      </c>
      <c r="H55" s="21">
        <f ca="1">+(RANDBETWEEN(10,40)) /100</f>
        <v>0.36</v>
      </c>
      <c r="I55">
        <v>1</v>
      </c>
    </row>
    <row r="56" spans="1:9" x14ac:dyDescent="0.25">
      <c r="A56">
        <f ca="1">+RANDBETWEEN(1,100)</f>
        <v>32</v>
      </c>
      <c r="B56">
        <v>2</v>
      </c>
      <c r="C56" t="s">
        <v>0</v>
      </c>
      <c r="D56" s="14">
        <v>3807684.2196199996</v>
      </c>
      <c r="E56" s="14">
        <f ca="1">+((1+_xlfn.NORM.INV(RAND(),0.03,0.01))*D56)</f>
        <v>3946448.3395190616</v>
      </c>
      <c r="F56" s="21">
        <f ca="1">+IF(D56&gt;AVERAGE($D$2:$D$100),RANDBETWEEN(10,25), RANDBETWEEN(22,40)) /100</f>
        <v>0.21</v>
      </c>
      <c r="G56" s="21">
        <f ca="1">+IF(D56&lt;AVERAGE($D$2:$D$100),RANDBETWEEN(10,25), RANDBETWEEN(22,40)) /100</f>
        <v>0.34</v>
      </c>
      <c r="H56" s="21">
        <f ca="1">+(RANDBETWEEN(10,40)) /100</f>
        <v>0.33</v>
      </c>
      <c r="I56">
        <v>0</v>
      </c>
    </row>
    <row r="57" spans="1:9" x14ac:dyDescent="0.25">
      <c r="A57">
        <f ca="1">+RANDBETWEEN(1,100)</f>
        <v>61</v>
      </c>
      <c r="B57">
        <v>2</v>
      </c>
      <c r="C57" t="s">
        <v>0</v>
      </c>
      <c r="D57" s="14">
        <v>3657782.3997175954</v>
      </c>
      <c r="E57" s="14">
        <f ca="1">+((1+_xlfn.NORM.INV(RAND(),0.03,0.01))*D57)</f>
        <v>3821962.1143137533</v>
      </c>
      <c r="F57" s="21">
        <f ca="1">+IF(D57&gt;AVERAGE($D$2:$D$100),RANDBETWEEN(10,25), RANDBETWEEN(22,40)) /100</f>
        <v>0.24</v>
      </c>
      <c r="G57" s="21">
        <f ca="1">+IF(D57&lt;AVERAGE($D$2:$D$100),RANDBETWEEN(10,25), RANDBETWEEN(22,40)) /100</f>
        <v>0.23</v>
      </c>
      <c r="H57" s="21">
        <f ca="1">+(RANDBETWEEN(10,40)) /100</f>
        <v>0.23</v>
      </c>
      <c r="I57">
        <v>1</v>
      </c>
    </row>
    <row r="58" spans="1:9" x14ac:dyDescent="0.25">
      <c r="A58">
        <f ca="1">+RANDBETWEEN(1,100)</f>
        <v>53</v>
      </c>
      <c r="B58">
        <v>2</v>
      </c>
      <c r="C58" t="s">
        <v>0</v>
      </c>
      <c r="D58" s="14">
        <v>2242055.6356894253</v>
      </c>
      <c r="E58" s="14">
        <f ca="1">+((1+_xlfn.NORM.INV(RAND(),0.03,0.01))*D58)</f>
        <v>2248198.5857519628</v>
      </c>
      <c r="F58" s="21">
        <f ca="1">+IF(D58&gt;AVERAGE($D$2:$D$100),RANDBETWEEN(10,25), RANDBETWEEN(22,40)) /100</f>
        <v>0.36</v>
      </c>
      <c r="G58" s="21">
        <f ca="1">+IF(D58&lt;AVERAGE($D$2:$D$100),RANDBETWEEN(10,25), RANDBETWEEN(22,40)) /100</f>
        <v>0.16</v>
      </c>
      <c r="H58" s="21">
        <f ca="1">+(RANDBETWEEN(10,40)) /100</f>
        <v>0.13</v>
      </c>
      <c r="I58">
        <v>1</v>
      </c>
    </row>
    <row r="59" spans="1:9" x14ac:dyDescent="0.25">
      <c r="A59">
        <f ca="1">+RANDBETWEEN(1,100)</f>
        <v>38</v>
      </c>
      <c r="B59">
        <v>4</v>
      </c>
      <c r="C59" t="s">
        <v>2</v>
      </c>
      <c r="D59" s="14">
        <v>2135140.3482617415</v>
      </c>
      <c r="E59" s="14">
        <f ca="1">+((1+_xlfn.NORM.INV(RAND(),0.03,0.01))*D59)</f>
        <v>2213939.948040158</v>
      </c>
      <c r="F59" s="21">
        <f ca="1">+IF(D59&gt;AVERAGE($D$2:$D$100),RANDBETWEEN(10,25), RANDBETWEEN(22,40)) /100</f>
        <v>0.3</v>
      </c>
      <c r="G59" s="21">
        <f ca="1">+IF(D59&lt;AVERAGE($D$2:$D$100),RANDBETWEEN(10,25), RANDBETWEEN(22,40)) /100</f>
        <v>0.12</v>
      </c>
      <c r="H59" s="21">
        <f ca="1">+(RANDBETWEEN(10,40)) /100</f>
        <v>0.36</v>
      </c>
      <c r="I59">
        <v>0</v>
      </c>
    </row>
    <row r="60" spans="1:9" x14ac:dyDescent="0.25">
      <c r="A60">
        <f ca="1">+RANDBETWEEN(1,100)</f>
        <v>1</v>
      </c>
      <c r="B60">
        <v>1</v>
      </c>
      <c r="C60" t="s">
        <v>4</v>
      </c>
      <c r="D60" s="14">
        <v>1490950.3864373234</v>
      </c>
      <c r="E60" s="14">
        <f ca="1">+((1+_xlfn.NORM.INV(RAND(),0.03,0.01))*D60)</f>
        <v>1518594.9354073224</v>
      </c>
      <c r="F60" s="21">
        <f ca="1">+IF(D60&gt;AVERAGE($D$2:$D$100),RANDBETWEEN(10,25), RANDBETWEEN(22,40)) /100</f>
        <v>0.32</v>
      </c>
      <c r="G60" s="21">
        <f ca="1">+IF(D60&lt;AVERAGE($D$2:$D$100),RANDBETWEEN(10,25), RANDBETWEEN(22,40)) /100</f>
        <v>0.14000000000000001</v>
      </c>
      <c r="H60" s="21">
        <f ca="1">+(RANDBETWEEN(10,40)) /100</f>
        <v>0.37</v>
      </c>
      <c r="I60">
        <v>0</v>
      </c>
    </row>
    <row r="61" spans="1:9" x14ac:dyDescent="0.25">
      <c r="A61">
        <f ca="1">+RANDBETWEEN(1,100)</f>
        <v>58</v>
      </c>
      <c r="B61">
        <v>3</v>
      </c>
      <c r="C61" t="s">
        <v>1</v>
      </c>
      <c r="D61" s="14">
        <v>3567072.0668022307</v>
      </c>
      <c r="E61" s="14">
        <f ca="1">+((1+_xlfn.NORM.INV(RAND(),0.03,0.01))*D61)</f>
        <v>3634976.4361804337</v>
      </c>
      <c r="F61" s="21">
        <f ca="1">+IF(D61&gt;AVERAGE($D$2:$D$100),RANDBETWEEN(10,25), RANDBETWEEN(22,40)) /100</f>
        <v>0.21</v>
      </c>
      <c r="G61" s="21">
        <f ca="1">+IF(D61&lt;AVERAGE($D$2:$D$100),RANDBETWEEN(10,25), RANDBETWEEN(22,40)) /100</f>
        <v>0.39</v>
      </c>
      <c r="H61" s="21">
        <f ca="1">+(RANDBETWEEN(10,40)) /100</f>
        <v>0.34</v>
      </c>
      <c r="I61">
        <v>0</v>
      </c>
    </row>
    <row r="62" spans="1:9" x14ac:dyDescent="0.25">
      <c r="A62">
        <f ca="1">+RANDBETWEEN(1,100)</f>
        <v>52</v>
      </c>
      <c r="B62">
        <v>4</v>
      </c>
      <c r="C62" t="s">
        <v>2</v>
      </c>
      <c r="D62" s="14">
        <v>1887513.571018856</v>
      </c>
      <c r="E62" s="14">
        <f ca="1">+((1+_xlfn.NORM.INV(RAND(),0.03,0.01))*D62)</f>
        <v>1964379.0919987422</v>
      </c>
      <c r="F62" s="21">
        <f ca="1">+IF(D62&gt;AVERAGE($D$2:$D$100),RANDBETWEEN(10,25), RANDBETWEEN(22,40)) /100</f>
        <v>0.32</v>
      </c>
      <c r="G62" s="21">
        <f ca="1">+IF(D62&lt;AVERAGE($D$2:$D$100),RANDBETWEEN(10,25), RANDBETWEEN(22,40)) /100</f>
        <v>0.2</v>
      </c>
      <c r="H62" s="21">
        <f ca="1">+(RANDBETWEEN(10,40)) /100</f>
        <v>0.21</v>
      </c>
      <c r="I62">
        <v>0</v>
      </c>
    </row>
    <row r="63" spans="1:9" x14ac:dyDescent="0.25">
      <c r="A63">
        <f ca="1">+RANDBETWEEN(1,100)</f>
        <v>49</v>
      </c>
      <c r="B63">
        <v>5</v>
      </c>
      <c r="C63" t="s">
        <v>3</v>
      </c>
      <c r="D63" s="14">
        <v>3050445.6456976309</v>
      </c>
      <c r="E63" s="14">
        <f ca="1">+((1+_xlfn.NORM.INV(RAND(),0.03,0.01))*D63)</f>
        <v>3126632.9077190007</v>
      </c>
      <c r="F63" s="21">
        <f ca="1">+IF(D63&gt;AVERAGE($D$2:$D$100),RANDBETWEEN(10,25), RANDBETWEEN(22,40)) /100</f>
        <v>0.11</v>
      </c>
      <c r="G63" s="21">
        <f ca="1">+IF(D63&lt;AVERAGE($D$2:$D$100),RANDBETWEEN(10,25), RANDBETWEEN(22,40)) /100</f>
        <v>0.22</v>
      </c>
      <c r="H63" s="21">
        <f ca="1">+(RANDBETWEEN(10,40)) /100</f>
        <v>0.26</v>
      </c>
      <c r="I63">
        <v>0</v>
      </c>
    </row>
    <row r="64" spans="1:9" x14ac:dyDescent="0.25">
      <c r="A64">
        <f ca="1">+RANDBETWEEN(1,100)</f>
        <v>78</v>
      </c>
      <c r="B64">
        <v>2</v>
      </c>
      <c r="C64" t="s">
        <v>0</v>
      </c>
      <c r="D64" s="14">
        <v>3038215.4376848261</v>
      </c>
      <c r="E64" s="14">
        <f ca="1">+((1+_xlfn.NORM.INV(RAND(),0.03,0.01))*D64)</f>
        <v>3109228.9261177094</v>
      </c>
      <c r="F64" s="21">
        <f ca="1">+IF(D64&gt;AVERAGE($D$2:$D$100),RANDBETWEEN(10,25), RANDBETWEEN(22,40)) /100</f>
        <v>0.21</v>
      </c>
      <c r="G64" s="21">
        <f ca="1">+IF(D64&lt;AVERAGE($D$2:$D$100),RANDBETWEEN(10,25), RANDBETWEEN(22,40)) /100</f>
        <v>0.39</v>
      </c>
      <c r="H64" s="21">
        <f ca="1">+(RANDBETWEEN(10,40)) /100</f>
        <v>0.25</v>
      </c>
      <c r="I64">
        <v>0</v>
      </c>
    </row>
    <row r="65" spans="1:9" x14ac:dyDescent="0.25">
      <c r="A65">
        <f ca="1">+RANDBETWEEN(1,100)</f>
        <v>50</v>
      </c>
      <c r="B65">
        <v>5</v>
      </c>
      <c r="C65" t="s">
        <v>3</v>
      </c>
      <c r="D65" s="14">
        <v>3010295.6802917728</v>
      </c>
      <c r="E65" s="14">
        <f ca="1">+((1+_xlfn.NORM.INV(RAND(),0.03,0.01))*D65)</f>
        <v>3102154.7444297713</v>
      </c>
      <c r="F65" s="21">
        <f ca="1">+IF(D65&gt;AVERAGE($D$2:$D$100),RANDBETWEEN(10,25), RANDBETWEEN(22,40)) /100</f>
        <v>0.14000000000000001</v>
      </c>
      <c r="G65" s="21">
        <f ca="1">+IF(D65&lt;AVERAGE($D$2:$D$100),RANDBETWEEN(10,25), RANDBETWEEN(22,40)) /100</f>
        <v>0.24</v>
      </c>
      <c r="H65" s="21">
        <f ca="1">+(RANDBETWEEN(10,40)) /100</f>
        <v>0.1</v>
      </c>
      <c r="I65">
        <v>0</v>
      </c>
    </row>
    <row r="66" spans="1:9" x14ac:dyDescent="0.25">
      <c r="A66">
        <f ca="1">+RANDBETWEEN(1,100)</f>
        <v>49</v>
      </c>
      <c r="B66">
        <v>4</v>
      </c>
      <c r="C66" t="s">
        <v>2</v>
      </c>
      <c r="D66" s="14">
        <v>2700797.4409230542</v>
      </c>
      <c r="E66" s="14">
        <f ca="1">+((1+_xlfn.NORM.INV(RAND(),0.03,0.01))*D66)</f>
        <v>2771981.2657124451</v>
      </c>
      <c r="F66" s="21">
        <f ca="1">+IF(D66&gt;AVERAGE($D$2:$D$100),RANDBETWEEN(10,25), RANDBETWEEN(22,40)) /100</f>
        <v>0.14000000000000001</v>
      </c>
      <c r="G66" s="21">
        <f ca="1">+IF(D66&lt;AVERAGE($D$2:$D$100),RANDBETWEEN(10,25), RANDBETWEEN(22,40)) /100</f>
        <v>0.31</v>
      </c>
      <c r="H66" s="21">
        <f ca="1">+(RANDBETWEEN(10,40)) /100</f>
        <v>0.19</v>
      </c>
      <c r="I66">
        <v>1</v>
      </c>
    </row>
    <row r="67" spans="1:9" x14ac:dyDescent="0.25">
      <c r="A67">
        <f ca="1">+RANDBETWEEN(1,100)</f>
        <v>55</v>
      </c>
      <c r="B67">
        <v>1</v>
      </c>
      <c r="C67" t="s">
        <v>4</v>
      </c>
      <c r="D67" s="14">
        <v>2886315.4555936581</v>
      </c>
      <c r="E67" s="14">
        <f ca="1">+((1+_xlfn.NORM.INV(RAND(),0.03,0.01))*D67)</f>
        <v>3003670.6536762905</v>
      </c>
      <c r="F67" s="21">
        <f ca="1">+IF(D67&gt;AVERAGE($D$2:$D$100),RANDBETWEEN(10,25), RANDBETWEEN(22,40)) /100</f>
        <v>0.24</v>
      </c>
      <c r="G67" s="21">
        <f ca="1">+IF(D67&lt;AVERAGE($D$2:$D$100),RANDBETWEEN(10,25), RANDBETWEEN(22,40)) /100</f>
        <v>0.35</v>
      </c>
      <c r="H67" s="21">
        <f ca="1">+(RANDBETWEEN(10,40)) /100</f>
        <v>0.28000000000000003</v>
      </c>
      <c r="I67">
        <v>1</v>
      </c>
    </row>
    <row r="68" spans="1:9" x14ac:dyDescent="0.25">
      <c r="A68">
        <f ca="1">+RANDBETWEEN(1,100)</f>
        <v>36</v>
      </c>
      <c r="B68">
        <v>3</v>
      </c>
      <c r="C68" t="s">
        <v>1</v>
      </c>
      <c r="D68" s="14">
        <v>1647004.4231635602</v>
      </c>
      <c r="E68" s="14">
        <f ca="1">+((1+_xlfn.NORM.INV(RAND(),0.03,0.01))*D68)</f>
        <v>1701132.3137975819</v>
      </c>
      <c r="F68" s="21">
        <f ca="1">+IF(D68&gt;AVERAGE($D$2:$D$100),RANDBETWEEN(10,25), RANDBETWEEN(22,40)) /100</f>
        <v>0.38</v>
      </c>
      <c r="G68" s="21">
        <f ca="1">+IF(D68&lt;AVERAGE($D$2:$D$100),RANDBETWEEN(10,25), RANDBETWEEN(22,40)) /100</f>
        <v>0.25</v>
      </c>
      <c r="H68" s="21">
        <f ca="1">+(RANDBETWEEN(10,40)) /100</f>
        <v>0.22</v>
      </c>
      <c r="I68">
        <v>0</v>
      </c>
    </row>
    <row r="69" spans="1:9" x14ac:dyDescent="0.25">
      <c r="A69">
        <f ca="1">+RANDBETWEEN(1,100)</f>
        <v>64</v>
      </c>
      <c r="B69">
        <v>3</v>
      </c>
      <c r="C69" t="s">
        <v>1</v>
      </c>
      <c r="D69" s="14">
        <v>2318198.5338406521</v>
      </c>
      <c r="E69" s="14">
        <f ca="1">+((1+_xlfn.NORM.INV(RAND(),0.03,0.01))*D69)</f>
        <v>2436472.0384982242</v>
      </c>
      <c r="F69" s="21">
        <f ca="1">+IF(D69&gt;AVERAGE($D$2:$D$100),RANDBETWEEN(10,25), RANDBETWEEN(22,40)) /100</f>
        <v>0.23</v>
      </c>
      <c r="G69" s="21">
        <f ca="1">+IF(D69&lt;AVERAGE($D$2:$D$100),RANDBETWEEN(10,25), RANDBETWEEN(22,40)) /100</f>
        <v>0.25</v>
      </c>
      <c r="H69" s="21">
        <f ca="1">+(RANDBETWEEN(10,40)) /100</f>
        <v>0.15</v>
      </c>
      <c r="I69">
        <v>0</v>
      </c>
    </row>
    <row r="70" spans="1:9" x14ac:dyDescent="0.25">
      <c r="A70">
        <f ca="1">+RANDBETWEEN(1,100)</f>
        <v>68</v>
      </c>
      <c r="B70">
        <v>5</v>
      </c>
      <c r="C70" t="s">
        <v>3</v>
      </c>
      <c r="D70" s="14">
        <v>2083061.4012569953</v>
      </c>
      <c r="E70" s="14">
        <f ca="1">+((1+_xlfn.NORM.INV(RAND(),0.03,0.01))*D70)</f>
        <v>2170811.5476557226</v>
      </c>
      <c r="F70" s="21">
        <f ca="1">+IF(D70&gt;AVERAGE($D$2:$D$100),RANDBETWEEN(10,25), RANDBETWEEN(22,40)) /100</f>
        <v>0.33</v>
      </c>
      <c r="G70" s="21">
        <f ca="1">+IF(D70&lt;AVERAGE($D$2:$D$100),RANDBETWEEN(10,25), RANDBETWEEN(22,40)) /100</f>
        <v>0.2</v>
      </c>
      <c r="H70" s="21">
        <f ca="1">+(RANDBETWEEN(10,40)) /100</f>
        <v>0.31</v>
      </c>
      <c r="I70">
        <v>1</v>
      </c>
    </row>
    <row r="71" spans="1:9" x14ac:dyDescent="0.25">
      <c r="A71">
        <f ca="1">+RANDBETWEEN(1,100)</f>
        <v>67</v>
      </c>
      <c r="B71">
        <v>1</v>
      </c>
      <c r="C71" t="s">
        <v>4</v>
      </c>
      <c r="D71" s="14">
        <v>1895286.6401207275</v>
      </c>
      <c r="E71" s="14">
        <f ca="1">+((1+_xlfn.NORM.INV(RAND(),0.03,0.01))*D71)</f>
        <v>1983275.806327899</v>
      </c>
      <c r="F71" s="21">
        <f ca="1">+IF(D71&gt;AVERAGE($D$2:$D$100),RANDBETWEEN(10,25), RANDBETWEEN(22,40)) /100</f>
        <v>0.37</v>
      </c>
      <c r="G71" s="21">
        <f ca="1">+IF(D71&lt;AVERAGE($D$2:$D$100),RANDBETWEEN(10,25), RANDBETWEEN(22,40)) /100</f>
        <v>0.13</v>
      </c>
      <c r="H71" s="21">
        <f ca="1">+(RANDBETWEEN(10,40)) /100</f>
        <v>0.38</v>
      </c>
      <c r="I71">
        <v>0</v>
      </c>
    </row>
    <row r="72" spans="1:9" x14ac:dyDescent="0.25">
      <c r="A72">
        <f ca="1">+RANDBETWEEN(1,100)</f>
        <v>74</v>
      </c>
      <c r="B72">
        <v>5</v>
      </c>
      <c r="C72" t="s">
        <v>3</v>
      </c>
      <c r="D72" s="14">
        <v>1216649.1335809049</v>
      </c>
      <c r="E72" s="14">
        <f ca="1">+((1+_xlfn.NORM.INV(RAND(),0.03,0.01))*D72)</f>
        <v>1258637.5241686949</v>
      </c>
      <c r="F72" s="21">
        <f ca="1">+IF(D72&gt;AVERAGE($D$2:$D$100),RANDBETWEEN(10,25), RANDBETWEEN(22,40)) /100</f>
        <v>0.26</v>
      </c>
      <c r="G72" s="21">
        <f ca="1">+IF(D72&lt;AVERAGE($D$2:$D$100),RANDBETWEEN(10,25), RANDBETWEEN(22,40)) /100</f>
        <v>0.11</v>
      </c>
      <c r="H72" s="21">
        <f ca="1">+(RANDBETWEEN(10,40)) /100</f>
        <v>0.13</v>
      </c>
      <c r="I72">
        <v>1</v>
      </c>
    </row>
    <row r="73" spans="1:9" x14ac:dyDescent="0.25">
      <c r="A73">
        <f ca="1">+RANDBETWEEN(1,100)</f>
        <v>87</v>
      </c>
      <c r="B73">
        <v>5</v>
      </c>
      <c r="C73" t="s">
        <v>3</v>
      </c>
      <c r="D73" s="14">
        <v>2944534.6454005172</v>
      </c>
      <c r="E73" s="14">
        <f ca="1">+((1+_xlfn.NORM.INV(RAND(),0.03,0.01))*D73)</f>
        <v>3046505.4148003273</v>
      </c>
      <c r="F73" s="21">
        <f ca="1">+IF(D73&gt;AVERAGE($D$2:$D$100),RANDBETWEEN(10,25), RANDBETWEEN(22,40)) /100</f>
        <v>0.13</v>
      </c>
      <c r="G73" s="21">
        <f ca="1">+IF(D73&lt;AVERAGE($D$2:$D$100),RANDBETWEEN(10,25), RANDBETWEEN(22,40)) /100</f>
        <v>0.3</v>
      </c>
      <c r="H73" s="21">
        <f ca="1">+(RANDBETWEEN(10,40)) /100</f>
        <v>0.23</v>
      </c>
      <c r="I73">
        <v>1</v>
      </c>
    </row>
    <row r="74" spans="1:9" x14ac:dyDescent="0.25">
      <c r="A74">
        <f ca="1">+RANDBETWEEN(1,100)</f>
        <v>15</v>
      </c>
      <c r="B74">
        <v>1</v>
      </c>
      <c r="C74" t="s">
        <v>4</v>
      </c>
      <c r="D74" s="14">
        <v>1762957.7815886717</v>
      </c>
      <c r="E74" s="14">
        <f ca="1">+((1+_xlfn.NORM.INV(RAND(),0.03,0.01))*D74)</f>
        <v>1834382.7878656583</v>
      </c>
      <c r="F74" s="21">
        <f ca="1">+IF(D74&gt;AVERAGE($D$2:$D$100),RANDBETWEEN(10,25), RANDBETWEEN(22,40)) /100</f>
        <v>0.28999999999999998</v>
      </c>
      <c r="G74" s="21">
        <f ca="1">+IF(D74&lt;AVERAGE($D$2:$D$100),RANDBETWEEN(10,25), RANDBETWEEN(22,40)) /100</f>
        <v>0.21</v>
      </c>
      <c r="H74" s="21">
        <f ca="1">+(RANDBETWEEN(10,40)) /100</f>
        <v>0.26</v>
      </c>
      <c r="I74">
        <v>1</v>
      </c>
    </row>
    <row r="75" spans="1:9" x14ac:dyDescent="0.25">
      <c r="A75">
        <f ca="1">+RANDBETWEEN(1,100)</f>
        <v>2</v>
      </c>
      <c r="B75">
        <v>1</v>
      </c>
      <c r="C75" t="s">
        <v>4</v>
      </c>
      <c r="D75" s="14">
        <v>4836048.2038540961</v>
      </c>
      <c r="E75" s="14">
        <f ca="1">+((1+_xlfn.NORM.INV(RAND(),0.03,0.01))*D75)</f>
        <v>5049955.7591406424</v>
      </c>
      <c r="F75" s="21">
        <f ca="1">+IF(D75&gt;AVERAGE($D$2:$D$100),RANDBETWEEN(10,25), RANDBETWEEN(22,40)) /100</f>
        <v>0.18</v>
      </c>
      <c r="G75" s="21">
        <f ca="1">+IF(D75&lt;AVERAGE($D$2:$D$100),RANDBETWEEN(10,25), RANDBETWEEN(22,40)) /100</f>
        <v>0.27</v>
      </c>
      <c r="H75" s="21">
        <f ca="1">+(RANDBETWEEN(10,40)) /100</f>
        <v>0.28000000000000003</v>
      </c>
      <c r="I75">
        <v>0</v>
      </c>
    </row>
    <row r="76" spans="1:9" x14ac:dyDescent="0.25">
      <c r="A76">
        <f ca="1">+RANDBETWEEN(1,100)</f>
        <v>47</v>
      </c>
      <c r="B76">
        <v>4</v>
      </c>
      <c r="C76" t="s">
        <v>2</v>
      </c>
      <c r="D76" s="14">
        <v>2573237.9724139809</v>
      </c>
      <c r="E76" s="14">
        <f ca="1">+((1+_xlfn.NORM.INV(RAND(),0.03,0.01))*D76)</f>
        <v>2722471.1683395132</v>
      </c>
      <c r="F76" s="21">
        <f ca="1">+IF(D76&gt;AVERAGE($D$2:$D$100),RANDBETWEEN(10,25), RANDBETWEEN(22,40)) /100</f>
        <v>0.22</v>
      </c>
      <c r="G76" s="21">
        <f ca="1">+IF(D76&lt;AVERAGE($D$2:$D$100),RANDBETWEEN(10,25), RANDBETWEEN(22,40)) /100</f>
        <v>0.12</v>
      </c>
      <c r="H76" s="21">
        <f ca="1">+(RANDBETWEEN(10,40)) /100</f>
        <v>0.24</v>
      </c>
      <c r="I76">
        <v>1</v>
      </c>
    </row>
    <row r="77" spans="1:9" x14ac:dyDescent="0.25">
      <c r="A77">
        <f ca="1">+RANDBETWEEN(1,100)</f>
        <v>38</v>
      </c>
      <c r="B77">
        <v>4</v>
      </c>
      <c r="C77" t="s">
        <v>2</v>
      </c>
      <c r="D77" s="14">
        <v>4236217.3897508755</v>
      </c>
      <c r="E77" s="14">
        <f ca="1">+((1+_xlfn.NORM.INV(RAND(),0.03,0.01))*D77)</f>
        <v>4386689.2112687733</v>
      </c>
      <c r="F77" s="21">
        <f ca="1">+IF(D77&gt;AVERAGE($D$2:$D$100),RANDBETWEEN(10,25), RANDBETWEEN(22,40)) /100</f>
        <v>0.24</v>
      </c>
      <c r="G77" s="21">
        <f ca="1">+IF(D77&lt;AVERAGE($D$2:$D$100),RANDBETWEEN(10,25), RANDBETWEEN(22,40)) /100</f>
        <v>0.31</v>
      </c>
      <c r="H77" s="21">
        <f ca="1">+(RANDBETWEEN(10,40)) /100</f>
        <v>0.23</v>
      </c>
      <c r="I77">
        <v>0</v>
      </c>
    </row>
    <row r="78" spans="1:9" x14ac:dyDescent="0.25">
      <c r="A78">
        <f ca="1">+RANDBETWEEN(1,100)</f>
        <v>89</v>
      </c>
      <c r="B78">
        <v>3</v>
      </c>
      <c r="C78" t="s">
        <v>1</v>
      </c>
      <c r="D78" s="14">
        <v>3482562.8391174395</v>
      </c>
      <c r="E78" s="14">
        <f ca="1">+((1+_xlfn.NORM.INV(RAND(),0.03,0.01))*D78)</f>
        <v>3612746.1618701648</v>
      </c>
      <c r="F78" s="21">
        <f ca="1">+IF(D78&gt;AVERAGE($D$2:$D$100),RANDBETWEEN(10,25), RANDBETWEEN(22,40)) /100</f>
        <v>0.2</v>
      </c>
      <c r="G78" s="21">
        <f ca="1">+IF(D78&lt;AVERAGE($D$2:$D$100),RANDBETWEEN(10,25), RANDBETWEEN(22,40)) /100</f>
        <v>0.31</v>
      </c>
      <c r="H78" s="21">
        <f ca="1">+(RANDBETWEEN(10,40)) /100</f>
        <v>0.3</v>
      </c>
      <c r="I78">
        <v>0</v>
      </c>
    </row>
    <row r="79" spans="1:9" x14ac:dyDescent="0.25">
      <c r="A79">
        <f ca="1">+RANDBETWEEN(1,100)</f>
        <v>56</v>
      </c>
      <c r="B79">
        <v>3</v>
      </c>
      <c r="C79" t="s">
        <v>1</v>
      </c>
      <c r="D79" s="14">
        <v>1285457.3164052046</v>
      </c>
      <c r="E79" s="14">
        <f ca="1">+((1+_xlfn.NORM.INV(RAND(),0.03,0.01))*D79)</f>
        <v>1332086.3741980821</v>
      </c>
      <c r="F79" s="21">
        <f ca="1">+IF(D79&gt;AVERAGE($D$2:$D$100),RANDBETWEEN(10,25), RANDBETWEEN(22,40)) /100</f>
        <v>0.34</v>
      </c>
      <c r="G79" s="21">
        <f ca="1">+IF(D79&lt;AVERAGE($D$2:$D$100),RANDBETWEEN(10,25), RANDBETWEEN(22,40)) /100</f>
        <v>0.15</v>
      </c>
      <c r="H79" s="21">
        <f ca="1">+(RANDBETWEEN(10,40)) /100</f>
        <v>0.34</v>
      </c>
      <c r="I79">
        <v>1</v>
      </c>
    </row>
    <row r="80" spans="1:9" x14ac:dyDescent="0.25">
      <c r="A80">
        <f ca="1">+RANDBETWEEN(1,100)</f>
        <v>48</v>
      </c>
      <c r="B80">
        <v>2</v>
      </c>
      <c r="C80" t="s">
        <v>0</v>
      </c>
      <c r="D80" s="14">
        <v>4067733.9132502587</v>
      </c>
      <c r="E80" s="14">
        <f ca="1">+((1+_xlfn.NORM.INV(RAND(),0.03,0.01))*D80)</f>
        <v>4125693.9252829761</v>
      </c>
      <c r="F80" s="21">
        <f ca="1">+IF(D80&gt;AVERAGE($D$2:$D$100),RANDBETWEEN(10,25), RANDBETWEEN(22,40)) /100</f>
        <v>0.25</v>
      </c>
      <c r="G80" s="21">
        <f ca="1">+IF(D80&lt;AVERAGE($D$2:$D$100),RANDBETWEEN(10,25), RANDBETWEEN(22,40)) /100</f>
        <v>0.28000000000000003</v>
      </c>
      <c r="H80" s="21">
        <f ca="1">+(RANDBETWEEN(10,40)) /100</f>
        <v>0.1</v>
      </c>
      <c r="I80">
        <v>0</v>
      </c>
    </row>
    <row r="81" spans="1:9" x14ac:dyDescent="0.25">
      <c r="A81">
        <f ca="1">+RANDBETWEEN(1,100)</f>
        <v>38</v>
      </c>
      <c r="B81">
        <v>3</v>
      </c>
      <c r="C81" t="s">
        <v>1</v>
      </c>
      <c r="D81" s="14">
        <v>2898562.8485913281</v>
      </c>
      <c r="E81" s="14">
        <f ca="1">+((1+_xlfn.NORM.INV(RAND(),0.03,0.01))*D81)</f>
        <v>3042854.5361004714</v>
      </c>
      <c r="F81" s="21">
        <f ca="1">+IF(D81&gt;AVERAGE($D$2:$D$100),RANDBETWEEN(10,25), RANDBETWEEN(22,40)) /100</f>
        <v>0.17</v>
      </c>
      <c r="G81" s="21">
        <f ca="1">+IF(D81&lt;AVERAGE($D$2:$D$100),RANDBETWEEN(10,25), RANDBETWEEN(22,40)) /100</f>
        <v>0.31</v>
      </c>
      <c r="H81" s="21">
        <f ca="1">+(RANDBETWEEN(10,40)) /100</f>
        <v>0.31</v>
      </c>
      <c r="I81">
        <v>1</v>
      </c>
    </row>
    <row r="82" spans="1:9" x14ac:dyDescent="0.25">
      <c r="A82">
        <f ca="1">+RANDBETWEEN(1,100)</f>
        <v>18</v>
      </c>
      <c r="B82">
        <v>1</v>
      </c>
      <c r="C82" t="s">
        <v>4</v>
      </c>
      <c r="D82" s="14">
        <v>2774125.405693355</v>
      </c>
      <c r="E82" s="14">
        <f ca="1">+((1+_xlfn.NORM.INV(RAND(),0.03,0.01))*D82)</f>
        <v>2891867.6114742276</v>
      </c>
      <c r="F82" s="21">
        <f ca="1">+IF(D82&gt;AVERAGE($D$2:$D$100),RANDBETWEEN(10,25), RANDBETWEEN(22,40)) /100</f>
        <v>0.19</v>
      </c>
      <c r="G82" s="21">
        <f ca="1">+IF(D82&lt;AVERAGE($D$2:$D$100),RANDBETWEEN(10,25), RANDBETWEEN(22,40)) /100</f>
        <v>0.26</v>
      </c>
      <c r="H82" s="21">
        <f ca="1">+(RANDBETWEEN(10,40)) /100</f>
        <v>0.16</v>
      </c>
      <c r="I82">
        <v>1</v>
      </c>
    </row>
    <row r="83" spans="1:9" x14ac:dyDescent="0.25">
      <c r="A83">
        <f ca="1">+RANDBETWEEN(1,100)</f>
        <v>81</v>
      </c>
      <c r="B83">
        <v>2</v>
      </c>
      <c r="C83" t="s">
        <v>0</v>
      </c>
      <c r="D83" s="14">
        <v>1311926.3873754104</v>
      </c>
      <c r="E83" s="14">
        <f ca="1">+((1+_xlfn.NORM.INV(RAND(),0.03,0.01))*D83)</f>
        <v>1367194.1209342424</v>
      </c>
      <c r="F83" s="21">
        <f ca="1">+IF(D83&gt;AVERAGE($D$2:$D$100),RANDBETWEEN(10,25), RANDBETWEEN(22,40)) /100</f>
        <v>0.39</v>
      </c>
      <c r="G83" s="21">
        <f ca="1">+IF(D83&lt;AVERAGE($D$2:$D$100),RANDBETWEEN(10,25), RANDBETWEEN(22,40)) /100</f>
        <v>0.18</v>
      </c>
      <c r="H83" s="21">
        <f ca="1">+(RANDBETWEEN(10,40)) /100</f>
        <v>0.4</v>
      </c>
      <c r="I83">
        <v>1</v>
      </c>
    </row>
    <row r="84" spans="1:9" x14ac:dyDescent="0.25">
      <c r="A84">
        <f ca="1">+RANDBETWEEN(1,100)</f>
        <v>36</v>
      </c>
      <c r="B84">
        <v>1</v>
      </c>
      <c r="C84" t="s">
        <v>4</v>
      </c>
      <c r="D84" s="14">
        <v>3531678.7548954776</v>
      </c>
      <c r="E84" s="14">
        <f ca="1">+((1+_xlfn.NORM.INV(RAND(),0.03,0.01))*D84)</f>
        <v>3649313.3417101325</v>
      </c>
      <c r="F84" s="21">
        <f ca="1">+IF(D84&gt;AVERAGE($D$2:$D$100),RANDBETWEEN(10,25), RANDBETWEEN(22,40)) /100</f>
        <v>0.25</v>
      </c>
      <c r="G84" s="21">
        <f ca="1">+IF(D84&lt;AVERAGE($D$2:$D$100),RANDBETWEEN(10,25), RANDBETWEEN(22,40)) /100</f>
        <v>0.24</v>
      </c>
      <c r="H84" s="21">
        <f ca="1">+(RANDBETWEEN(10,40)) /100</f>
        <v>0.3</v>
      </c>
      <c r="I84">
        <v>0</v>
      </c>
    </row>
    <row r="85" spans="1:9" x14ac:dyDescent="0.25">
      <c r="A85">
        <f ca="1">+RANDBETWEEN(1,100)</f>
        <v>63</v>
      </c>
      <c r="B85">
        <v>5</v>
      </c>
      <c r="C85" t="s">
        <v>3</v>
      </c>
      <c r="D85" s="14">
        <v>3121966.3375267396</v>
      </c>
      <c r="E85" s="14">
        <f ca="1">+((1+_xlfn.NORM.INV(RAND(),0.03,0.01))*D85)</f>
        <v>3247360.4955514083</v>
      </c>
      <c r="F85" s="21">
        <f ca="1">+IF(D85&gt;AVERAGE($D$2:$D$100),RANDBETWEEN(10,25), RANDBETWEEN(22,40)) /100</f>
        <v>0.21</v>
      </c>
      <c r="G85" s="21">
        <f ca="1">+IF(D85&lt;AVERAGE($D$2:$D$100),RANDBETWEEN(10,25), RANDBETWEEN(22,40)) /100</f>
        <v>0.26</v>
      </c>
      <c r="H85" s="21">
        <f ca="1">+(RANDBETWEEN(10,40)) /100</f>
        <v>0.24</v>
      </c>
      <c r="I85">
        <v>0</v>
      </c>
    </row>
    <row r="86" spans="1:9" x14ac:dyDescent="0.25">
      <c r="A86">
        <f ca="1">+RANDBETWEEN(1,100)</f>
        <v>30</v>
      </c>
      <c r="B86">
        <v>5</v>
      </c>
      <c r="C86" t="s">
        <v>3</v>
      </c>
      <c r="D86" s="14">
        <v>1945826.6734371518</v>
      </c>
      <c r="E86" s="14">
        <f ca="1">+((1+_xlfn.NORM.INV(RAND(),0.03,0.01))*D86)</f>
        <v>2028741.1867774641</v>
      </c>
      <c r="F86" s="21">
        <f ca="1">+IF(D86&gt;AVERAGE($D$2:$D$100),RANDBETWEEN(10,25), RANDBETWEEN(22,40)) /100</f>
        <v>0.28999999999999998</v>
      </c>
      <c r="G86" s="21">
        <f ca="1">+IF(D86&lt;AVERAGE($D$2:$D$100),RANDBETWEEN(10,25), RANDBETWEEN(22,40)) /100</f>
        <v>0.25</v>
      </c>
      <c r="H86" s="21">
        <f ca="1">+(RANDBETWEEN(10,40)) /100</f>
        <v>0.19</v>
      </c>
      <c r="I86">
        <v>1</v>
      </c>
    </row>
    <row r="87" spans="1:9" x14ac:dyDescent="0.25">
      <c r="A87">
        <f ca="1">+RANDBETWEEN(1,100)</f>
        <v>45</v>
      </c>
      <c r="B87">
        <v>2</v>
      </c>
      <c r="C87" t="s">
        <v>0</v>
      </c>
      <c r="D87" s="14">
        <v>4505391.197158087</v>
      </c>
      <c r="E87" s="14">
        <f ca="1">+((1+_xlfn.NORM.INV(RAND(),0.03,0.01))*D87)</f>
        <v>4676810.7212989544</v>
      </c>
      <c r="F87" s="21">
        <f ca="1">+IF(D87&gt;AVERAGE($D$2:$D$100),RANDBETWEEN(10,25), RANDBETWEEN(22,40)) /100</f>
        <v>0.16</v>
      </c>
      <c r="G87" s="21">
        <f ca="1">+IF(D87&lt;AVERAGE($D$2:$D$100),RANDBETWEEN(10,25), RANDBETWEEN(22,40)) /100</f>
        <v>0.27</v>
      </c>
      <c r="H87" s="21">
        <f ca="1">+(RANDBETWEEN(10,40)) /100</f>
        <v>0.1</v>
      </c>
      <c r="I87">
        <v>0</v>
      </c>
    </row>
    <row r="88" spans="1:9" x14ac:dyDescent="0.25">
      <c r="A88">
        <f ca="1">+RANDBETWEEN(1,100)</f>
        <v>23</v>
      </c>
      <c r="B88">
        <v>5</v>
      </c>
      <c r="C88" t="s">
        <v>3</v>
      </c>
      <c r="D88" s="14">
        <v>4435540.0410157563</v>
      </c>
      <c r="E88" s="14">
        <f ca="1">+((1+_xlfn.NORM.INV(RAND(),0.03,0.01))*D88)</f>
        <v>4553876.9808427915</v>
      </c>
      <c r="F88" s="21">
        <f ca="1">+IF(D88&gt;AVERAGE($D$2:$D$100),RANDBETWEEN(10,25), RANDBETWEEN(22,40)) /100</f>
        <v>0.15</v>
      </c>
      <c r="G88" s="21">
        <f ca="1">+IF(D88&lt;AVERAGE($D$2:$D$100),RANDBETWEEN(10,25), RANDBETWEEN(22,40)) /100</f>
        <v>0.32</v>
      </c>
      <c r="H88" s="21">
        <f ca="1">+(RANDBETWEEN(10,40)) /100</f>
        <v>0.39</v>
      </c>
      <c r="I88">
        <v>0</v>
      </c>
    </row>
    <row r="89" spans="1:9" x14ac:dyDescent="0.25">
      <c r="A89">
        <f ca="1">+RANDBETWEEN(1,100)</f>
        <v>74</v>
      </c>
      <c r="B89">
        <v>1</v>
      </c>
      <c r="C89" t="s">
        <v>4</v>
      </c>
      <c r="D89" s="14">
        <v>3363422.5731635955</v>
      </c>
      <c r="E89" s="14">
        <f ca="1">+((1+_xlfn.NORM.INV(RAND(),0.03,0.01))*D89)</f>
        <v>3482156.7841825425</v>
      </c>
      <c r="F89" s="21">
        <f ca="1">+IF(D89&gt;AVERAGE($D$2:$D$100),RANDBETWEEN(10,25), RANDBETWEEN(22,40)) /100</f>
        <v>0.18</v>
      </c>
      <c r="G89" s="21">
        <f ca="1">+IF(D89&lt;AVERAGE($D$2:$D$100),RANDBETWEEN(10,25), RANDBETWEEN(22,40)) /100</f>
        <v>0.33</v>
      </c>
      <c r="H89" s="21">
        <f ca="1">+(RANDBETWEEN(10,40)) /100</f>
        <v>0.31</v>
      </c>
      <c r="I89">
        <v>1</v>
      </c>
    </row>
    <row r="90" spans="1:9" x14ac:dyDescent="0.25">
      <c r="A90">
        <f ca="1">+RANDBETWEEN(1,100)</f>
        <v>46</v>
      </c>
      <c r="B90">
        <v>5</v>
      </c>
      <c r="C90" t="s">
        <v>3</v>
      </c>
      <c r="D90" s="14">
        <v>3332598.3360762075</v>
      </c>
      <c r="E90" s="14">
        <f ca="1">+((1+_xlfn.NORM.INV(RAND(),0.03,0.01))*D90)</f>
        <v>3437642.9234592007</v>
      </c>
      <c r="F90" s="21">
        <f ca="1">+IF(D90&gt;AVERAGE($D$2:$D$100),RANDBETWEEN(10,25), RANDBETWEEN(22,40)) /100</f>
        <v>0.1</v>
      </c>
      <c r="G90" s="21">
        <f ca="1">+IF(D90&lt;AVERAGE($D$2:$D$100),RANDBETWEEN(10,25), RANDBETWEEN(22,40)) /100</f>
        <v>0.23</v>
      </c>
      <c r="H90" s="21">
        <f ca="1">+(RANDBETWEEN(10,40)) /100</f>
        <v>0.25</v>
      </c>
      <c r="I90">
        <v>1</v>
      </c>
    </row>
    <row r="91" spans="1:9" x14ac:dyDescent="0.25">
      <c r="A91">
        <f ca="1">+RANDBETWEEN(1,100)</f>
        <v>56</v>
      </c>
      <c r="B91">
        <v>1</v>
      </c>
      <c r="C91" t="s">
        <v>4</v>
      </c>
      <c r="D91" s="14">
        <v>3093354.7695535729</v>
      </c>
      <c r="E91" s="14">
        <f ca="1">+((1+_xlfn.NORM.INV(RAND(),0.03,0.01))*D91)</f>
        <v>3190741.8532082466</v>
      </c>
      <c r="F91" s="21">
        <f ca="1">+IF(D91&gt;AVERAGE($D$2:$D$100),RANDBETWEEN(10,25), RANDBETWEEN(22,40)) /100</f>
        <v>0.21</v>
      </c>
      <c r="G91" s="21">
        <f ca="1">+IF(D91&lt;AVERAGE($D$2:$D$100),RANDBETWEEN(10,25), RANDBETWEEN(22,40)) /100</f>
        <v>0.28000000000000003</v>
      </c>
      <c r="H91" s="21">
        <f ca="1">+(RANDBETWEEN(10,40)) /100</f>
        <v>0.27</v>
      </c>
      <c r="I91">
        <v>1</v>
      </c>
    </row>
    <row r="92" spans="1:9" x14ac:dyDescent="0.25">
      <c r="A92">
        <f ca="1">+RANDBETWEEN(1,100)</f>
        <v>74</v>
      </c>
      <c r="B92">
        <v>3</v>
      </c>
      <c r="C92" t="s">
        <v>1</v>
      </c>
      <c r="D92" s="14">
        <v>1691820.7788030813</v>
      </c>
      <c r="E92" s="14">
        <f ca="1">+((1+_xlfn.NORM.INV(RAND(),0.03,0.01))*D92)</f>
        <v>1770638.1233514326</v>
      </c>
      <c r="F92" s="21">
        <f ca="1">+IF(D92&gt;AVERAGE($D$2:$D$100),RANDBETWEEN(10,25), RANDBETWEEN(22,40)) /100</f>
        <v>0.35</v>
      </c>
      <c r="G92" s="21">
        <f ca="1">+IF(D92&lt;AVERAGE($D$2:$D$100),RANDBETWEEN(10,25), RANDBETWEEN(22,40)) /100</f>
        <v>0.2</v>
      </c>
      <c r="H92" s="21">
        <f ca="1">+(RANDBETWEEN(10,40)) /100</f>
        <v>0.35</v>
      </c>
      <c r="I92">
        <v>0</v>
      </c>
    </row>
    <row r="93" spans="1:9" x14ac:dyDescent="0.25">
      <c r="A93">
        <f ca="1">+RANDBETWEEN(1,100)</f>
        <v>31</v>
      </c>
      <c r="B93">
        <v>5</v>
      </c>
      <c r="C93" t="s">
        <v>3</v>
      </c>
      <c r="D93" s="14">
        <v>2804873.0323776649</v>
      </c>
      <c r="E93" s="14">
        <f ca="1">+((1+_xlfn.NORM.INV(RAND(),0.03,0.01))*D93)</f>
        <v>2887686.909730556</v>
      </c>
      <c r="F93" s="21">
        <f ca="1">+IF(D93&gt;AVERAGE($D$2:$D$100),RANDBETWEEN(10,25), RANDBETWEEN(22,40)) /100</f>
        <v>0.18</v>
      </c>
      <c r="G93" s="21">
        <f ca="1">+IF(D93&lt;AVERAGE($D$2:$D$100),RANDBETWEEN(10,25), RANDBETWEEN(22,40)) /100</f>
        <v>0.32</v>
      </c>
      <c r="H93" s="21">
        <f ca="1">+(RANDBETWEEN(10,40)) /100</f>
        <v>0.3</v>
      </c>
      <c r="I93">
        <v>1</v>
      </c>
    </row>
    <row r="94" spans="1:9" x14ac:dyDescent="0.25">
      <c r="A94">
        <f ca="1">+RANDBETWEEN(1,100)</f>
        <v>65</v>
      </c>
      <c r="B94">
        <v>3</v>
      </c>
      <c r="C94" t="s">
        <v>1</v>
      </c>
      <c r="D94" s="14">
        <v>2631575.2282158611</v>
      </c>
      <c r="E94" s="14">
        <f ca="1">+((1+_xlfn.NORM.INV(RAND(),0.03,0.01))*D94)</f>
        <v>2701469.4013856263</v>
      </c>
      <c r="F94" s="21">
        <f ca="1">+IF(D94&gt;AVERAGE($D$2:$D$100),RANDBETWEEN(10,25), RANDBETWEEN(22,40)) /100</f>
        <v>0.34</v>
      </c>
      <c r="G94" s="21">
        <f ca="1">+IF(D94&lt;AVERAGE($D$2:$D$100),RANDBETWEEN(10,25), RANDBETWEEN(22,40)) /100</f>
        <v>0.2</v>
      </c>
      <c r="H94" s="21">
        <f ca="1">+(RANDBETWEEN(10,40)) /100</f>
        <v>0.3</v>
      </c>
      <c r="I94">
        <v>1</v>
      </c>
    </row>
    <row r="95" spans="1:9" x14ac:dyDescent="0.25">
      <c r="A95">
        <f ca="1">+RANDBETWEEN(1,100)</f>
        <v>75</v>
      </c>
      <c r="B95">
        <v>1</v>
      </c>
      <c r="C95" t="s">
        <v>4</v>
      </c>
      <c r="D95" s="14">
        <v>2464786.702256795</v>
      </c>
      <c r="E95" s="14">
        <f ca="1">+((1+_xlfn.NORM.INV(RAND(),0.03,0.01))*D95)</f>
        <v>2531136.3849986899</v>
      </c>
      <c r="F95" s="21">
        <f ca="1">+IF(D95&gt;AVERAGE($D$2:$D$100),RANDBETWEEN(10,25), RANDBETWEEN(22,40)) /100</f>
        <v>0.31</v>
      </c>
      <c r="G95" s="21">
        <f ca="1">+IF(D95&lt;AVERAGE($D$2:$D$100),RANDBETWEEN(10,25), RANDBETWEEN(22,40)) /100</f>
        <v>0.12</v>
      </c>
      <c r="H95" s="21">
        <f ca="1">+(RANDBETWEEN(10,40)) /100</f>
        <v>0.28999999999999998</v>
      </c>
      <c r="I95">
        <v>0</v>
      </c>
    </row>
    <row r="96" spans="1:9" x14ac:dyDescent="0.25">
      <c r="A96">
        <f ca="1">+RANDBETWEEN(1,100)</f>
        <v>83</v>
      </c>
      <c r="B96">
        <v>5</v>
      </c>
      <c r="C96" t="s">
        <v>3</v>
      </c>
      <c r="D96" s="14">
        <v>3836625.5766877132</v>
      </c>
      <c r="E96" s="14">
        <f ca="1">+((1+_xlfn.NORM.INV(RAND(),0.03,0.01))*D96)</f>
        <v>3879006.019473813</v>
      </c>
      <c r="F96" s="21">
        <f ca="1">+IF(D96&gt;AVERAGE($D$2:$D$100),RANDBETWEEN(10,25), RANDBETWEEN(22,40)) /100</f>
        <v>0.2</v>
      </c>
      <c r="G96" s="21">
        <f ca="1">+IF(D96&lt;AVERAGE($D$2:$D$100),RANDBETWEEN(10,25), RANDBETWEEN(22,40)) /100</f>
        <v>0.39</v>
      </c>
      <c r="H96" s="21">
        <f ca="1">+(RANDBETWEEN(10,40)) /100</f>
        <v>0.23</v>
      </c>
      <c r="I96">
        <v>1</v>
      </c>
    </row>
    <row r="97" spans="1:9" x14ac:dyDescent="0.25">
      <c r="A97">
        <f ca="1">+RANDBETWEEN(1,100)</f>
        <v>56</v>
      </c>
      <c r="B97">
        <v>3</v>
      </c>
      <c r="C97" t="s">
        <v>1</v>
      </c>
      <c r="D97" s="14">
        <v>3061691.2320556287</v>
      </c>
      <c r="E97" s="14">
        <f ca="1">+((1+_xlfn.NORM.INV(RAND(),0.03,0.01))*D97)</f>
        <v>3147864.8763883496</v>
      </c>
      <c r="F97" s="21">
        <f ca="1">+IF(D97&gt;AVERAGE($D$2:$D$100),RANDBETWEEN(10,25), RANDBETWEEN(22,40)) /100</f>
        <v>0.17</v>
      </c>
      <c r="G97" s="21">
        <f ca="1">+IF(D97&lt;AVERAGE($D$2:$D$100),RANDBETWEEN(10,25), RANDBETWEEN(22,40)) /100</f>
        <v>0.36</v>
      </c>
      <c r="H97" s="21">
        <f ca="1">+(RANDBETWEEN(10,40)) /100</f>
        <v>0.27</v>
      </c>
      <c r="I97">
        <v>0</v>
      </c>
    </row>
    <row r="98" spans="1:9" x14ac:dyDescent="0.25">
      <c r="A98">
        <f ca="1">+RANDBETWEEN(1,100)</f>
        <v>9</v>
      </c>
      <c r="B98">
        <v>5</v>
      </c>
      <c r="C98" t="s">
        <v>3</v>
      </c>
      <c r="D98" s="14">
        <v>3089027.0105811907</v>
      </c>
      <c r="E98" s="14">
        <f ca="1">+((1+_xlfn.NORM.INV(RAND(),0.03,0.01))*D98)</f>
        <v>3179612.1547334478</v>
      </c>
      <c r="F98" s="21">
        <f ca="1">+IF(D98&gt;AVERAGE($D$2:$D$100),RANDBETWEEN(10,25), RANDBETWEEN(22,40)) /100</f>
        <v>0.1</v>
      </c>
      <c r="G98" s="21">
        <f ca="1">+IF(D98&lt;AVERAGE($D$2:$D$100),RANDBETWEEN(10,25), RANDBETWEEN(22,40)) /100</f>
        <v>0.27</v>
      </c>
      <c r="H98" s="21">
        <f ca="1">+(RANDBETWEEN(10,40)) /100</f>
        <v>0.28999999999999998</v>
      </c>
      <c r="I98">
        <v>1</v>
      </c>
    </row>
    <row r="99" spans="1:9" x14ac:dyDescent="0.25">
      <c r="A99">
        <f ca="1">+RANDBETWEEN(1,100)</f>
        <v>4</v>
      </c>
      <c r="B99">
        <v>4</v>
      </c>
      <c r="C99" t="s">
        <v>2</v>
      </c>
      <c r="D99" s="14">
        <v>2617644.583179554</v>
      </c>
      <c r="E99" s="14">
        <f ca="1">+((1+_xlfn.NORM.INV(RAND(),0.03,0.01))*D99)</f>
        <v>2694892.0618752097</v>
      </c>
      <c r="F99" s="21">
        <f ca="1">+IF(D99&gt;AVERAGE($D$2:$D$100),RANDBETWEEN(10,25), RANDBETWEEN(22,40)) /100</f>
        <v>0.28999999999999998</v>
      </c>
      <c r="G99" s="21">
        <f ca="1">+IF(D99&lt;AVERAGE($D$2:$D$100),RANDBETWEEN(10,25), RANDBETWEEN(22,40)) /100</f>
        <v>0.17</v>
      </c>
      <c r="H99" s="21">
        <f ca="1">+(RANDBETWEEN(10,40)) /100</f>
        <v>0.16</v>
      </c>
      <c r="I99">
        <v>0</v>
      </c>
    </row>
    <row r="100" spans="1:9" x14ac:dyDescent="0.25">
      <c r="A100">
        <f ca="1">+RANDBETWEEN(1,100)</f>
        <v>77</v>
      </c>
      <c r="B100">
        <v>4</v>
      </c>
      <c r="C100" t="s">
        <v>2</v>
      </c>
      <c r="D100" s="14">
        <v>4416531.9640396256</v>
      </c>
      <c r="E100" s="14">
        <f ca="1">+((1+_xlfn.NORM.INV(RAND(),0.03,0.01))*D100)</f>
        <v>4556837.7457534987</v>
      </c>
      <c r="F100" s="21">
        <f ca="1">+IF(D100&gt;AVERAGE($D$2:$D$100),RANDBETWEEN(10,25), RANDBETWEEN(22,40)) /100</f>
        <v>0.15</v>
      </c>
      <c r="G100" s="21">
        <f ca="1">+IF(D100&lt;AVERAGE($D$2:$D$100),RANDBETWEEN(10,25), RANDBETWEEN(22,40)) /100</f>
        <v>0.27</v>
      </c>
      <c r="H100" s="21">
        <f ca="1">+(RANDBETWEEN(10,40)) /100</f>
        <v>0.18</v>
      </c>
      <c r="I100">
        <v>1</v>
      </c>
    </row>
  </sheetData>
  <sortState xmlns:xlrd2="http://schemas.microsoft.com/office/spreadsheetml/2017/richdata2" ref="A2:I100">
    <sortCondition descending="1" ref="A1:A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44782-8566-435D-8A95-4408163271A6}">
  <dimension ref="A1:C500"/>
  <sheetViews>
    <sheetView zoomScale="85" zoomScaleNormal="85" workbookViewId="0">
      <selection activeCell="G27" sqref="G27"/>
    </sheetView>
  </sheetViews>
  <sheetFormatPr defaultRowHeight="15" x14ac:dyDescent="0.25"/>
  <sheetData>
    <row r="1" spans="1:3" x14ac:dyDescent="0.25">
      <c r="A1" t="s">
        <v>68</v>
      </c>
      <c r="B1" t="s">
        <v>69</v>
      </c>
      <c r="C1" t="s">
        <v>70</v>
      </c>
    </row>
    <row r="2" spans="1:3" x14ac:dyDescent="0.25">
      <c r="A2">
        <f ca="1">+ROUND(_xlfn.NORM.INV(RAND(), 20, 1),1)</f>
        <v>21</v>
      </c>
      <c r="B2">
        <f ca="1">+ROUND(_xlfn.CHISQ.INV(RAND(),8),1)</f>
        <v>8.9</v>
      </c>
      <c r="C2">
        <f ca="1">+ROUND(_xlfn.BETA.INV(RAND(),5,2),2)</f>
        <v>0.43</v>
      </c>
    </row>
    <row r="3" spans="1:3" x14ac:dyDescent="0.25">
      <c r="A3">
        <f t="shared" ref="A3:A66" ca="1" si="0">+ROUND(_xlfn.NORM.INV(RAND(), 20, 1),1)</f>
        <v>18.5</v>
      </c>
      <c r="B3">
        <f t="shared" ref="B3:B66" ca="1" si="1">+ROUND(_xlfn.CHISQ.INV(RAND(),8),1)</f>
        <v>9.8000000000000007</v>
      </c>
      <c r="C3">
        <f t="shared" ref="C3:C66" ca="1" si="2">+ROUND(_xlfn.BETA.INV(RAND(),5,2),2)</f>
        <v>0.41</v>
      </c>
    </row>
    <row r="4" spans="1:3" x14ac:dyDescent="0.25">
      <c r="A4">
        <f t="shared" ca="1" si="0"/>
        <v>19.7</v>
      </c>
      <c r="B4">
        <f t="shared" ca="1" si="1"/>
        <v>10.3</v>
      </c>
      <c r="C4">
        <f t="shared" ca="1" si="2"/>
        <v>0.81</v>
      </c>
    </row>
    <row r="5" spans="1:3" x14ac:dyDescent="0.25">
      <c r="A5">
        <f t="shared" ca="1" si="0"/>
        <v>20.2</v>
      </c>
      <c r="B5">
        <f t="shared" ca="1" si="1"/>
        <v>7.4</v>
      </c>
      <c r="C5">
        <f t="shared" ca="1" si="2"/>
        <v>0.73</v>
      </c>
    </row>
    <row r="6" spans="1:3" x14ac:dyDescent="0.25">
      <c r="A6">
        <f t="shared" ca="1" si="0"/>
        <v>20.5</v>
      </c>
      <c r="B6">
        <f t="shared" ca="1" si="1"/>
        <v>9.8000000000000007</v>
      </c>
      <c r="C6">
        <f t="shared" ca="1" si="2"/>
        <v>0.65</v>
      </c>
    </row>
    <row r="7" spans="1:3" x14ac:dyDescent="0.25">
      <c r="A7">
        <f t="shared" ca="1" si="0"/>
        <v>21.2</v>
      </c>
      <c r="B7">
        <f t="shared" ca="1" si="1"/>
        <v>16.899999999999999</v>
      </c>
      <c r="C7">
        <f t="shared" ca="1" si="2"/>
        <v>0.67</v>
      </c>
    </row>
    <row r="8" spans="1:3" x14ac:dyDescent="0.25">
      <c r="A8">
        <f t="shared" ca="1" si="0"/>
        <v>19.399999999999999</v>
      </c>
      <c r="B8">
        <f t="shared" ca="1" si="1"/>
        <v>8.9</v>
      </c>
      <c r="C8">
        <f t="shared" ca="1" si="2"/>
        <v>0.83</v>
      </c>
    </row>
    <row r="9" spans="1:3" x14ac:dyDescent="0.25">
      <c r="A9">
        <f t="shared" ca="1" si="0"/>
        <v>17.3</v>
      </c>
      <c r="B9">
        <f t="shared" ca="1" si="1"/>
        <v>7.5</v>
      </c>
      <c r="C9">
        <f t="shared" ca="1" si="2"/>
        <v>0.84</v>
      </c>
    </row>
    <row r="10" spans="1:3" x14ac:dyDescent="0.25">
      <c r="A10">
        <f t="shared" ca="1" si="0"/>
        <v>19.399999999999999</v>
      </c>
      <c r="B10">
        <f t="shared" ca="1" si="1"/>
        <v>7.5</v>
      </c>
      <c r="C10">
        <f t="shared" ca="1" si="2"/>
        <v>0.5</v>
      </c>
    </row>
    <row r="11" spans="1:3" x14ac:dyDescent="0.25">
      <c r="A11">
        <f t="shared" ca="1" si="0"/>
        <v>19.399999999999999</v>
      </c>
      <c r="B11">
        <f t="shared" ca="1" si="1"/>
        <v>10.4</v>
      </c>
      <c r="C11">
        <f t="shared" ca="1" si="2"/>
        <v>0.35</v>
      </c>
    </row>
    <row r="12" spans="1:3" x14ac:dyDescent="0.25">
      <c r="A12">
        <f t="shared" ca="1" si="0"/>
        <v>19.2</v>
      </c>
      <c r="B12">
        <f t="shared" ca="1" si="1"/>
        <v>7</v>
      </c>
      <c r="C12">
        <f t="shared" ca="1" si="2"/>
        <v>0.44</v>
      </c>
    </row>
    <row r="13" spans="1:3" x14ac:dyDescent="0.25">
      <c r="A13">
        <f t="shared" ca="1" si="0"/>
        <v>19.2</v>
      </c>
      <c r="B13">
        <f t="shared" ca="1" si="1"/>
        <v>6.1</v>
      </c>
      <c r="C13">
        <f t="shared" ca="1" si="2"/>
        <v>0.69</v>
      </c>
    </row>
    <row r="14" spans="1:3" x14ac:dyDescent="0.25">
      <c r="A14">
        <f t="shared" ca="1" si="0"/>
        <v>20</v>
      </c>
      <c r="B14">
        <f t="shared" ca="1" si="1"/>
        <v>9.4</v>
      </c>
      <c r="C14">
        <f t="shared" ca="1" si="2"/>
        <v>0.77</v>
      </c>
    </row>
    <row r="15" spans="1:3" x14ac:dyDescent="0.25">
      <c r="A15">
        <f t="shared" ca="1" si="0"/>
        <v>19.8</v>
      </c>
      <c r="B15">
        <f t="shared" ca="1" si="1"/>
        <v>6.1</v>
      </c>
      <c r="C15">
        <f t="shared" ca="1" si="2"/>
        <v>0.7</v>
      </c>
    </row>
    <row r="16" spans="1:3" x14ac:dyDescent="0.25">
      <c r="A16">
        <f t="shared" ca="1" si="0"/>
        <v>20.399999999999999</v>
      </c>
      <c r="B16">
        <f t="shared" ca="1" si="1"/>
        <v>5.9</v>
      </c>
      <c r="C16">
        <f t="shared" ca="1" si="2"/>
        <v>0.78</v>
      </c>
    </row>
    <row r="17" spans="1:3" x14ac:dyDescent="0.25">
      <c r="A17">
        <f t="shared" ca="1" si="0"/>
        <v>19.8</v>
      </c>
      <c r="B17">
        <f t="shared" ca="1" si="1"/>
        <v>10.9</v>
      </c>
      <c r="C17">
        <f t="shared" ca="1" si="2"/>
        <v>0.84</v>
      </c>
    </row>
    <row r="18" spans="1:3" x14ac:dyDescent="0.25">
      <c r="A18">
        <f t="shared" ca="1" si="0"/>
        <v>19.399999999999999</v>
      </c>
      <c r="B18">
        <f t="shared" ca="1" si="1"/>
        <v>9.1</v>
      </c>
      <c r="C18">
        <f t="shared" ca="1" si="2"/>
        <v>0.98</v>
      </c>
    </row>
    <row r="19" spans="1:3" x14ac:dyDescent="0.25">
      <c r="A19">
        <f t="shared" ca="1" si="0"/>
        <v>19.2</v>
      </c>
      <c r="B19">
        <f t="shared" ca="1" si="1"/>
        <v>5.8</v>
      </c>
      <c r="C19">
        <f t="shared" ca="1" si="2"/>
        <v>0.48</v>
      </c>
    </row>
    <row r="20" spans="1:3" x14ac:dyDescent="0.25">
      <c r="A20">
        <f t="shared" ca="1" si="0"/>
        <v>20.100000000000001</v>
      </c>
      <c r="B20">
        <f t="shared" ca="1" si="1"/>
        <v>5.4</v>
      </c>
      <c r="C20">
        <f t="shared" ca="1" si="2"/>
        <v>0.67</v>
      </c>
    </row>
    <row r="21" spans="1:3" x14ac:dyDescent="0.25">
      <c r="A21">
        <f t="shared" ca="1" si="0"/>
        <v>21.1</v>
      </c>
      <c r="B21">
        <f t="shared" ca="1" si="1"/>
        <v>13.2</v>
      </c>
      <c r="C21">
        <f t="shared" ca="1" si="2"/>
        <v>0.8</v>
      </c>
    </row>
    <row r="22" spans="1:3" x14ac:dyDescent="0.25">
      <c r="A22">
        <f t="shared" ca="1" si="0"/>
        <v>18.899999999999999</v>
      </c>
      <c r="B22">
        <f t="shared" ca="1" si="1"/>
        <v>4.0999999999999996</v>
      </c>
      <c r="C22">
        <f t="shared" ca="1" si="2"/>
        <v>0.65</v>
      </c>
    </row>
    <row r="23" spans="1:3" x14ac:dyDescent="0.25">
      <c r="A23">
        <f t="shared" ca="1" si="0"/>
        <v>21.1</v>
      </c>
      <c r="B23">
        <f t="shared" ca="1" si="1"/>
        <v>8.1999999999999993</v>
      </c>
      <c r="C23">
        <f t="shared" ca="1" si="2"/>
        <v>0.79</v>
      </c>
    </row>
    <row r="24" spans="1:3" x14ac:dyDescent="0.25">
      <c r="A24">
        <f t="shared" ca="1" si="0"/>
        <v>20.399999999999999</v>
      </c>
      <c r="B24">
        <f t="shared" ca="1" si="1"/>
        <v>7.2</v>
      </c>
      <c r="C24">
        <f t="shared" ca="1" si="2"/>
        <v>0.5</v>
      </c>
    </row>
    <row r="25" spans="1:3" x14ac:dyDescent="0.25">
      <c r="A25">
        <f t="shared" ca="1" si="0"/>
        <v>18.8</v>
      </c>
      <c r="B25">
        <f t="shared" ca="1" si="1"/>
        <v>6.8</v>
      </c>
      <c r="C25">
        <f t="shared" ca="1" si="2"/>
        <v>0.92</v>
      </c>
    </row>
    <row r="26" spans="1:3" x14ac:dyDescent="0.25">
      <c r="A26">
        <f t="shared" ca="1" si="0"/>
        <v>20.9</v>
      </c>
      <c r="B26">
        <f t="shared" ca="1" si="1"/>
        <v>1.8</v>
      </c>
      <c r="C26">
        <f t="shared" ca="1" si="2"/>
        <v>0.57999999999999996</v>
      </c>
    </row>
    <row r="27" spans="1:3" x14ac:dyDescent="0.25">
      <c r="A27">
        <f t="shared" ca="1" si="0"/>
        <v>19.600000000000001</v>
      </c>
      <c r="B27">
        <f t="shared" ca="1" si="1"/>
        <v>2.6</v>
      </c>
      <c r="C27">
        <f t="shared" ca="1" si="2"/>
        <v>0.66</v>
      </c>
    </row>
    <row r="28" spans="1:3" x14ac:dyDescent="0.25">
      <c r="A28">
        <f t="shared" ca="1" si="0"/>
        <v>20.5</v>
      </c>
      <c r="B28">
        <f t="shared" ca="1" si="1"/>
        <v>10</v>
      </c>
      <c r="C28">
        <f t="shared" ca="1" si="2"/>
        <v>0.88</v>
      </c>
    </row>
    <row r="29" spans="1:3" x14ac:dyDescent="0.25">
      <c r="A29">
        <f t="shared" ca="1" si="0"/>
        <v>19.600000000000001</v>
      </c>
      <c r="B29">
        <f t="shared" ca="1" si="1"/>
        <v>6.5</v>
      </c>
      <c r="C29">
        <f t="shared" ca="1" si="2"/>
        <v>0.55000000000000004</v>
      </c>
    </row>
    <row r="30" spans="1:3" x14ac:dyDescent="0.25">
      <c r="A30">
        <f t="shared" ca="1" si="0"/>
        <v>21.2</v>
      </c>
      <c r="B30">
        <f t="shared" ca="1" si="1"/>
        <v>13.2</v>
      </c>
      <c r="C30">
        <f t="shared" ca="1" si="2"/>
        <v>0.48</v>
      </c>
    </row>
    <row r="31" spans="1:3" x14ac:dyDescent="0.25">
      <c r="A31">
        <f t="shared" ca="1" si="0"/>
        <v>20.5</v>
      </c>
      <c r="B31">
        <f t="shared" ca="1" si="1"/>
        <v>11.2</v>
      </c>
      <c r="C31">
        <f t="shared" ca="1" si="2"/>
        <v>0.61</v>
      </c>
    </row>
    <row r="32" spans="1:3" x14ac:dyDescent="0.25">
      <c r="A32">
        <f t="shared" ca="1" si="0"/>
        <v>20.399999999999999</v>
      </c>
      <c r="B32">
        <f t="shared" ca="1" si="1"/>
        <v>6.6</v>
      </c>
      <c r="C32">
        <f t="shared" ca="1" si="2"/>
        <v>0.63</v>
      </c>
    </row>
    <row r="33" spans="1:3" x14ac:dyDescent="0.25">
      <c r="A33">
        <f t="shared" ca="1" si="0"/>
        <v>20.5</v>
      </c>
      <c r="B33">
        <f t="shared" ca="1" si="1"/>
        <v>11.2</v>
      </c>
      <c r="C33">
        <f t="shared" ca="1" si="2"/>
        <v>0.91</v>
      </c>
    </row>
    <row r="34" spans="1:3" x14ac:dyDescent="0.25">
      <c r="A34">
        <f t="shared" ca="1" si="0"/>
        <v>20.5</v>
      </c>
      <c r="B34">
        <f t="shared" ca="1" si="1"/>
        <v>6.6</v>
      </c>
      <c r="C34">
        <f t="shared" ca="1" si="2"/>
        <v>0.4</v>
      </c>
    </row>
    <row r="35" spans="1:3" x14ac:dyDescent="0.25">
      <c r="A35">
        <f t="shared" ca="1" si="0"/>
        <v>21</v>
      </c>
      <c r="B35">
        <f t="shared" ca="1" si="1"/>
        <v>5.0999999999999996</v>
      </c>
      <c r="C35">
        <f t="shared" ca="1" si="2"/>
        <v>0.89</v>
      </c>
    </row>
    <row r="36" spans="1:3" x14ac:dyDescent="0.25">
      <c r="A36">
        <f t="shared" ca="1" si="0"/>
        <v>19.3</v>
      </c>
      <c r="B36">
        <f t="shared" ca="1" si="1"/>
        <v>4.9000000000000004</v>
      </c>
      <c r="C36">
        <f t="shared" ca="1" si="2"/>
        <v>0.48</v>
      </c>
    </row>
    <row r="37" spans="1:3" x14ac:dyDescent="0.25">
      <c r="A37">
        <f t="shared" ca="1" si="0"/>
        <v>20.3</v>
      </c>
      <c r="B37">
        <f t="shared" ca="1" si="1"/>
        <v>12.5</v>
      </c>
      <c r="C37">
        <f t="shared" ca="1" si="2"/>
        <v>0.87</v>
      </c>
    </row>
    <row r="38" spans="1:3" x14ac:dyDescent="0.25">
      <c r="A38">
        <f t="shared" ca="1" si="0"/>
        <v>19.600000000000001</v>
      </c>
      <c r="B38">
        <f t="shared" ca="1" si="1"/>
        <v>11.3</v>
      </c>
      <c r="C38">
        <f t="shared" ca="1" si="2"/>
        <v>0.67</v>
      </c>
    </row>
    <row r="39" spans="1:3" x14ac:dyDescent="0.25">
      <c r="A39">
        <f t="shared" ca="1" si="0"/>
        <v>18.2</v>
      </c>
      <c r="B39">
        <f t="shared" ca="1" si="1"/>
        <v>7.2</v>
      </c>
      <c r="C39">
        <f t="shared" ca="1" si="2"/>
        <v>0.74</v>
      </c>
    </row>
    <row r="40" spans="1:3" x14ac:dyDescent="0.25">
      <c r="A40">
        <f t="shared" ca="1" si="0"/>
        <v>21.7</v>
      </c>
      <c r="B40">
        <f t="shared" ca="1" si="1"/>
        <v>7.8</v>
      </c>
      <c r="C40">
        <f t="shared" ca="1" si="2"/>
        <v>0.8</v>
      </c>
    </row>
    <row r="41" spans="1:3" x14ac:dyDescent="0.25">
      <c r="A41">
        <f t="shared" ca="1" si="0"/>
        <v>21.1</v>
      </c>
      <c r="B41">
        <f t="shared" ca="1" si="1"/>
        <v>8.8000000000000007</v>
      </c>
      <c r="C41">
        <f t="shared" ca="1" si="2"/>
        <v>0.46</v>
      </c>
    </row>
    <row r="42" spans="1:3" x14ac:dyDescent="0.25">
      <c r="A42">
        <f t="shared" ca="1" si="0"/>
        <v>20.8</v>
      </c>
      <c r="B42">
        <f t="shared" ca="1" si="1"/>
        <v>13</v>
      </c>
      <c r="C42">
        <f t="shared" ca="1" si="2"/>
        <v>0.48</v>
      </c>
    </row>
    <row r="43" spans="1:3" x14ac:dyDescent="0.25">
      <c r="A43">
        <f t="shared" ca="1" si="0"/>
        <v>20.8</v>
      </c>
      <c r="B43">
        <f t="shared" ca="1" si="1"/>
        <v>5.5</v>
      </c>
      <c r="C43">
        <f t="shared" ca="1" si="2"/>
        <v>0.8</v>
      </c>
    </row>
    <row r="44" spans="1:3" x14ac:dyDescent="0.25">
      <c r="A44">
        <f t="shared" ca="1" si="0"/>
        <v>20.6</v>
      </c>
      <c r="B44">
        <f t="shared" ca="1" si="1"/>
        <v>13.3</v>
      </c>
      <c r="C44">
        <f t="shared" ca="1" si="2"/>
        <v>0.91</v>
      </c>
    </row>
    <row r="45" spans="1:3" x14ac:dyDescent="0.25">
      <c r="A45">
        <f t="shared" ca="1" si="0"/>
        <v>18.3</v>
      </c>
      <c r="B45">
        <f t="shared" ca="1" si="1"/>
        <v>6.2</v>
      </c>
      <c r="C45">
        <f t="shared" ca="1" si="2"/>
        <v>0.81</v>
      </c>
    </row>
    <row r="46" spans="1:3" x14ac:dyDescent="0.25">
      <c r="A46">
        <f t="shared" ca="1" si="0"/>
        <v>20.399999999999999</v>
      </c>
      <c r="B46">
        <f t="shared" ca="1" si="1"/>
        <v>3.3</v>
      </c>
      <c r="C46">
        <f t="shared" ca="1" si="2"/>
        <v>0.88</v>
      </c>
    </row>
    <row r="47" spans="1:3" x14ac:dyDescent="0.25">
      <c r="A47">
        <f t="shared" ca="1" si="0"/>
        <v>19.3</v>
      </c>
      <c r="B47">
        <f t="shared" ca="1" si="1"/>
        <v>7.4</v>
      </c>
      <c r="C47">
        <f t="shared" ca="1" si="2"/>
        <v>0.66</v>
      </c>
    </row>
    <row r="48" spans="1:3" x14ac:dyDescent="0.25">
      <c r="A48">
        <f t="shared" ca="1" si="0"/>
        <v>20</v>
      </c>
      <c r="B48">
        <f t="shared" ca="1" si="1"/>
        <v>5.2</v>
      </c>
      <c r="C48">
        <f t="shared" ca="1" si="2"/>
        <v>0.69</v>
      </c>
    </row>
    <row r="49" spans="1:3" x14ac:dyDescent="0.25">
      <c r="A49">
        <f t="shared" ca="1" si="0"/>
        <v>19.100000000000001</v>
      </c>
      <c r="B49">
        <f t="shared" ca="1" si="1"/>
        <v>8.6</v>
      </c>
      <c r="C49">
        <f t="shared" ca="1" si="2"/>
        <v>0.73</v>
      </c>
    </row>
    <row r="50" spans="1:3" x14ac:dyDescent="0.25">
      <c r="A50">
        <f t="shared" ca="1" si="0"/>
        <v>21.1</v>
      </c>
      <c r="B50">
        <f t="shared" ca="1" si="1"/>
        <v>12.2</v>
      </c>
      <c r="C50">
        <f t="shared" ca="1" si="2"/>
        <v>0.92</v>
      </c>
    </row>
    <row r="51" spans="1:3" x14ac:dyDescent="0.25">
      <c r="A51">
        <f t="shared" ca="1" si="0"/>
        <v>17.7</v>
      </c>
      <c r="B51">
        <f t="shared" ca="1" si="1"/>
        <v>3</v>
      </c>
      <c r="C51">
        <f t="shared" ca="1" si="2"/>
        <v>0.31</v>
      </c>
    </row>
    <row r="52" spans="1:3" x14ac:dyDescent="0.25">
      <c r="A52">
        <f t="shared" ca="1" si="0"/>
        <v>20.7</v>
      </c>
      <c r="B52">
        <f t="shared" ca="1" si="1"/>
        <v>4.7</v>
      </c>
      <c r="C52">
        <f t="shared" ca="1" si="2"/>
        <v>0.87</v>
      </c>
    </row>
    <row r="53" spans="1:3" x14ac:dyDescent="0.25">
      <c r="A53">
        <f t="shared" ca="1" si="0"/>
        <v>19.7</v>
      </c>
      <c r="B53">
        <f t="shared" ca="1" si="1"/>
        <v>6.8</v>
      </c>
      <c r="C53">
        <f t="shared" ca="1" si="2"/>
        <v>0.68</v>
      </c>
    </row>
    <row r="54" spans="1:3" x14ac:dyDescent="0.25">
      <c r="A54">
        <f t="shared" ca="1" si="0"/>
        <v>20.6</v>
      </c>
      <c r="B54">
        <f t="shared" ca="1" si="1"/>
        <v>8.1999999999999993</v>
      </c>
      <c r="C54">
        <f t="shared" ca="1" si="2"/>
        <v>0.9</v>
      </c>
    </row>
    <row r="55" spans="1:3" x14ac:dyDescent="0.25">
      <c r="A55">
        <f t="shared" ca="1" si="0"/>
        <v>20.8</v>
      </c>
      <c r="B55">
        <f t="shared" ca="1" si="1"/>
        <v>5.6</v>
      </c>
      <c r="C55">
        <f t="shared" ca="1" si="2"/>
        <v>0.98</v>
      </c>
    </row>
    <row r="56" spans="1:3" x14ac:dyDescent="0.25">
      <c r="A56">
        <f t="shared" ca="1" si="0"/>
        <v>19</v>
      </c>
      <c r="B56">
        <f t="shared" ca="1" si="1"/>
        <v>3.6</v>
      </c>
      <c r="C56">
        <f t="shared" ca="1" si="2"/>
        <v>0.65</v>
      </c>
    </row>
    <row r="57" spans="1:3" x14ac:dyDescent="0.25">
      <c r="A57">
        <f t="shared" ca="1" si="0"/>
        <v>20.6</v>
      </c>
      <c r="B57">
        <f t="shared" ca="1" si="1"/>
        <v>11.5</v>
      </c>
      <c r="C57">
        <f t="shared" ca="1" si="2"/>
        <v>0.89</v>
      </c>
    </row>
    <row r="58" spans="1:3" x14ac:dyDescent="0.25">
      <c r="A58">
        <f t="shared" ca="1" si="0"/>
        <v>20</v>
      </c>
      <c r="B58">
        <f t="shared" ca="1" si="1"/>
        <v>7.4</v>
      </c>
      <c r="C58">
        <f t="shared" ca="1" si="2"/>
        <v>0.45</v>
      </c>
    </row>
    <row r="59" spans="1:3" x14ac:dyDescent="0.25">
      <c r="A59">
        <f t="shared" ca="1" si="0"/>
        <v>19.100000000000001</v>
      </c>
      <c r="B59">
        <f t="shared" ca="1" si="1"/>
        <v>10.8</v>
      </c>
      <c r="C59">
        <f t="shared" ca="1" si="2"/>
        <v>0.91</v>
      </c>
    </row>
    <row r="60" spans="1:3" x14ac:dyDescent="0.25">
      <c r="A60">
        <f t="shared" ca="1" si="0"/>
        <v>18</v>
      </c>
      <c r="B60">
        <f t="shared" ca="1" si="1"/>
        <v>6.5</v>
      </c>
      <c r="C60">
        <f t="shared" ca="1" si="2"/>
        <v>0.66</v>
      </c>
    </row>
    <row r="61" spans="1:3" x14ac:dyDescent="0.25">
      <c r="A61">
        <f t="shared" ca="1" si="0"/>
        <v>19.5</v>
      </c>
      <c r="B61">
        <f t="shared" ca="1" si="1"/>
        <v>3.2</v>
      </c>
      <c r="C61">
        <f t="shared" ca="1" si="2"/>
        <v>0.7</v>
      </c>
    </row>
    <row r="62" spans="1:3" x14ac:dyDescent="0.25">
      <c r="A62">
        <f t="shared" ca="1" si="0"/>
        <v>21.6</v>
      </c>
      <c r="B62">
        <f t="shared" ca="1" si="1"/>
        <v>18.7</v>
      </c>
      <c r="C62">
        <f t="shared" ca="1" si="2"/>
        <v>0.84</v>
      </c>
    </row>
    <row r="63" spans="1:3" x14ac:dyDescent="0.25">
      <c r="A63">
        <f t="shared" ca="1" si="0"/>
        <v>20.6</v>
      </c>
      <c r="B63">
        <f t="shared" ca="1" si="1"/>
        <v>28.2</v>
      </c>
      <c r="C63">
        <f t="shared" ca="1" si="2"/>
        <v>0.66</v>
      </c>
    </row>
    <row r="64" spans="1:3" x14ac:dyDescent="0.25">
      <c r="A64">
        <f t="shared" ca="1" si="0"/>
        <v>18.8</v>
      </c>
      <c r="B64">
        <f t="shared" ca="1" si="1"/>
        <v>3.4</v>
      </c>
      <c r="C64">
        <f t="shared" ca="1" si="2"/>
        <v>0.86</v>
      </c>
    </row>
    <row r="65" spans="1:3" x14ac:dyDescent="0.25">
      <c r="A65">
        <f t="shared" ca="1" si="0"/>
        <v>19.8</v>
      </c>
      <c r="B65">
        <f t="shared" ca="1" si="1"/>
        <v>5.5</v>
      </c>
      <c r="C65">
        <f t="shared" ca="1" si="2"/>
        <v>0.88</v>
      </c>
    </row>
    <row r="66" spans="1:3" x14ac:dyDescent="0.25">
      <c r="A66">
        <f t="shared" ca="1" si="0"/>
        <v>20</v>
      </c>
      <c r="B66">
        <f t="shared" ca="1" si="1"/>
        <v>10</v>
      </c>
      <c r="C66">
        <f t="shared" ca="1" si="2"/>
        <v>0.77</v>
      </c>
    </row>
    <row r="67" spans="1:3" x14ac:dyDescent="0.25">
      <c r="A67">
        <f t="shared" ref="A67:A130" ca="1" si="3">+ROUND(_xlfn.NORM.INV(RAND(), 20, 1),1)</f>
        <v>19.8</v>
      </c>
      <c r="B67">
        <f t="shared" ref="B67:B130" ca="1" si="4">+ROUND(_xlfn.CHISQ.INV(RAND(),8),1)</f>
        <v>10</v>
      </c>
      <c r="C67">
        <f t="shared" ref="C67:C130" ca="1" si="5">+ROUND(_xlfn.BETA.INV(RAND(),5,2),2)</f>
        <v>0.85</v>
      </c>
    </row>
    <row r="68" spans="1:3" x14ac:dyDescent="0.25">
      <c r="A68">
        <f t="shared" ca="1" si="3"/>
        <v>19.899999999999999</v>
      </c>
      <c r="B68">
        <f t="shared" ca="1" si="4"/>
        <v>6.3</v>
      </c>
      <c r="C68">
        <f t="shared" ca="1" si="5"/>
        <v>0.82</v>
      </c>
    </row>
    <row r="69" spans="1:3" x14ac:dyDescent="0.25">
      <c r="A69">
        <f t="shared" ca="1" si="3"/>
        <v>18.7</v>
      </c>
      <c r="B69">
        <f t="shared" ca="1" si="4"/>
        <v>5.3</v>
      </c>
      <c r="C69">
        <f t="shared" ca="1" si="5"/>
        <v>0.63</v>
      </c>
    </row>
    <row r="70" spans="1:3" x14ac:dyDescent="0.25">
      <c r="A70">
        <f t="shared" ca="1" si="3"/>
        <v>19.8</v>
      </c>
      <c r="B70">
        <f t="shared" ca="1" si="4"/>
        <v>5.3</v>
      </c>
      <c r="C70">
        <f t="shared" ca="1" si="5"/>
        <v>0.93</v>
      </c>
    </row>
    <row r="71" spans="1:3" x14ac:dyDescent="0.25">
      <c r="A71">
        <f t="shared" ca="1" si="3"/>
        <v>19.5</v>
      </c>
      <c r="B71">
        <f t="shared" ca="1" si="4"/>
        <v>12.8</v>
      </c>
      <c r="C71">
        <f t="shared" ca="1" si="5"/>
        <v>0.93</v>
      </c>
    </row>
    <row r="72" spans="1:3" x14ac:dyDescent="0.25">
      <c r="A72">
        <f t="shared" ca="1" si="3"/>
        <v>20.100000000000001</v>
      </c>
      <c r="B72">
        <f t="shared" ca="1" si="4"/>
        <v>8.4</v>
      </c>
      <c r="C72">
        <f t="shared" ca="1" si="5"/>
        <v>0.98</v>
      </c>
    </row>
    <row r="73" spans="1:3" x14ac:dyDescent="0.25">
      <c r="A73">
        <f t="shared" ca="1" si="3"/>
        <v>18.7</v>
      </c>
      <c r="B73">
        <f t="shared" ca="1" si="4"/>
        <v>6.9</v>
      </c>
      <c r="C73">
        <f t="shared" ca="1" si="5"/>
        <v>0.94</v>
      </c>
    </row>
    <row r="74" spans="1:3" x14ac:dyDescent="0.25">
      <c r="A74">
        <f t="shared" ca="1" si="3"/>
        <v>21</v>
      </c>
      <c r="B74">
        <f t="shared" ca="1" si="4"/>
        <v>12.1</v>
      </c>
      <c r="C74">
        <f t="shared" ca="1" si="5"/>
        <v>0.64</v>
      </c>
    </row>
    <row r="75" spans="1:3" x14ac:dyDescent="0.25">
      <c r="A75">
        <f t="shared" ca="1" si="3"/>
        <v>19.5</v>
      </c>
      <c r="B75">
        <f t="shared" ca="1" si="4"/>
        <v>2</v>
      </c>
      <c r="C75">
        <f t="shared" ca="1" si="5"/>
        <v>0.95</v>
      </c>
    </row>
    <row r="76" spans="1:3" x14ac:dyDescent="0.25">
      <c r="A76">
        <f t="shared" ca="1" si="3"/>
        <v>20.3</v>
      </c>
      <c r="B76">
        <f t="shared" ca="1" si="4"/>
        <v>7.9</v>
      </c>
      <c r="C76">
        <f t="shared" ca="1" si="5"/>
        <v>0.79</v>
      </c>
    </row>
    <row r="77" spans="1:3" x14ac:dyDescent="0.25">
      <c r="A77">
        <f t="shared" ca="1" si="3"/>
        <v>21.2</v>
      </c>
      <c r="B77">
        <f t="shared" ca="1" si="4"/>
        <v>6.9</v>
      </c>
      <c r="C77">
        <f t="shared" ca="1" si="5"/>
        <v>0.64</v>
      </c>
    </row>
    <row r="78" spans="1:3" x14ac:dyDescent="0.25">
      <c r="A78">
        <f t="shared" ca="1" si="3"/>
        <v>21.8</v>
      </c>
      <c r="B78">
        <f t="shared" ca="1" si="4"/>
        <v>4.8</v>
      </c>
      <c r="C78">
        <f t="shared" ca="1" si="5"/>
        <v>0.8</v>
      </c>
    </row>
    <row r="79" spans="1:3" x14ac:dyDescent="0.25">
      <c r="A79">
        <f t="shared" ca="1" si="3"/>
        <v>19.3</v>
      </c>
      <c r="B79">
        <f t="shared" ca="1" si="4"/>
        <v>5.6</v>
      </c>
      <c r="C79">
        <f t="shared" ca="1" si="5"/>
        <v>0.95</v>
      </c>
    </row>
    <row r="80" spans="1:3" x14ac:dyDescent="0.25">
      <c r="A80">
        <f t="shared" ca="1" si="3"/>
        <v>19.7</v>
      </c>
      <c r="B80">
        <f t="shared" ca="1" si="4"/>
        <v>4.8</v>
      </c>
      <c r="C80">
        <f t="shared" ca="1" si="5"/>
        <v>0.65</v>
      </c>
    </row>
    <row r="81" spans="1:3" x14ac:dyDescent="0.25">
      <c r="A81">
        <f t="shared" ca="1" si="3"/>
        <v>20.9</v>
      </c>
      <c r="B81">
        <f t="shared" ca="1" si="4"/>
        <v>2.7</v>
      </c>
      <c r="C81">
        <f t="shared" ca="1" si="5"/>
        <v>0.65</v>
      </c>
    </row>
    <row r="82" spans="1:3" x14ac:dyDescent="0.25">
      <c r="A82">
        <f t="shared" ca="1" si="3"/>
        <v>19.600000000000001</v>
      </c>
      <c r="B82">
        <f t="shared" ca="1" si="4"/>
        <v>8.6</v>
      </c>
      <c r="C82">
        <f t="shared" ca="1" si="5"/>
        <v>0.61</v>
      </c>
    </row>
    <row r="83" spans="1:3" x14ac:dyDescent="0.25">
      <c r="A83">
        <f t="shared" ca="1" si="3"/>
        <v>20.100000000000001</v>
      </c>
      <c r="B83">
        <f t="shared" ca="1" si="4"/>
        <v>9</v>
      </c>
      <c r="C83">
        <f t="shared" ca="1" si="5"/>
        <v>0.87</v>
      </c>
    </row>
    <row r="84" spans="1:3" x14ac:dyDescent="0.25">
      <c r="A84">
        <f t="shared" ca="1" si="3"/>
        <v>20.6</v>
      </c>
      <c r="B84">
        <f t="shared" ca="1" si="4"/>
        <v>8</v>
      </c>
      <c r="C84">
        <f t="shared" ca="1" si="5"/>
        <v>0.47</v>
      </c>
    </row>
    <row r="85" spans="1:3" x14ac:dyDescent="0.25">
      <c r="A85">
        <f t="shared" ca="1" si="3"/>
        <v>19.8</v>
      </c>
      <c r="B85">
        <f t="shared" ca="1" si="4"/>
        <v>9</v>
      </c>
      <c r="C85">
        <f t="shared" ca="1" si="5"/>
        <v>0.56000000000000005</v>
      </c>
    </row>
    <row r="86" spans="1:3" x14ac:dyDescent="0.25">
      <c r="A86">
        <f t="shared" ca="1" si="3"/>
        <v>18.5</v>
      </c>
      <c r="B86">
        <f t="shared" ca="1" si="4"/>
        <v>8.1</v>
      </c>
      <c r="C86">
        <f t="shared" ca="1" si="5"/>
        <v>0.91</v>
      </c>
    </row>
    <row r="87" spans="1:3" x14ac:dyDescent="0.25">
      <c r="A87">
        <f t="shared" ca="1" si="3"/>
        <v>20.2</v>
      </c>
      <c r="B87">
        <f t="shared" ca="1" si="4"/>
        <v>8.6999999999999993</v>
      </c>
      <c r="C87">
        <f t="shared" ca="1" si="5"/>
        <v>0.52</v>
      </c>
    </row>
    <row r="88" spans="1:3" x14ac:dyDescent="0.25">
      <c r="A88">
        <f t="shared" ca="1" si="3"/>
        <v>17.3</v>
      </c>
      <c r="B88">
        <f t="shared" ca="1" si="4"/>
        <v>6.4</v>
      </c>
      <c r="C88">
        <f t="shared" ca="1" si="5"/>
        <v>0.43</v>
      </c>
    </row>
    <row r="89" spans="1:3" x14ac:dyDescent="0.25">
      <c r="A89">
        <f t="shared" ca="1" si="3"/>
        <v>18.399999999999999</v>
      </c>
      <c r="B89">
        <f t="shared" ca="1" si="4"/>
        <v>12.2</v>
      </c>
      <c r="C89">
        <f t="shared" ca="1" si="5"/>
        <v>0.66</v>
      </c>
    </row>
    <row r="90" spans="1:3" x14ac:dyDescent="0.25">
      <c r="A90">
        <f t="shared" ca="1" si="3"/>
        <v>19.899999999999999</v>
      </c>
      <c r="B90">
        <f t="shared" ca="1" si="4"/>
        <v>6.6</v>
      </c>
      <c r="C90">
        <f t="shared" ca="1" si="5"/>
        <v>0.93</v>
      </c>
    </row>
    <row r="91" spans="1:3" x14ac:dyDescent="0.25">
      <c r="A91">
        <f t="shared" ca="1" si="3"/>
        <v>22</v>
      </c>
      <c r="B91">
        <f t="shared" ca="1" si="4"/>
        <v>4.4000000000000004</v>
      </c>
      <c r="C91">
        <f t="shared" ca="1" si="5"/>
        <v>0.67</v>
      </c>
    </row>
    <row r="92" spans="1:3" x14ac:dyDescent="0.25">
      <c r="A92">
        <f t="shared" ca="1" si="3"/>
        <v>20.6</v>
      </c>
      <c r="B92">
        <f t="shared" ca="1" si="4"/>
        <v>11.6</v>
      </c>
      <c r="C92">
        <f t="shared" ca="1" si="5"/>
        <v>0.88</v>
      </c>
    </row>
    <row r="93" spans="1:3" x14ac:dyDescent="0.25">
      <c r="A93">
        <f t="shared" ca="1" si="3"/>
        <v>21.9</v>
      </c>
      <c r="B93">
        <f t="shared" ca="1" si="4"/>
        <v>6.7</v>
      </c>
      <c r="C93">
        <f t="shared" ca="1" si="5"/>
        <v>0.77</v>
      </c>
    </row>
    <row r="94" spans="1:3" x14ac:dyDescent="0.25">
      <c r="A94">
        <f t="shared" ca="1" si="3"/>
        <v>20.3</v>
      </c>
      <c r="B94">
        <f t="shared" ca="1" si="4"/>
        <v>6.7</v>
      </c>
      <c r="C94">
        <f t="shared" ca="1" si="5"/>
        <v>0.85</v>
      </c>
    </row>
    <row r="95" spans="1:3" x14ac:dyDescent="0.25">
      <c r="A95">
        <f t="shared" ca="1" si="3"/>
        <v>20</v>
      </c>
      <c r="B95">
        <f t="shared" ca="1" si="4"/>
        <v>5</v>
      </c>
      <c r="C95">
        <f t="shared" ca="1" si="5"/>
        <v>0.94</v>
      </c>
    </row>
    <row r="96" spans="1:3" x14ac:dyDescent="0.25">
      <c r="A96">
        <f t="shared" ca="1" si="3"/>
        <v>19.8</v>
      </c>
      <c r="B96">
        <f t="shared" ca="1" si="4"/>
        <v>5.9</v>
      </c>
      <c r="C96">
        <f t="shared" ca="1" si="5"/>
        <v>0.87</v>
      </c>
    </row>
    <row r="97" spans="1:3" x14ac:dyDescent="0.25">
      <c r="A97">
        <f t="shared" ca="1" si="3"/>
        <v>20.6</v>
      </c>
      <c r="B97">
        <f t="shared" ca="1" si="4"/>
        <v>10.6</v>
      </c>
      <c r="C97">
        <f t="shared" ca="1" si="5"/>
        <v>0.54</v>
      </c>
    </row>
    <row r="98" spans="1:3" x14ac:dyDescent="0.25">
      <c r="A98">
        <f t="shared" ca="1" si="3"/>
        <v>21.4</v>
      </c>
      <c r="B98">
        <f t="shared" ca="1" si="4"/>
        <v>13.6</v>
      </c>
      <c r="C98">
        <f t="shared" ca="1" si="5"/>
        <v>0.8</v>
      </c>
    </row>
    <row r="99" spans="1:3" x14ac:dyDescent="0.25">
      <c r="A99">
        <f t="shared" ca="1" si="3"/>
        <v>21</v>
      </c>
      <c r="B99">
        <f t="shared" ca="1" si="4"/>
        <v>12.8</v>
      </c>
      <c r="C99">
        <f t="shared" ca="1" si="5"/>
        <v>0.54</v>
      </c>
    </row>
    <row r="100" spans="1:3" x14ac:dyDescent="0.25">
      <c r="A100">
        <f t="shared" ca="1" si="3"/>
        <v>18.3</v>
      </c>
      <c r="B100">
        <f t="shared" ca="1" si="4"/>
        <v>18.8</v>
      </c>
      <c r="C100">
        <f t="shared" ca="1" si="5"/>
        <v>0.8</v>
      </c>
    </row>
    <row r="101" spans="1:3" x14ac:dyDescent="0.25">
      <c r="A101">
        <f t="shared" ca="1" si="3"/>
        <v>19.8</v>
      </c>
      <c r="B101">
        <f t="shared" ca="1" si="4"/>
        <v>1.5</v>
      </c>
      <c r="C101">
        <f t="shared" ca="1" si="5"/>
        <v>0.95</v>
      </c>
    </row>
    <row r="102" spans="1:3" x14ac:dyDescent="0.25">
      <c r="A102">
        <f t="shared" ca="1" si="3"/>
        <v>20.5</v>
      </c>
      <c r="B102">
        <f t="shared" ca="1" si="4"/>
        <v>6.7</v>
      </c>
      <c r="C102">
        <f t="shared" ca="1" si="5"/>
        <v>0.55000000000000004</v>
      </c>
    </row>
    <row r="103" spans="1:3" x14ac:dyDescent="0.25">
      <c r="A103">
        <f t="shared" ca="1" si="3"/>
        <v>21.4</v>
      </c>
      <c r="B103">
        <f t="shared" ca="1" si="4"/>
        <v>8.9</v>
      </c>
      <c r="C103">
        <f t="shared" ca="1" si="5"/>
        <v>0.92</v>
      </c>
    </row>
    <row r="104" spans="1:3" x14ac:dyDescent="0.25">
      <c r="A104">
        <f t="shared" ca="1" si="3"/>
        <v>21.2</v>
      </c>
      <c r="B104">
        <f t="shared" ca="1" si="4"/>
        <v>10</v>
      </c>
      <c r="C104">
        <f t="shared" ca="1" si="5"/>
        <v>0.9</v>
      </c>
    </row>
    <row r="105" spans="1:3" x14ac:dyDescent="0.25">
      <c r="A105">
        <f t="shared" ca="1" si="3"/>
        <v>17.600000000000001</v>
      </c>
      <c r="B105">
        <f t="shared" ca="1" si="4"/>
        <v>14.8</v>
      </c>
      <c r="C105">
        <f t="shared" ca="1" si="5"/>
        <v>0.76</v>
      </c>
    </row>
    <row r="106" spans="1:3" x14ac:dyDescent="0.25">
      <c r="A106">
        <f t="shared" ca="1" si="3"/>
        <v>21</v>
      </c>
      <c r="B106">
        <f t="shared" ca="1" si="4"/>
        <v>6.9</v>
      </c>
      <c r="C106">
        <f t="shared" ca="1" si="5"/>
        <v>0.93</v>
      </c>
    </row>
    <row r="107" spans="1:3" x14ac:dyDescent="0.25">
      <c r="A107">
        <f t="shared" ca="1" si="3"/>
        <v>18.899999999999999</v>
      </c>
      <c r="B107">
        <f t="shared" ca="1" si="4"/>
        <v>9.5</v>
      </c>
      <c r="C107">
        <f t="shared" ca="1" si="5"/>
        <v>0.74</v>
      </c>
    </row>
    <row r="108" spans="1:3" x14ac:dyDescent="0.25">
      <c r="A108">
        <f t="shared" ca="1" si="3"/>
        <v>20.2</v>
      </c>
      <c r="B108">
        <f t="shared" ca="1" si="4"/>
        <v>5.2</v>
      </c>
      <c r="C108">
        <f t="shared" ca="1" si="5"/>
        <v>0.65</v>
      </c>
    </row>
    <row r="109" spans="1:3" x14ac:dyDescent="0.25">
      <c r="A109">
        <f t="shared" ca="1" si="3"/>
        <v>19.5</v>
      </c>
      <c r="B109">
        <f t="shared" ca="1" si="4"/>
        <v>4.4000000000000004</v>
      </c>
      <c r="C109">
        <f t="shared" ca="1" si="5"/>
        <v>0.81</v>
      </c>
    </row>
    <row r="110" spans="1:3" x14ac:dyDescent="0.25">
      <c r="A110">
        <f t="shared" ca="1" si="3"/>
        <v>19.8</v>
      </c>
      <c r="B110">
        <f t="shared" ca="1" si="4"/>
        <v>10</v>
      </c>
      <c r="C110">
        <f t="shared" ca="1" si="5"/>
        <v>0.67</v>
      </c>
    </row>
    <row r="111" spans="1:3" x14ac:dyDescent="0.25">
      <c r="A111">
        <f t="shared" ca="1" si="3"/>
        <v>20.399999999999999</v>
      </c>
      <c r="B111">
        <f t="shared" ca="1" si="4"/>
        <v>12</v>
      </c>
      <c r="C111">
        <f t="shared" ca="1" si="5"/>
        <v>0.99</v>
      </c>
    </row>
    <row r="112" spans="1:3" x14ac:dyDescent="0.25">
      <c r="A112">
        <f t="shared" ca="1" si="3"/>
        <v>19.100000000000001</v>
      </c>
      <c r="B112">
        <f t="shared" ca="1" si="4"/>
        <v>10.9</v>
      </c>
      <c r="C112">
        <f t="shared" ca="1" si="5"/>
        <v>0.45</v>
      </c>
    </row>
    <row r="113" spans="1:3" x14ac:dyDescent="0.25">
      <c r="A113">
        <f t="shared" ca="1" si="3"/>
        <v>19</v>
      </c>
      <c r="B113">
        <f t="shared" ca="1" si="4"/>
        <v>4.5999999999999996</v>
      </c>
      <c r="C113">
        <f t="shared" ca="1" si="5"/>
        <v>0.38</v>
      </c>
    </row>
    <row r="114" spans="1:3" x14ac:dyDescent="0.25">
      <c r="A114">
        <f t="shared" ca="1" si="3"/>
        <v>19.7</v>
      </c>
      <c r="B114">
        <f t="shared" ca="1" si="4"/>
        <v>8.1</v>
      </c>
      <c r="C114">
        <f t="shared" ca="1" si="5"/>
        <v>0.62</v>
      </c>
    </row>
    <row r="115" spans="1:3" x14ac:dyDescent="0.25">
      <c r="A115">
        <f t="shared" ca="1" si="3"/>
        <v>18.2</v>
      </c>
      <c r="B115">
        <f t="shared" ca="1" si="4"/>
        <v>6.6</v>
      </c>
      <c r="C115">
        <f t="shared" ca="1" si="5"/>
        <v>0.68</v>
      </c>
    </row>
    <row r="116" spans="1:3" x14ac:dyDescent="0.25">
      <c r="A116">
        <f t="shared" ca="1" si="3"/>
        <v>21.6</v>
      </c>
      <c r="B116">
        <f t="shared" ca="1" si="4"/>
        <v>3.9</v>
      </c>
      <c r="C116">
        <f t="shared" ca="1" si="5"/>
        <v>0.91</v>
      </c>
    </row>
    <row r="117" spans="1:3" x14ac:dyDescent="0.25">
      <c r="A117">
        <f t="shared" ca="1" si="3"/>
        <v>19.3</v>
      </c>
      <c r="B117">
        <f t="shared" ca="1" si="4"/>
        <v>12.1</v>
      </c>
      <c r="C117">
        <f t="shared" ca="1" si="5"/>
        <v>0.56999999999999995</v>
      </c>
    </row>
    <row r="118" spans="1:3" x14ac:dyDescent="0.25">
      <c r="A118">
        <f t="shared" ca="1" si="3"/>
        <v>20.6</v>
      </c>
      <c r="B118">
        <f t="shared" ca="1" si="4"/>
        <v>9.3000000000000007</v>
      </c>
      <c r="C118">
        <f t="shared" ca="1" si="5"/>
        <v>0.84</v>
      </c>
    </row>
    <row r="119" spans="1:3" x14ac:dyDescent="0.25">
      <c r="A119">
        <f t="shared" ca="1" si="3"/>
        <v>18.7</v>
      </c>
      <c r="B119">
        <f t="shared" ca="1" si="4"/>
        <v>4.5999999999999996</v>
      </c>
      <c r="C119">
        <f t="shared" ca="1" si="5"/>
        <v>0.69</v>
      </c>
    </row>
    <row r="120" spans="1:3" x14ac:dyDescent="0.25">
      <c r="A120">
        <f t="shared" ca="1" si="3"/>
        <v>19.2</v>
      </c>
      <c r="B120">
        <f t="shared" ca="1" si="4"/>
        <v>10.3</v>
      </c>
      <c r="C120">
        <f t="shared" ca="1" si="5"/>
        <v>0.66</v>
      </c>
    </row>
    <row r="121" spans="1:3" x14ac:dyDescent="0.25">
      <c r="A121">
        <f t="shared" ca="1" si="3"/>
        <v>21.2</v>
      </c>
      <c r="B121">
        <f t="shared" ca="1" si="4"/>
        <v>5.6</v>
      </c>
      <c r="C121">
        <f t="shared" ca="1" si="5"/>
        <v>0.73</v>
      </c>
    </row>
    <row r="122" spans="1:3" x14ac:dyDescent="0.25">
      <c r="A122">
        <f t="shared" ca="1" si="3"/>
        <v>21.7</v>
      </c>
      <c r="B122">
        <f t="shared" ca="1" si="4"/>
        <v>5.6</v>
      </c>
      <c r="C122">
        <f t="shared" ca="1" si="5"/>
        <v>0.84</v>
      </c>
    </row>
    <row r="123" spans="1:3" x14ac:dyDescent="0.25">
      <c r="A123">
        <f t="shared" ca="1" si="3"/>
        <v>21.5</v>
      </c>
      <c r="B123">
        <f t="shared" ca="1" si="4"/>
        <v>4.0999999999999996</v>
      </c>
      <c r="C123">
        <f t="shared" ca="1" si="5"/>
        <v>0.84</v>
      </c>
    </row>
    <row r="124" spans="1:3" x14ac:dyDescent="0.25">
      <c r="A124">
        <f t="shared" ca="1" si="3"/>
        <v>19.2</v>
      </c>
      <c r="B124">
        <f t="shared" ca="1" si="4"/>
        <v>2.5</v>
      </c>
      <c r="C124">
        <f t="shared" ca="1" si="5"/>
        <v>0.55000000000000004</v>
      </c>
    </row>
    <row r="125" spans="1:3" x14ac:dyDescent="0.25">
      <c r="A125">
        <f t="shared" ca="1" si="3"/>
        <v>18.7</v>
      </c>
      <c r="B125">
        <f t="shared" ca="1" si="4"/>
        <v>11</v>
      </c>
      <c r="C125">
        <f t="shared" ca="1" si="5"/>
        <v>0.47</v>
      </c>
    </row>
    <row r="126" spans="1:3" x14ac:dyDescent="0.25">
      <c r="A126">
        <f t="shared" ca="1" si="3"/>
        <v>19.899999999999999</v>
      </c>
      <c r="B126">
        <f t="shared" ca="1" si="4"/>
        <v>11.7</v>
      </c>
      <c r="C126">
        <f t="shared" ca="1" si="5"/>
        <v>0.48</v>
      </c>
    </row>
    <row r="127" spans="1:3" x14ac:dyDescent="0.25">
      <c r="A127">
        <f t="shared" ca="1" si="3"/>
        <v>18.5</v>
      </c>
      <c r="B127">
        <f t="shared" ca="1" si="4"/>
        <v>6.6</v>
      </c>
      <c r="C127">
        <f t="shared" ca="1" si="5"/>
        <v>0.93</v>
      </c>
    </row>
    <row r="128" spans="1:3" x14ac:dyDescent="0.25">
      <c r="A128">
        <f t="shared" ca="1" si="3"/>
        <v>19.899999999999999</v>
      </c>
      <c r="B128">
        <f t="shared" ca="1" si="4"/>
        <v>2.5</v>
      </c>
      <c r="C128">
        <f t="shared" ca="1" si="5"/>
        <v>0.86</v>
      </c>
    </row>
    <row r="129" spans="1:3" x14ac:dyDescent="0.25">
      <c r="A129">
        <f t="shared" ca="1" si="3"/>
        <v>17.399999999999999</v>
      </c>
      <c r="B129">
        <f t="shared" ca="1" si="4"/>
        <v>9.1</v>
      </c>
      <c r="C129">
        <f t="shared" ca="1" si="5"/>
        <v>0.61</v>
      </c>
    </row>
    <row r="130" spans="1:3" x14ac:dyDescent="0.25">
      <c r="A130">
        <f t="shared" ca="1" si="3"/>
        <v>18.3</v>
      </c>
      <c r="B130">
        <f t="shared" ca="1" si="4"/>
        <v>1.6</v>
      </c>
      <c r="C130">
        <f t="shared" ca="1" si="5"/>
        <v>0.64</v>
      </c>
    </row>
    <row r="131" spans="1:3" x14ac:dyDescent="0.25">
      <c r="A131">
        <f t="shared" ref="A131:A194" ca="1" si="6">+ROUND(_xlfn.NORM.INV(RAND(), 20, 1),1)</f>
        <v>21</v>
      </c>
      <c r="B131">
        <f t="shared" ref="B131:B194" ca="1" si="7">+ROUND(_xlfn.CHISQ.INV(RAND(),8),1)</f>
        <v>12.6</v>
      </c>
      <c r="C131">
        <f t="shared" ref="C131:C194" ca="1" si="8">+ROUND(_xlfn.BETA.INV(RAND(),5,2),2)</f>
        <v>0.85</v>
      </c>
    </row>
    <row r="132" spans="1:3" x14ac:dyDescent="0.25">
      <c r="A132">
        <f t="shared" ca="1" si="6"/>
        <v>20.100000000000001</v>
      </c>
      <c r="B132">
        <f t="shared" ca="1" si="7"/>
        <v>11</v>
      </c>
      <c r="C132">
        <f t="shared" ca="1" si="8"/>
        <v>0.8</v>
      </c>
    </row>
    <row r="133" spans="1:3" x14ac:dyDescent="0.25">
      <c r="A133">
        <f t="shared" ca="1" si="6"/>
        <v>21.8</v>
      </c>
      <c r="B133">
        <f t="shared" ca="1" si="7"/>
        <v>8.3000000000000007</v>
      </c>
      <c r="C133">
        <f t="shared" ca="1" si="8"/>
        <v>0.66</v>
      </c>
    </row>
    <row r="134" spans="1:3" x14ac:dyDescent="0.25">
      <c r="A134">
        <f t="shared" ca="1" si="6"/>
        <v>21.3</v>
      </c>
      <c r="B134">
        <f t="shared" ca="1" si="7"/>
        <v>8.8000000000000007</v>
      </c>
      <c r="C134">
        <f t="shared" ca="1" si="8"/>
        <v>0.8</v>
      </c>
    </row>
    <row r="135" spans="1:3" x14ac:dyDescent="0.25">
      <c r="A135">
        <f t="shared" ca="1" si="6"/>
        <v>21.4</v>
      </c>
      <c r="B135">
        <f t="shared" ca="1" si="7"/>
        <v>6.1</v>
      </c>
      <c r="C135">
        <f t="shared" ca="1" si="8"/>
        <v>0.86</v>
      </c>
    </row>
    <row r="136" spans="1:3" x14ac:dyDescent="0.25">
      <c r="A136">
        <f t="shared" ca="1" si="6"/>
        <v>22.3</v>
      </c>
      <c r="B136">
        <f t="shared" ca="1" si="7"/>
        <v>15.2</v>
      </c>
      <c r="C136">
        <f t="shared" ca="1" si="8"/>
        <v>0.8</v>
      </c>
    </row>
    <row r="137" spans="1:3" x14ac:dyDescent="0.25">
      <c r="A137">
        <f t="shared" ca="1" si="6"/>
        <v>21.3</v>
      </c>
      <c r="B137">
        <f t="shared" ca="1" si="7"/>
        <v>5.5</v>
      </c>
      <c r="C137">
        <f t="shared" ca="1" si="8"/>
        <v>0.78</v>
      </c>
    </row>
    <row r="138" spans="1:3" x14ac:dyDescent="0.25">
      <c r="A138">
        <f t="shared" ca="1" si="6"/>
        <v>19.5</v>
      </c>
      <c r="B138">
        <f t="shared" ca="1" si="7"/>
        <v>23.1</v>
      </c>
      <c r="C138">
        <f t="shared" ca="1" si="8"/>
        <v>0.98</v>
      </c>
    </row>
    <row r="139" spans="1:3" x14ac:dyDescent="0.25">
      <c r="A139">
        <f t="shared" ca="1" si="6"/>
        <v>20.6</v>
      </c>
      <c r="B139">
        <f t="shared" ca="1" si="7"/>
        <v>3.7</v>
      </c>
      <c r="C139">
        <f t="shared" ca="1" si="8"/>
        <v>0.83</v>
      </c>
    </row>
    <row r="140" spans="1:3" x14ac:dyDescent="0.25">
      <c r="A140">
        <f t="shared" ca="1" si="6"/>
        <v>19.399999999999999</v>
      </c>
      <c r="B140">
        <f t="shared" ca="1" si="7"/>
        <v>10.6</v>
      </c>
      <c r="C140">
        <f t="shared" ca="1" si="8"/>
        <v>0.77</v>
      </c>
    </row>
    <row r="141" spans="1:3" x14ac:dyDescent="0.25">
      <c r="A141">
        <f t="shared" ca="1" si="6"/>
        <v>19.600000000000001</v>
      </c>
      <c r="B141">
        <f t="shared" ca="1" si="7"/>
        <v>7.2</v>
      </c>
      <c r="C141">
        <f t="shared" ca="1" si="8"/>
        <v>0.85</v>
      </c>
    </row>
    <row r="142" spans="1:3" x14ac:dyDescent="0.25">
      <c r="A142">
        <f t="shared" ca="1" si="6"/>
        <v>19.2</v>
      </c>
      <c r="B142">
        <f t="shared" ca="1" si="7"/>
        <v>5</v>
      </c>
      <c r="C142">
        <f t="shared" ca="1" si="8"/>
        <v>0.77</v>
      </c>
    </row>
    <row r="143" spans="1:3" x14ac:dyDescent="0.25">
      <c r="A143">
        <f t="shared" ca="1" si="6"/>
        <v>18.5</v>
      </c>
      <c r="B143">
        <f t="shared" ca="1" si="7"/>
        <v>6.6</v>
      </c>
      <c r="C143">
        <f t="shared" ca="1" si="8"/>
        <v>0.74</v>
      </c>
    </row>
    <row r="144" spans="1:3" x14ac:dyDescent="0.25">
      <c r="A144">
        <f t="shared" ca="1" si="6"/>
        <v>19.399999999999999</v>
      </c>
      <c r="B144">
        <f t="shared" ca="1" si="7"/>
        <v>8.6999999999999993</v>
      </c>
      <c r="C144">
        <f t="shared" ca="1" si="8"/>
        <v>0.87</v>
      </c>
    </row>
    <row r="145" spans="1:3" x14ac:dyDescent="0.25">
      <c r="A145">
        <f t="shared" ca="1" si="6"/>
        <v>19.100000000000001</v>
      </c>
      <c r="B145">
        <f t="shared" ca="1" si="7"/>
        <v>6.3</v>
      </c>
      <c r="C145">
        <f t="shared" ca="1" si="8"/>
        <v>0.3</v>
      </c>
    </row>
    <row r="146" spans="1:3" x14ac:dyDescent="0.25">
      <c r="A146">
        <f t="shared" ca="1" si="6"/>
        <v>20</v>
      </c>
      <c r="B146">
        <f t="shared" ca="1" si="7"/>
        <v>5.7</v>
      </c>
      <c r="C146">
        <f t="shared" ca="1" si="8"/>
        <v>0.67</v>
      </c>
    </row>
    <row r="147" spans="1:3" x14ac:dyDescent="0.25">
      <c r="A147">
        <f t="shared" ca="1" si="6"/>
        <v>19.7</v>
      </c>
      <c r="B147">
        <f t="shared" ca="1" si="7"/>
        <v>3.7</v>
      </c>
      <c r="C147">
        <f t="shared" ca="1" si="8"/>
        <v>0.83</v>
      </c>
    </row>
    <row r="148" spans="1:3" x14ac:dyDescent="0.25">
      <c r="A148">
        <f t="shared" ca="1" si="6"/>
        <v>19.399999999999999</v>
      </c>
      <c r="B148">
        <f t="shared" ca="1" si="7"/>
        <v>3.1</v>
      </c>
      <c r="C148">
        <f t="shared" ca="1" si="8"/>
        <v>0.83</v>
      </c>
    </row>
    <row r="149" spans="1:3" x14ac:dyDescent="0.25">
      <c r="A149">
        <f t="shared" ca="1" si="6"/>
        <v>20.9</v>
      </c>
      <c r="B149">
        <f t="shared" ca="1" si="7"/>
        <v>7.7</v>
      </c>
      <c r="C149">
        <f t="shared" ca="1" si="8"/>
        <v>0.96</v>
      </c>
    </row>
    <row r="150" spans="1:3" x14ac:dyDescent="0.25">
      <c r="A150">
        <f t="shared" ca="1" si="6"/>
        <v>19.2</v>
      </c>
      <c r="B150">
        <f t="shared" ca="1" si="7"/>
        <v>3</v>
      </c>
      <c r="C150">
        <f t="shared" ca="1" si="8"/>
        <v>0.86</v>
      </c>
    </row>
    <row r="151" spans="1:3" x14ac:dyDescent="0.25">
      <c r="A151">
        <f t="shared" ca="1" si="6"/>
        <v>18.3</v>
      </c>
      <c r="B151">
        <f t="shared" ca="1" si="7"/>
        <v>5.3</v>
      </c>
      <c r="C151">
        <f t="shared" ca="1" si="8"/>
        <v>0.3</v>
      </c>
    </row>
    <row r="152" spans="1:3" x14ac:dyDescent="0.25">
      <c r="A152">
        <f t="shared" ca="1" si="6"/>
        <v>21</v>
      </c>
      <c r="B152">
        <f t="shared" ca="1" si="7"/>
        <v>14.2</v>
      </c>
      <c r="C152">
        <f t="shared" ca="1" si="8"/>
        <v>0.86</v>
      </c>
    </row>
    <row r="153" spans="1:3" x14ac:dyDescent="0.25">
      <c r="A153">
        <f t="shared" ca="1" si="6"/>
        <v>16.899999999999999</v>
      </c>
      <c r="B153">
        <f t="shared" ca="1" si="7"/>
        <v>14</v>
      </c>
      <c r="C153">
        <f t="shared" ca="1" si="8"/>
        <v>0.78</v>
      </c>
    </row>
    <row r="154" spans="1:3" x14ac:dyDescent="0.25">
      <c r="A154">
        <f t="shared" ca="1" si="6"/>
        <v>19.899999999999999</v>
      </c>
      <c r="B154">
        <f t="shared" ca="1" si="7"/>
        <v>1.7</v>
      </c>
      <c r="C154">
        <f t="shared" ca="1" si="8"/>
        <v>0.87</v>
      </c>
    </row>
    <row r="155" spans="1:3" x14ac:dyDescent="0.25">
      <c r="A155">
        <f t="shared" ca="1" si="6"/>
        <v>19.7</v>
      </c>
      <c r="B155">
        <f t="shared" ca="1" si="7"/>
        <v>3</v>
      </c>
      <c r="C155">
        <f t="shared" ca="1" si="8"/>
        <v>0.68</v>
      </c>
    </row>
    <row r="156" spans="1:3" x14ac:dyDescent="0.25">
      <c r="A156">
        <f t="shared" ca="1" si="6"/>
        <v>18.899999999999999</v>
      </c>
      <c r="B156">
        <f t="shared" ca="1" si="7"/>
        <v>7.5</v>
      </c>
      <c r="C156">
        <f t="shared" ca="1" si="8"/>
        <v>0.4</v>
      </c>
    </row>
    <row r="157" spans="1:3" x14ac:dyDescent="0.25">
      <c r="A157">
        <f t="shared" ca="1" si="6"/>
        <v>20.100000000000001</v>
      </c>
      <c r="B157">
        <f t="shared" ca="1" si="7"/>
        <v>4.9000000000000004</v>
      </c>
      <c r="C157">
        <f t="shared" ca="1" si="8"/>
        <v>0.81</v>
      </c>
    </row>
    <row r="158" spans="1:3" x14ac:dyDescent="0.25">
      <c r="A158">
        <f t="shared" ca="1" si="6"/>
        <v>19.7</v>
      </c>
      <c r="B158">
        <f t="shared" ca="1" si="7"/>
        <v>7.2</v>
      </c>
      <c r="C158">
        <f t="shared" ca="1" si="8"/>
        <v>0.7</v>
      </c>
    </row>
    <row r="159" spans="1:3" x14ac:dyDescent="0.25">
      <c r="A159">
        <f t="shared" ca="1" si="6"/>
        <v>20.7</v>
      </c>
      <c r="B159">
        <f t="shared" ca="1" si="7"/>
        <v>15.3</v>
      </c>
      <c r="C159">
        <f t="shared" ca="1" si="8"/>
        <v>0.9</v>
      </c>
    </row>
    <row r="160" spans="1:3" x14ac:dyDescent="0.25">
      <c r="A160">
        <f t="shared" ca="1" si="6"/>
        <v>19.899999999999999</v>
      </c>
      <c r="B160">
        <f t="shared" ca="1" si="7"/>
        <v>11.2</v>
      </c>
      <c r="C160">
        <f t="shared" ca="1" si="8"/>
        <v>0.79</v>
      </c>
    </row>
    <row r="161" spans="1:3" x14ac:dyDescent="0.25">
      <c r="A161">
        <f t="shared" ca="1" si="6"/>
        <v>18.899999999999999</v>
      </c>
      <c r="B161">
        <f t="shared" ca="1" si="7"/>
        <v>9.5</v>
      </c>
      <c r="C161">
        <f t="shared" ca="1" si="8"/>
        <v>0.36</v>
      </c>
    </row>
    <row r="162" spans="1:3" x14ac:dyDescent="0.25">
      <c r="A162">
        <f t="shared" ca="1" si="6"/>
        <v>19.8</v>
      </c>
      <c r="B162">
        <f t="shared" ca="1" si="7"/>
        <v>10.9</v>
      </c>
      <c r="C162">
        <f t="shared" ca="1" si="8"/>
        <v>0.76</v>
      </c>
    </row>
    <row r="163" spans="1:3" x14ac:dyDescent="0.25">
      <c r="A163">
        <f t="shared" ca="1" si="6"/>
        <v>18.2</v>
      </c>
      <c r="B163">
        <f t="shared" ca="1" si="7"/>
        <v>8</v>
      </c>
      <c r="C163">
        <f t="shared" ca="1" si="8"/>
        <v>0.56999999999999995</v>
      </c>
    </row>
    <row r="164" spans="1:3" x14ac:dyDescent="0.25">
      <c r="A164">
        <f t="shared" ca="1" si="6"/>
        <v>18.8</v>
      </c>
      <c r="B164">
        <f t="shared" ca="1" si="7"/>
        <v>9.6</v>
      </c>
      <c r="C164">
        <f t="shared" ca="1" si="8"/>
        <v>0.92</v>
      </c>
    </row>
    <row r="165" spans="1:3" x14ac:dyDescent="0.25">
      <c r="A165">
        <f t="shared" ca="1" si="6"/>
        <v>18.7</v>
      </c>
      <c r="B165">
        <f t="shared" ca="1" si="7"/>
        <v>2.5</v>
      </c>
      <c r="C165">
        <f t="shared" ca="1" si="8"/>
        <v>0.83</v>
      </c>
    </row>
    <row r="166" spans="1:3" x14ac:dyDescent="0.25">
      <c r="A166">
        <f t="shared" ca="1" si="6"/>
        <v>20</v>
      </c>
      <c r="B166">
        <f t="shared" ca="1" si="7"/>
        <v>8</v>
      </c>
      <c r="C166">
        <f t="shared" ca="1" si="8"/>
        <v>0.97</v>
      </c>
    </row>
    <row r="167" spans="1:3" x14ac:dyDescent="0.25">
      <c r="A167">
        <f t="shared" ca="1" si="6"/>
        <v>19.100000000000001</v>
      </c>
      <c r="B167">
        <f t="shared" ca="1" si="7"/>
        <v>10</v>
      </c>
      <c r="C167">
        <f t="shared" ca="1" si="8"/>
        <v>0.7</v>
      </c>
    </row>
    <row r="168" spans="1:3" x14ac:dyDescent="0.25">
      <c r="A168">
        <f t="shared" ca="1" si="6"/>
        <v>21.1</v>
      </c>
      <c r="B168">
        <f t="shared" ca="1" si="7"/>
        <v>13.4</v>
      </c>
      <c r="C168">
        <f t="shared" ca="1" si="8"/>
        <v>0.66</v>
      </c>
    </row>
    <row r="169" spans="1:3" x14ac:dyDescent="0.25">
      <c r="A169">
        <f t="shared" ca="1" si="6"/>
        <v>19.8</v>
      </c>
      <c r="B169">
        <f t="shared" ca="1" si="7"/>
        <v>6.2</v>
      </c>
      <c r="C169">
        <f t="shared" ca="1" si="8"/>
        <v>0.86</v>
      </c>
    </row>
    <row r="170" spans="1:3" x14ac:dyDescent="0.25">
      <c r="A170">
        <f t="shared" ca="1" si="6"/>
        <v>18.5</v>
      </c>
      <c r="B170">
        <f t="shared" ca="1" si="7"/>
        <v>10.1</v>
      </c>
      <c r="C170">
        <f t="shared" ca="1" si="8"/>
        <v>0.49</v>
      </c>
    </row>
    <row r="171" spans="1:3" x14ac:dyDescent="0.25">
      <c r="A171">
        <f t="shared" ca="1" si="6"/>
        <v>18.7</v>
      </c>
      <c r="B171">
        <f t="shared" ca="1" si="7"/>
        <v>7.8</v>
      </c>
      <c r="C171">
        <f t="shared" ca="1" si="8"/>
        <v>0.88</v>
      </c>
    </row>
    <row r="172" spans="1:3" x14ac:dyDescent="0.25">
      <c r="A172">
        <f t="shared" ca="1" si="6"/>
        <v>20.3</v>
      </c>
      <c r="B172">
        <f t="shared" ca="1" si="7"/>
        <v>9.8000000000000007</v>
      </c>
      <c r="C172">
        <f t="shared" ca="1" si="8"/>
        <v>0.99</v>
      </c>
    </row>
    <row r="173" spans="1:3" x14ac:dyDescent="0.25">
      <c r="A173">
        <f t="shared" ca="1" si="6"/>
        <v>21.3</v>
      </c>
      <c r="B173">
        <f t="shared" ca="1" si="7"/>
        <v>2.4</v>
      </c>
      <c r="C173">
        <f t="shared" ca="1" si="8"/>
        <v>0.93</v>
      </c>
    </row>
    <row r="174" spans="1:3" x14ac:dyDescent="0.25">
      <c r="A174">
        <f t="shared" ca="1" si="6"/>
        <v>19.7</v>
      </c>
      <c r="B174">
        <f t="shared" ca="1" si="7"/>
        <v>8.4</v>
      </c>
      <c r="C174">
        <f t="shared" ca="1" si="8"/>
        <v>0.7</v>
      </c>
    </row>
    <row r="175" spans="1:3" x14ac:dyDescent="0.25">
      <c r="A175">
        <f t="shared" ca="1" si="6"/>
        <v>21.9</v>
      </c>
      <c r="B175">
        <f t="shared" ca="1" si="7"/>
        <v>4.3</v>
      </c>
      <c r="C175">
        <f t="shared" ca="1" si="8"/>
        <v>0.97</v>
      </c>
    </row>
    <row r="176" spans="1:3" x14ac:dyDescent="0.25">
      <c r="A176">
        <f t="shared" ca="1" si="6"/>
        <v>19.100000000000001</v>
      </c>
      <c r="B176">
        <f t="shared" ca="1" si="7"/>
        <v>6.6</v>
      </c>
      <c r="C176">
        <f t="shared" ca="1" si="8"/>
        <v>0.76</v>
      </c>
    </row>
    <row r="177" spans="1:3" x14ac:dyDescent="0.25">
      <c r="A177">
        <f t="shared" ca="1" si="6"/>
        <v>18.399999999999999</v>
      </c>
      <c r="B177">
        <f t="shared" ca="1" si="7"/>
        <v>4.2</v>
      </c>
      <c r="C177">
        <f t="shared" ca="1" si="8"/>
        <v>0.65</v>
      </c>
    </row>
    <row r="178" spans="1:3" x14ac:dyDescent="0.25">
      <c r="A178">
        <f t="shared" ca="1" si="6"/>
        <v>19.3</v>
      </c>
      <c r="B178">
        <f t="shared" ca="1" si="7"/>
        <v>7.2</v>
      </c>
      <c r="C178">
        <f t="shared" ca="1" si="8"/>
        <v>0.86</v>
      </c>
    </row>
    <row r="179" spans="1:3" x14ac:dyDescent="0.25">
      <c r="A179">
        <f t="shared" ca="1" si="6"/>
        <v>19.899999999999999</v>
      </c>
      <c r="B179">
        <f t="shared" ca="1" si="7"/>
        <v>9.5</v>
      </c>
      <c r="C179">
        <f t="shared" ca="1" si="8"/>
        <v>0.67</v>
      </c>
    </row>
    <row r="180" spans="1:3" x14ac:dyDescent="0.25">
      <c r="A180">
        <f t="shared" ca="1" si="6"/>
        <v>19</v>
      </c>
      <c r="B180">
        <f t="shared" ca="1" si="7"/>
        <v>12.3</v>
      </c>
      <c r="C180">
        <f t="shared" ca="1" si="8"/>
        <v>0.64</v>
      </c>
    </row>
    <row r="181" spans="1:3" x14ac:dyDescent="0.25">
      <c r="A181">
        <f t="shared" ca="1" si="6"/>
        <v>20.2</v>
      </c>
      <c r="B181">
        <f t="shared" ca="1" si="7"/>
        <v>6.6</v>
      </c>
      <c r="C181">
        <f t="shared" ca="1" si="8"/>
        <v>0.97</v>
      </c>
    </row>
    <row r="182" spans="1:3" x14ac:dyDescent="0.25">
      <c r="A182">
        <f t="shared" ca="1" si="6"/>
        <v>19.2</v>
      </c>
      <c r="B182">
        <f t="shared" ca="1" si="7"/>
        <v>15</v>
      </c>
      <c r="C182">
        <f t="shared" ca="1" si="8"/>
        <v>0.79</v>
      </c>
    </row>
    <row r="183" spans="1:3" x14ac:dyDescent="0.25">
      <c r="A183">
        <f t="shared" ca="1" si="6"/>
        <v>20.100000000000001</v>
      </c>
      <c r="B183">
        <f t="shared" ca="1" si="7"/>
        <v>4.9000000000000004</v>
      </c>
      <c r="C183">
        <f t="shared" ca="1" si="8"/>
        <v>0.69</v>
      </c>
    </row>
    <row r="184" spans="1:3" x14ac:dyDescent="0.25">
      <c r="A184">
        <f t="shared" ca="1" si="6"/>
        <v>20</v>
      </c>
      <c r="B184">
        <f t="shared" ca="1" si="7"/>
        <v>2.4</v>
      </c>
      <c r="C184">
        <f t="shared" ca="1" si="8"/>
        <v>0.68</v>
      </c>
    </row>
    <row r="185" spans="1:3" x14ac:dyDescent="0.25">
      <c r="A185">
        <f t="shared" ca="1" si="6"/>
        <v>21.4</v>
      </c>
      <c r="B185">
        <f t="shared" ca="1" si="7"/>
        <v>3.7</v>
      </c>
      <c r="C185">
        <f t="shared" ca="1" si="8"/>
        <v>0.95</v>
      </c>
    </row>
    <row r="186" spans="1:3" x14ac:dyDescent="0.25">
      <c r="A186">
        <f t="shared" ca="1" si="6"/>
        <v>19.8</v>
      </c>
      <c r="B186">
        <f t="shared" ca="1" si="7"/>
        <v>10.5</v>
      </c>
      <c r="C186">
        <f t="shared" ca="1" si="8"/>
        <v>0.94</v>
      </c>
    </row>
    <row r="187" spans="1:3" x14ac:dyDescent="0.25">
      <c r="A187">
        <f t="shared" ca="1" si="6"/>
        <v>20.9</v>
      </c>
      <c r="B187">
        <f t="shared" ca="1" si="7"/>
        <v>8.8000000000000007</v>
      </c>
      <c r="C187">
        <f t="shared" ca="1" si="8"/>
        <v>0.9</v>
      </c>
    </row>
    <row r="188" spans="1:3" x14ac:dyDescent="0.25">
      <c r="A188">
        <f t="shared" ca="1" si="6"/>
        <v>21.1</v>
      </c>
      <c r="B188">
        <f t="shared" ca="1" si="7"/>
        <v>3.9</v>
      </c>
      <c r="C188">
        <f t="shared" ca="1" si="8"/>
        <v>0.54</v>
      </c>
    </row>
    <row r="189" spans="1:3" x14ac:dyDescent="0.25">
      <c r="A189">
        <f t="shared" ca="1" si="6"/>
        <v>20</v>
      </c>
      <c r="B189">
        <f t="shared" ca="1" si="7"/>
        <v>6.4</v>
      </c>
      <c r="C189">
        <f t="shared" ca="1" si="8"/>
        <v>0.56999999999999995</v>
      </c>
    </row>
    <row r="190" spans="1:3" x14ac:dyDescent="0.25">
      <c r="A190">
        <f t="shared" ca="1" si="6"/>
        <v>19.899999999999999</v>
      </c>
      <c r="B190">
        <f t="shared" ca="1" si="7"/>
        <v>9</v>
      </c>
      <c r="C190">
        <f t="shared" ca="1" si="8"/>
        <v>0.78</v>
      </c>
    </row>
    <row r="191" spans="1:3" x14ac:dyDescent="0.25">
      <c r="A191">
        <f t="shared" ca="1" si="6"/>
        <v>19</v>
      </c>
      <c r="B191">
        <f t="shared" ca="1" si="7"/>
        <v>5.5</v>
      </c>
      <c r="C191">
        <f t="shared" ca="1" si="8"/>
        <v>0.93</v>
      </c>
    </row>
    <row r="192" spans="1:3" x14ac:dyDescent="0.25">
      <c r="A192">
        <f t="shared" ca="1" si="6"/>
        <v>18</v>
      </c>
      <c r="B192">
        <f t="shared" ca="1" si="7"/>
        <v>8</v>
      </c>
      <c r="C192">
        <f t="shared" ca="1" si="8"/>
        <v>0.66</v>
      </c>
    </row>
    <row r="193" spans="1:3" x14ac:dyDescent="0.25">
      <c r="A193">
        <f t="shared" ca="1" si="6"/>
        <v>20</v>
      </c>
      <c r="B193">
        <f t="shared" ca="1" si="7"/>
        <v>13.9</v>
      </c>
      <c r="C193">
        <f t="shared" ca="1" si="8"/>
        <v>0.94</v>
      </c>
    </row>
    <row r="194" spans="1:3" x14ac:dyDescent="0.25">
      <c r="A194">
        <f t="shared" ca="1" si="6"/>
        <v>20.2</v>
      </c>
      <c r="B194">
        <f t="shared" ca="1" si="7"/>
        <v>5</v>
      </c>
      <c r="C194">
        <f t="shared" ca="1" si="8"/>
        <v>0.91</v>
      </c>
    </row>
    <row r="195" spans="1:3" x14ac:dyDescent="0.25">
      <c r="A195">
        <f t="shared" ref="A195:A258" ca="1" si="9">+ROUND(_xlfn.NORM.INV(RAND(), 20, 1),1)</f>
        <v>19.399999999999999</v>
      </c>
      <c r="B195">
        <f t="shared" ref="B195:B258" ca="1" si="10">+ROUND(_xlfn.CHISQ.INV(RAND(),8),1)</f>
        <v>10.6</v>
      </c>
      <c r="C195">
        <f t="shared" ref="C195:C258" ca="1" si="11">+ROUND(_xlfn.BETA.INV(RAND(),5,2),2)</f>
        <v>0.85</v>
      </c>
    </row>
    <row r="196" spans="1:3" x14ac:dyDescent="0.25">
      <c r="A196">
        <f t="shared" ca="1" si="9"/>
        <v>20.8</v>
      </c>
      <c r="B196">
        <f t="shared" ca="1" si="10"/>
        <v>8.1</v>
      </c>
      <c r="C196">
        <f t="shared" ca="1" si="11"/>
        <v>0.67</v>
      </c>
    </row>
    <row r="197" spans="1:3" x14ac:dyDescent="0.25">
      <c r="A197">
        <f t="shared" ca="1" si="9"/>
        <v>20.9</v>
      </c>
      <c r="B197">
        <f t="shared" ca="1" si="10"/>
        <v>13.9</v>
      </c>
      <c r="C197">
        <f t="shared" ca="1" si="11"/>
        <v>0.84</v>
      </c>
    </row>
    <row r="198" spans="1:3" x14ac:dyDescent="0.25">
      <c r="A198">
        <f t="shared" ca="1" si="9"/>
        <v>21.9</v>
      </c>
      <c r="B198">
        <f t="shared" ca="1" si="10"/>
        <v>16</v>
      </c>
      <c r="C198">
        <f t="shared" ca="1" si="11"/>
        <v>0.16</v>
      </c>
    </row>
    <row r="199" spans="1:3" x14ac:dyDescent="0.25">
      <c r="A199">
        <f t="shared" ca="1" si="9"/>
        <v>19</v>
      </c>
      <c r="B199">
        <f t="shared" ca="1" si="10"/>
        <v>8.1999999999999993</v>
      </c>
      <c r="C199">
        <f t="shared" ca="1" si="11"/>
        <v>0.47</v>
      </c>
    </row>
    <row r="200" spans="1:3" x14ac:dyDescent="0.25">
      <c r="A200">
        <f t="shared" ca="1" si="9"/>
        <v>18.399999999999999</v>
      </c>
      <c r="B200">
        <f t="shared" ca="1" si="10"/>
        <v>5.6</v>
      </c>
      <c r="C200">
        <f t="shared" ca="1" si="11"/>
        <v>0.48</v>
      </c>
    </row>
    <row r="201" spans="1:3" x14ac:dyDescent="0.25">
      <c r="A201">
        <f t="shared" ca="1" si="9"/>
        <v>21.1</v>
      </c>
      <c r="B201">
        <f t="shared" ca="1" si="10"/>
        <v>12.4</v>
      </c>
      <c r="C201">
        <f t="shared" ca="1" si="11"/>
        <v>0.6</v>
      </c>
    </row>
    <row r="202" spans="1:3" x14ac:dyDescent="0.25">
      <c r="A202">
        <f t="shared" ca="1" si="9"/>
        <v>19.600000000000001</v>
      </c>
      <c r="B202">
        <f t="shared" ca="1" si="10"/>
        <v>6.9</v>
      </c>
      <c r="C202">
        <f t="shared" ca="1" si="11"/>
        <v>0.96</v>
      </c>
    </row>
    <row r="203" spans="1:3" x14ac:dyDescent="0.25">
      <c r="A203">
        <f t="shared" ca="1" si="9"/>
        <v>21</v>
      </c>
      <c r="B203">
        <f t="shared" ca="1" si="10"/>
        <v>8.3000000000000007</v>
      </c>
      <c r="C203">
        <f t="shared" ca="1" si="11"/>
        <v>0.66</v>
      </c>
    </row>
    <row r="204" spans="1:3" x14ac:dyDescent="0.25">
      <c r="A204">
        <f t="shared" ca="1" si="9"/>
        <v>19.8</v>
      </c>
      <c r="B204">
        <f t="shared" ca="1" si="10"/>
        <v>6.8</v>
      </c>
      <c r="C204">
        <f t="shared" ca="1" si="11"/>
        <v>0.56000000000000005</v>
      </c>
    </row>
    <row r="205" spans="1:3" x14ac:dyDescent="0.25">
      <c r="A205">
        <f t="shared" ca="1" si="9"/>
        <v>19.100000000000001</v>
      </c>
      <c r="B205">
        <f t="shared" ca="1" si="10"/>
        <v>2.5</v>
      </c>
      <c r="C205">
        <f t="shared" ca="1" si="11"/>
        <v>0.71</v>
      </c>
    </row>
    <row r="206" spans="1:3" x14ac:dyDescent="0.25">
      <c r="A206">
        <f t="shared" ca="1" si="9"/>
        <v>18.100000000000001</v>
      </c>
      <c r="B206">
        <f t="shared" ca="1" si="10"/>
        <v>6.1</v>
      </c>
      <c r="C206">
        <f t="shared" ca="1" si="11"/>
        <v>0.56999999999999995</v>
      </c>
    </row>
    <row r="207" spans="1:3" x14ac:dyDescent="0.25">
      <c r="A207">
        <f t="shared" ca="1" si="9"/>
        <v>20</v>
      </c>
      <c r="B207">
        <f t="shared" ca="1" si="10"/>
        <v>5.2</v>
      </c>
      <c r="C207">
        <f t="shared" ca="1" si="11"/>
        <v>0.73</v>
      </c>
    </row>
    <row r="208" spans="1:3" x14ac:dyDescent="0.25">
      <c r="A208">
        <f t="shared" ca="1" si="9"/>
        <v>20.2</v>
      </c>
      <c r="B208">
        <f t="shared" ca="1" si="10"/>
        <v>2.9</v>
      </c>
      <c r="C208">
        <f t="shared" ca="1" si="11"/>
        <v>0.56999999999999995</v>
      </c>
    </row>
    <row r="209" spans="1:3" x14ac:dyDescent="0.25">
      <c r="A209">
        <f t="shared" ca="1" si="9"/>
        <v>20.6</v>
      </c>
      <c r="B209">
        <f t="shared" ca="1" si="10"/>
        <v>1.4</v>
      </c>
      <c r="C209">
        <f t="shared" ca="1" si="11"/>
        <v>0.2</v>
      </c>
    </row>
    <row r="210" spans="1:3" x14ac:dyDescent="0.25">
      <c r="A210">
        <f t="shared" ca="1" si="9"/>
        <v>19.600000000000001</v>
      </c>
      <c r="B210">
        <f t="shared" ca="1" si="10"/>
        <v>8.1</v>
      </c>
      <c r="C210">
        <f t="shared" ca="1" si="11"/>
        <v>0.64</v>
      </c>
    </row>
    <row r="211" spans="1:3" x14ac:dyDescent="0.25">
      <c r="A211">
        <f t="shared" ca="1" si="9"/>
        <v>18.899999999999999</v>
      </c>
      <c r="B211">
        <f t="shared" ca="1" si="10"/>
        <v>3.1</v>
      </c>
      <c r="C211">
        <f t="shared" ca="1" si="11"/>
        <v>0.83</v>
      </c>
    </row>
    <row r="212" spans="1:3" x14ac:dyDescent="0.25">
      <c r="A212">
        <f t="shared" ca="1" si="9"/>
        <v>20.6</v>
      </c>
      <c r="B212">
        <f t="shared" ca="1" si="10"/>
        <v>3.1</v>
      </c>
      <c r="C212">
        <f t="shared" ca="1" si="11"/>
        <v>0.77</v>
      </c>
    </row>
    <row r="213" spans="1:3" x14ac:dyDescent="0.25">
      <c r="A213">
        <f t="shared" ca="1" si="9"/>
        <v>20.6</v>
      </c>
      <c r="B213">
        <f t="shared" ca="1" si="10"/>
        <v>8.3000000000000007</v>
      </c>
      <c r="C213">
        <f t="shared" ca="1" si="11"/>
        <v>0.74</v>
      </c>
    </row>
    <row r="214" spans="1:3" x14ac:dyDescent="0.25">
      <c r="A214">
        <f t="shared" ca="1" si="9"/>
        <v>19.5</v>
      </c>
      <c r="B214">
        <f t="shared" ca="1" si="10"/>
        <v>8.8000000000000007</v>
      </c>
      <c r="C214">
        <f t="shared" ca="1" si="11"/>
        <v>0.79</v>
      </c>
    </row>
    <row r="215" spans="1:3" x14ac:dyDescent="0.25">
      <c r="A215">
        <f t="shared" ca="1" si="9"/>
        <v>19.3</v>
      </c>
      <c r="B215">
        <f t="shared" ca="1" si="10"/>
        <v>18</v>
      </c>
      <c r="C215">
        <f t="shared" ca="1" si="11"/>
        <v>0.7</v>
      </c>
    </row>
    <row r="216" spans="1:3" x14ac:dyDescent="0.25">
      <c r="A216">
        <f t="shared" ca="1" si="9"/>
        <v>21.1</v>
      </c>
      <c r="B216">
        <f t="shared" ca="1" si="10"/>
        <v>4.8</v>
      </c>
      <c r="C216">
        <f t="shared" ca="1" si="11"/>
        <v>0.63</v>
      </c>
    </row>
    <row r="217" spans="1:3" x14ac:dyDescent="0.25">
      <c r="A217">
        <f t="shared" ca="1" si="9"/>
        <v>21</v>
      </c>
      <c r="B217">
        <f t="shared" ca="1" si="10"/>
        <v>3.2</v>
      </c>
      <c r="C217">
        <f t="shared" ca="1" si="11"/>
        <v>0.71</v>
      </c>
    </row>
    <row r="218" spans="1:3" x14ac:dyDescent="0.25">
      <c r="A218">
        <f t="shared" ca="1" si="9"/>
        <v>20.9</v>
      </c>
      <c r="B218">
        <f t="shared" ca="1" si="10"/>
        <v>6.2</v>
      </c>
      <c r="C218">
        <f t="shared" ca="1" si="11"/>
        <v>0.77</v>
      </c>
    </row>
    <row r="219" spans="1:3" x14ac:dyDescent="0.25">
      <c r="A219">
        <f t="shared" ca="1" si="9"/>
        <v>19.2</v>
      </c>
      <c r="B219">
        <f t="shared" ca="1" si="10"/>
        <v>4.7</v>
      </c>
      <c r="C219">
        <f t="shared" ca="1" si="11"/>
        <v>0.44</v>
      </c>
    </row>
    <row r="220" spans="1:3" x14ac:dyDescent="0.25">
      <c r="A220">
        <f t="shared" ca="1" si="9"/>
        <v>20.3</v>
      </c>
      <c r="B220">
        <f t="shared" ca="1" si="10"/>
        <v>17.7</v>
      </c>
      <c r="C220">
        <f t="shared" ca="1" si="11"/>
        <v>0.78</v>
      </c>
    </row>
    <row r="221" spans="1:3" x14ac:dyDescent="0.25">
      <c r="A221">
        <f t="shared" ca="1" si="9"/>
        <v>19.600000000000001</v>
      </c>
      <c r="B221">
        <f t="shared" ca="1" si="10"/>
        <v>3</v>
      </c>
      <c r="C221">
        <f t="shared" ca="1" si="11"/>
        <v>0.75</v>
      </c>
    </row>
    <row r="222" spans="1:3" x14ac:dyDescent="0.25">
      <c r="A222">
        <f t="shared" ca="1" si="9"/>
        <v>21.2</v>
      </c>
      <c r="B222">
        <f t="shared" ca="1" si="10"/>
        <v>6.4</v>
      </c>
      <c r="C222">
        <f t="shared" ca="1" si="11"/>
        <v>0.89</v>
      </c>
    </row>
    <row r="223" spans="1:3" x14ac:dyDescent="0.25">
      <c r="A223">
        <f t="shared" ca="1" si="9"/>
        <v>20.3</v>
      </c>
      <c r="B223">
        <f t="shared" ca="1" si="10"/>
        <v>12.6</v>
      </c>
      <c r="C223">
        <f t="shared" ca="1" si="11"/>
        <v>0.85</v>
      </c>
    </row>
    <row r="224" spans="1:3" x14ac:dyDescent="0.25">
      <c r="A224">
        <f t="shared" ca="1" si="9"/>
        <v>19.7</v>
      </c>
      <c r="B224">
        <f t="shared" ca="1" si="10"/>
        <v>6.1</v>
      </c>
      <c r="C224">
        <f t="shared" ca="1" si="11"/>
        <v>0.83</v>
      </c>
    </row>
    <row r="225" spans="1:3" x14ac:dyDescent="0.25">
      <c r="A225">
        <f t="shared" ca="1" si="9"/>
        <v>19.899999999999999</v>
      </c>
      <c r="B225">
        <f t="shared" ca="1" si="10"/>
        <v>9.9</v>
      </c>
      <c r="C225">
        <f t="shared" ca="1" si="11"/>
        <v>0.72</v>
      </c>
    </row>
    <row r="226" spans="1:3" x14ac:dyDescent="0.25">
      <c r="A226">
        <f t="shared" ca="1" si="9"/>
        <v>19.8</v>
      </c>
      <c r="B226">
        <f t="shared" ca="1" si="10"/>
        <v>18.899999999999999</v>
      </c>
      <c r="C226">
        <f t="shared" ca="1" si="11"/>
        <v>0.55000000000000004</v>
      </c>
    </row>
    <row r="227" spans="1:3" x14ac:dyDescent="0.25">
      <c r="A227">
        <f t="shared" ca="1" si="9"/>
        <v>20.5</v>
      </c>
      <c r="B227">
        <f t="shared" ca="1" si="10"/>
        <v>10</v>
      </c>
      <c r="C227">
        <f t="shared" ca="1" si="11"/>
        <v>0.84</v>
      </c>
    </row>
    <row r="228" spans="1:3" x14ac:dyDescent="0.25">
      <c r="A228">
        <f t="shared" ca="1" si="9"/>
        <v>20.3</v>
      </c>
      <c r="B228">
        <f t="shared" ca="1" si="10"/>
        <v>13.1</v>
      </c>
      <c r="C228">
        <f t="shared" ca="1" si="11"/>
        <v>0.88</v>
      </c>
    </row>
    <row r="229" spans="1:3" x14ac:dyDescent="0.25">
      <c r="A229">
        <f t="shared" ca="1" si="9"/>
        <v>21.7</v>
      </c>
      <c r="B229">
        <f t="shared" ca="1" si="10"/>
        <v>10.3</v>
      </c>
      <c r="C229">
        <f t="shared" ca="1" si="11"/>
        <v>0.7</v>
      </c>
    </row>
    <row r="230" spans="1:3" x14ac:dyDescent="0.25">
      <c r="A230">
        <f t="shared" ca="1" si="9"/>
        <v>19.8</v>
      </c>
      <c r="B230">
        <f t="shared" ca="1" si="10"/>
        <v>5.9</v>
      </c>
      <c r="C230">
        <f t="shared" ca="1" si="11"/>
        <v>0.39</v>
      </c>
    </row>
    <row r="231" spans="1:3" x14ac:dyDescent="0.25">
      <c r="A231">
        <f t="shared" ca="1" si="9"/>
        <v>21.7</v>
      </c>
      <c r="B231">
        <f t="shared" ca="1" si="10"/>
        <v>12.5</v>
      </c>
      <c r="C231">
        <f t="shared" ca="1" si="11"/>
        <v>0.74</v>
      </c>
    </row>
    <row r="232" spans="1:3" x14ac:dyDescent="0.25">
      <c r="A232">
        <f t="shared" ca="1" si="9"/>
        <v>19.5</v>
      </c>
      <c r="B232">
        <f t="shared" ca="1" si="10"/>
        <v>15.8</v>
      </c>
      <c r="C232">
        <f t="shared" ca="1" si="11"/>
        <v>0.95</v>
      </c>
    </row>
    <row r="233" spans="1:3" x14ac:dyDescent="0.25">
      <c r="A233">
        <f t="shared" ca="1" si="9"/>
        <v>19.8</v>
      </c>
      <c r="B233">
        <f t="shared" ca="1" si="10"/>
        <v>14.2</v>
      </c>
      <c r="C233">
        <f t="shared" ca="1" si="11"/>
        <v>0.65</v>
      </c>
    </row>
    <row r="234" spans="1:3" x14ac:dyDescent="0.25">
      <c r="A234">
        <f t="shared" ca="1" si="9"/>
        <v>20.6</v>
      </c>
      <c r="B234">
        <f t="shared" ca="1" si="10"/>
        <v>6.8</v>
      </c>
      <c r="C234">
        <f t="shared" ca="1" si="11"/>
        <v>0.54</v>
      </c>
    </row>
    <row r="235" spans="1:3" x14ac:dyDescent="0.25">
      <c r="A235">
        <f t="shared" ca="1" si="9"/>
        <v>21.7</v>
      </c>
      <c r="B235">
        <f t="shared" ca="1" si="10"/>
        <v>10.3</v>
      </c>
      <c r="C235">
        <f t="shared" ca="1" si="11"/>
        <v>0.59</v>
      </c>
    </row>
    <row r="236" spans="1:3" x14ac:dyDescent="0.25">
      <c r="A236">
        <f t="shared" ca="1" si="9"/>
        <v>19.399999999999999</v>
      </c>
      <c r="B236">
        <f t="shared" ca="1" si="10"/>
        <v>11.9</v>
      </c>
      <c r="C236">
        <f t="shared" ca="1" si="11"/>
        <v>0.83</v>
      </c>
    </row>
    <row r="237" spans="1:3" x14ac:dyDescent="0.25">
      <c r="A237">
        <f t="shared" ca="1" si="9"/>
        <v>20.2</v>
      </c>
      <c r="B237">
        <f t="shared" ca="1" si="10"/>
        <v>2.5</v>
      </c>
      <c r="C237">
        <f t="shared" ca="1" si="11"/>
        <v>0.78</v>
      </c>
    </row>
    <row r="238" spans="1:3" x14ac:dyDescent="0.25">
      <c r="A238">
        <f t="shared" ca="1" si="9"/>
        <v>21.1</v>
      </c>
      <c r="B238">
        <f t="shared" ca="1" si="10"/>
        <v>10.9</v>
      </c>
      <c r="C238">
        <f t="shared" ca="1" si="11"/>
        <v>0.78</v>
      </c>
    </row>
    <row r="239" spans="1:3" x14ac:dyDescent="0.25">
      <c r="A239">
        <f t="shared" ca="1" si="9"/>
        <v>22.6</v>
      </c>
      <c r="B239">
        <f t="shared" ca="1" si="10"/>
        <v>6.9</v>
      </c>
      <c r="C239">
        <f t="shared" ca="1" si="11"/>
        <v>0.94</v>
      </c>
    </row>
    <row r="240" spans="1:3" x14ac:dyDescent="0.25">
      <c r="A240">
        <f t="shared" ca="1" si="9"/>
        <v>18.2</v>
      </c>
      <c r="B240">
        <f t="shared" ca="1" si="10"/>
        <v>11</v>
      </c>
      <c r="C240">
        <f t="shared" ca="1" si="11"/>
        <v>0.74</v>
      </c>
    </row>
    <row r="241" spans="1:3" x14ac:dyDescent="0.25">
      <c r="A241">
        <f t="shared" ca="1" si="9"/>
        <v>21.2</v>
      </c>
      <c r="B241">
        <f t="shared" ca="1" si="10"/>
        <v>12.5</v>
      </c>
      <c r="C241">
        <f t="shared" ca="1" si="11"/>
        <v>0.77</v>
      </c>
    </row>
    <row r="242" spans="1:3" x14ac:dyDescent="0.25">
      <c r="A242">
        <f t="shared" ca="1" si="9"/>
        <v>19.7</v>
      </c>
      <c r="B242">
        <f t="shared" ca="1" si="10"/>
        <v>3.7</v>
      </c>
      <c r="C242">
        <f t="shared" ca="1" si="11"/>
        <v>0.92</v>
      </c>
    </row>
    <row r="243" spans="1:3" x14ac:dyDescent="0.25">
      <c r="A243">
        <f t="shared" ca="1" si="9"/>
        <v>19.5</v>
      </c>
      <c r="B243">
        <f t="shared" ca="1" si="10"/>
        <v>14.6</v>
      </c>
      <c r="C243">
        <f t="shared" ca="1" si="11"/>
        <v>0.73</v>
      </c>
    </row>
    <row r="244" spans="1:3" x14ac:dyDescent="0.25">
      <c r="A244">
        <f t="shared" ca="1" si="9"/>
        <v>21.5</v>
      </c>
      <c r="B244">
        <f t="shared" ca="1" si="10"/>
        <v>5.0999999999999996</v>
      </c>
      <c r="C244">
        <f t="shared" ca="1" si="11"/>
        <v>0.95</v>
      </c>
    </row>
    <row r="245" spans="1:3" x14ac:dyDescent="0.25">
      <c r="A245">
        <f t="shared" ca="1" si="9"/>
        <v>20.6</v>
      </c>
      <c r="B245">
        <f t="shared" ca="1" si="10"/>
        <v>15.9</v>
      </c>
      <c r="C245">
        <f t="shared" ca="1" si="11"/>
        <v>0.51</v>
      </c>
    </row>
    <row r="246" spans="1:3" x14ac:dyDescent="0.25">
      <c r="A246">
        <f t="shared" ca="1" si="9"/>
        <v>20.6</v>
      </c>
      <c r="B246">
        <f t="shared" ca="1" si="10"/>
        <v>3.8</v>
      </c>
      <c r="C246">
        <f t="shared" ca="1" si="11"/>
        <v>0.77</v>
      </c>
    </row>
    <row r="247" spans="1:3" x14ac:dyDescent="0.25">
      <c r="A247">
        <f t="shared" ca="1" si="9"/>
        <v>21</v>
      </c>
      <c r="B247">
        <f t="shared" ca="1" si="10"/>
        <v>10.199999999999999</v>
      </c>
      <c r="C247">
        <f t="shared" ca="1" si="11"/>
        <v>0.67</v>
      </c>
    </row>
    <row r="248" spans="1:3" x14ac:dyDescent="0.25">
      <c r="A248">
        <f t="shared" ca="1" si="9"/>
        <v>19.7</v>
      </c>
      <c r="B248">
        <f t="shared" ca="1" si="10"/>
        <v>5</v>
      </c>
      <c r="C248">
        <f t="shared" ca="1" si="11"/>
        <v>0.24</v>
      </c>
    </row>
    <row r="249" spans="1:3" x14ac:dyDescent="0.25">
      <c r="A249">
        <f t="shared" ca="1" si="9"/>
        <v>17.899999999999999</v>
      </c>
      <c r="B249">
        <f t="shared" ca="1" si="10"/>
        <v>8.1</v>
      </c>
      <c r="C249">
        <f t="shared" ca="1" si="11"/>
        <v>0.83</v>
      </c>
    </row>
    <row r="250" spans="1:3" x14ac:dyDescent="0.25">
      <c r="A250">
        <f t="shared" ca="1" si="9"/>
        <v>18.899999999999999</v>
      </c>
      <c r="B250">
        <f t="shared" ca="1" si="10"/>
        <v>10</v>
      </c>
      <c r="C250">
        <f t="shared" ca="1" si="11"/>
        <v>0.66</v>
      </c>
    </row>
    <row r="251" spans="1:3" x14ac:dyDescent="0.25">
      <c r="A251">
        <f t="shared" ca="1" si="9"/>
        <v>19.399999999999999</v>
      </c>
      <c r="B251">
        <f t="shared" ca="1" si="10"/>
        <v>13.3</v>
      </c>
      <c r="C251">
        <f t="shared" ca="1" si="11"/>
        <v>0.64</v>
      </c>
    </row>
    <row r="252" spans="1:3" x14ac:dyDescent="0.25">
      <c r="A252">
        <f t="shared" ca="1" si="9"/>
        <v>19.8</v>
      </c>
      <c r="B252">
        <f t="shared" ca="1" si="10"/>
        <v>12.4</v>
      </c>
      <c r="C252">
        <f t="shared" ca="1" si="11"/>
        <v>0.5</v>
      </c>
    </row>
    <row r="253" spans="1:3" x14ac:dyDescent="0.25">
      <c r="A253">
        <f t="shared" ca="1" si="9"/>
        <v>20.5</v>
      </c>
      <c r="B253">
        <f t="shared" ca="1" si="10"/>
        <v>5.9</v>
      </c>
      <c r="C253">
        <f t="shared" ca="1" si="11"/>
        <v>0.62</v>
      </c>
    </row>
    <row r="254" spans="1:3" x14ac:dyDescent="0.25">
      <c r="A254">
        <f t="shared" ca="1" si="9"/>
        <v>19.399999999999999</v>
      </c>
      <c r="B254">
        <f t="shared" ca="1" si="10"/>
        <v>8.6999999999999993</v>
      </c>
      <c r="C254">
        <f t="shared" ca="1" si="11"/>
        <v>0.74</v>
      </c>
    </row>
    <row r="255" spans="1:3" x14ac:dyDescent="0.25">
      <c r="A255">
        <f t="shared" ca="1" si="9"/>
        <v>20.3</v>
      </c>
      <c r="B255">
        <f t="shared" ca="1" si="10"/>
        <v>9.1999999999999993</v>
      </c>
      <c r="C255">
        <f t="shared" ca="1" si="11"/>
        <v>0.97</v>
      </c>
    </row>
    <row r="256" spans="1:3" x14ac:dyDescent="0.25">
      <c r="A256">
        <f t="shared" ca="1" si="9"/>
        <v>20.7</v>
      </c>
      <c r="B256">
        <f t="shared" ca="1" si="10"/>
        <v>13.4</v>
      </c>
      <c r="C256">
        <f t="shared" ca="1" si="11"/>
        <v>0.65</v>
      </c>
    </row>
    <row r="257" spans="1:3" x14ac:dyDescent="0.25">
      <c r="A257">
        <f t="shared" ca="1" si="9"/>
        <v>21.5</v>
      </c>
      <c r="B257">
        <f t="shared" ca="1" si="10"/>
        <v>16.399999999999999</v>
      </c>
      <c r="C257">
        <f t="shared" ca="1" si="11"/>
        <v>0.86</v>
      </c>
    </row>
    <row r="258" spans="1:3" x14ac:dyDescent="0.25">
      <c r="A258">
        <f t="shared" ca="1" si="9"/>
        <v>19.600000000000001</v>
      </c>
      <c r="B258">
        <f t="shared" ca="1" si="10"/>
        <v>5.7</v>
      </c>
      <c r="C258">
        <f t="shared" ca="1" si="11"/>
        <v>0.23</v>
      </c>
    </row>
    <row r="259" spans="1:3" x14ac:dyDescent="0.25">
      <c r="A259">
        <f t="shared" ref="A259:A322" ca="1" si="12">+ROUND(_xlfn.NORM.INV(RAND(), 20, 1),1)</f>
        <v>19.3</v>
      </c>
      <c r="B259">
        <f t="shared" ref="B259:B322" ca="1" si="13">+ROUND(_xlfn.CHISQ.INV(RAND(),8),1)</f>
        <v>5.3</v>
      </c>
      <c r="C259">
        <f t="shared" ref="C259:C322" ca="1" si="14">+ROUND(_xlfn.BETA.INV(RAND(),5,2),2)</f>
        <v>0.53</v>
      </c>
    </row>
    <row r="260" spans="1:3" x14ac:dyDescent="0.25">
      <c r="A260">
        <f t="shared" ca="1" si="12"/>
        <v>21.6</v>
      </c>
      <c r="B260">
        <f t="shared" ca="1" si="13"/>
        <v>2.5</v>
      </c>
      <c r="C260">
        <f t="shared" ca="1" si="14"/>
        <v>0.91</v>
      </c>
    </row>
    <row r="261" spans="1:3" x14ac:dyDescent="0.25">
      <c r="A261">
        <f t="shared" ca="1" si="12"/>
        <v>19.100000000000001</v>
      </c>
      <c r="B261">
        <f t="shared" ca="1" si="13"/>
        <v>13.2</v>
      </c>
      <c r="C261">
        <f t="shared" ca="1" si="14"/>
        <v>0.74</v>
      </c>
    </row>
    <row r="262" spans="1:3" x14ac:dyDescent="0.25">
      <c r="A262">
        <f t="shared" ca="1" si="12"/>
        <v>19</v>
      </c>
      <c r="B262">
        <f t="shared" ca="1" si="13"/>
        <v>8.1999999999999993</v>
      </c>
      <c r="C262">
        <f t="shared" ca="1" si="14"/>
        <v>0.47</v>
      </c>
    </row>
    <row r="263" spans="1:3" x14ac:dyDescent="0.25">
      <c r="A263">
        <f t="shared" ca="1" si="12"/>
        <v>19.7</v>
      </c>
      <c r="B263">
        <f t="shared" ca="1" si="13"/>
        <v>10.4</v>
      </c>
      <c r="C263">
        <f t="shared" ca="1" si="14"/>
        <v>0.72</v>
      </c>
    </row>
    <row r="264" spans="1:3" x14ac:dyDescent="0.25">
      <c r="A264">
        <f t="shared" ca="1" si="12"/>
        <v>19.899999999999999</v>
      </c>
      <c r="B264">
        <f t="shared" ca="1" si="13"/>
        <v>3.7</v>
      </c>
      <c r="C264">
        <f t="shared" ca="1" si="14"/>
        <v>0.86</v>
      </c>
    </row>
    <row r="265" spans="1:3" x14ac:dyDescent="0.25">
      <c r="A265">
        <f t="shared" ca="1" si="12"/>
        <v>18.600000000000001</v>
      </c>
      <c r="B265">
        <f t="shared" ca="1" si="13"/>
        <v>2.5</v>
      </c>
      <c r="C265">
        <f t="shared" ca="1" si="14"/>
        <v>0.56000000000000005</v>
      </c>
    </row>
    <row r="266" spans="1:3" x14ac:dyDescent="0.25">
      <c r="A266">
        <f t="shared" ca="1" si="12"/>
        <v>21.4</v>
      </c>
      <c r="B266">
        <f t="shared" ca="1" si="13"/>
        <v>7.8</v>
      </c>
      <c r="C266">
        <f t="shared" ca="1" si="14"/>
        <v>0.79</v>
      </c>
    </row>
    <row r="267" spans="1:3" x14ac:dyDescent="0.25">
      <c r="A267">
        <f t="shared" ca="1" si="12"/>
        <v>19.899999999999999</v>
      </c>
      <c r="B267">
        <f t="shared" ca="1" si="13"/>
        <v>7</v>
      </c>
      <c r="C267">
        <f t="shared" ca="1" si="14"/>
        <v>0.44</v>
      </c>
    </row>
    <row r="268" spans="1:3" x14ac:dyDescent="0.25">
      <c r="A268">
        <f t="shared" ca="1" si="12"/>
        <v>20.2</v>
      </c>
      <c r="B268">
        <f t="shared" ca="1" si="13"/>
        <v>6.1</v>
      </c>
      <c r="C268">
        <f t="shared" ca="1" si="14"/>
        <v>0.63</v>
      </c>
    </row>
    <row r="269" spans="1:3" x14ac:dyDescent="0.25">
      <c r="A269">
        <f t="shared" ca="1" si="12"/>
        <v>20.3</v>
      </c>
      <c r="B269">
        <f t="shared" ca="1" si="13"/>
        <v>6.9</v>
      </c>
      <c r="C269">
        <f t="shared" ca="1" si="14"/>
        <v>0.96</v>
      </c>
    </row>
    <row r="270" spans="1:3" x14ac:dyDescent="0.25">
      <c r="A270">
        <f t="shared" ca="1" si="12"/>
        <v>18.2</v>
      </c>
      <c r="B270">
        <f t="shared" ca="1" si="13"/>
        <v>5</v>
      </c>
      <c r="C270">
        <f t="shared" ca="1" si="14"/>
        <v>0.62</v>
      </c>
    </row>
    <row r="271" spans="1:3" x14ac:dyDescent="0.25">
      <c r="A271">
        <f t="shared" ca="1" si="12"/>
        <v>21</v>
      </c>
      <c r="B271">
        <f t="shared" ca="1" si="13"/>
        <v>8.6999999999999993</v>
      </c>
      <c r="C271">
        <f t="shared" ca="1" si="14"/>
        <v>0.65</v>
      </c>
    </row>
    <row r="272" spans="1:3" x14ac:dyDescent="0.25">
      <c r="A272">
        <f t="shared" ca="1" si="12"/>
        <v>19.399999999999999</v>
      </c>
      <c r="B272">
        <f t="shared" ca="1" si="13"/>
        <v>7.5</v>
      </c>
      <c r="C272">
        <f t="shared" ca="1" si="14"/>
        <v>0.95</v>
      </c>
    </row>
    <row r="273" spans="1:3" x14ac:dyDescent="0.25">
      <c r="A273">
        <f t="shared" ca="1" si="12"/>
        <v>20.8</v>
      </c>
      <c r="B273">
        <f t="shared" ca="1" si="13"/>
        <v>5.7</v>
      </c>
      <c r="C273">
        <f t="shared" ca="1" si="14"/>
        <v>0.41</v>
      </c>
    </row>
    <row r="274" spans="1:3" x14ac:dyDescent="0.25">
      <c r="A274">
        <f t="shared" ca="1" si="12"/>
        <v>20.7</v>
      </c>
      <c r="B274">
        <f t="shared" ca="1" si="13"/>
        <v>9.1999999999999993</v>
      </c>
      <c r="C274">
        <f t="shared" ca="1" si="14"/>
        <v>0.51</v>
      </c>
    </row>
    <row r="275" spans="1:3" x14ac:dyDescent="0.25">
      <c r="A275">
        <f t="shared" ca="1" si="12"/>
        <v>20.399999999999999</v>
      </c>
      <c r="B275">
        <f t="shared" ca="1" si="13"/>
        <v>6.9</v>
      </c>
      <c r="C275">
        <f t="shared" ca="1" si="14"/>
        <v>0.56000000000000005</v>
      </c>
    </row>
    <row r="276" spans="1:3" x14ac:dyDescent="0.25">
      <c r="A276">
        <f t="shared" ca="1" si="12"/>
        <v>18.2</v>
      </c>
      <c r="B276">
        <f t="shared" ca="1" si="13"/>
        <v>6.1</v>
      </c>
      <c r="C276">
        <f t="shared" ca="1" si="14"/>
        <v>0.71</v>
      </c>
    </row>
    <row r="277" spans="1:3" x14ac:dyDescent="0.25">
      <c r="A277">
        <f t="shared" ca="1" si="12"/>
        <v>19.899999999999999</v>
      </c>
      <c r="B277">
        <f t="shared" ca="1" si="13"/>
        <v>6.5</v>
      </c>
      <c r="C277">
        <f t="shared" ca="1" si="14"/>
        <v>0.72</v>
      </c>
    </row>
    <row r="278" spans="1:3" x14ac:dyDescent="0.25">
      <c r="A278">
        <f t="shared" ca="1" si="12"/>
        <v>19.7</v>
      </c>
      <c r="B278">
        <f t="shared" ca="1" si="13"/>
        <v>14</v>
      </c>
      <c r="C278">
        <f t="shared" ca="1" si="14"/>
        <v>0.76</v>
      </c>
    </row>
    <row r="279" spans="1:3" x14ac:dyDescent="0.25">
      <c r="A279">
        <f t="shared" ca="1" si="12"/>
        <v>18.8</v>
      </c>
      <c r="B279">
        <f t="shared" ca="1" si="13"/>
        <v>3.7</v>
      </c>
      <c r="C279">
        <f t="shared" ca="1" si="14"/>
        <v>0.6</v>
      </c>
    </row>
    <row r="280" spans="1:3" x14ac:dyDescent="0.25">
      <c r="A280">
        <f t="shared" ca="1" si="12"/>
        <v>20.100000000000001</v>
      </c>
      <c r="B280">
        <f t="shared" ca="1" si="13"/>
        <v>4.4000000000000004</v>
      </c>
      <c r="C280">
        <f t="shared" ca="1" si="14"/>
        <v>0.71</v>
      </c>
    </row>
    <row r="281" spans="1:3" x14ac:dyDescent="0.25">
      <c r="A281">
        <f t="shared" ca="1" si="12"/>
        <v>20.9</v>
      </c>
      <c r="B281">
        <f t="shared" ca="1" si="13"/>
        <v>7.3</v>
      </c>
      <c r="C281">
        <f t="shared" ca="1" si="14"/>
        <v>0.82</v>
      </c>
    </row>
    <row r="282" spans="1:3" x14ac:dyDescent="0.25">
      <c r="A282">
        <f t="shared" ca="1" si="12"/>
        <v>20.5</v>
      </c>
      <c r="B282">
        <f t="shared" ca="1" si="13"/>
        <v>2.5</v>
      </c>
      <c r="C282">
        <f t="shared" ca="1" si="14"/>
        <v>0.77</v>
      </c>
    </row>
    <row r="283" spans="1:3" x14ac:dyDescent="0.25">
      <c r="A283">
        <f t="shared" ca="1" si="12"/>
        <v>18.399999999999999</v>
      </c>
      <c r="B283">
        <f t="shared" ca="1" si="13"/>
        <v>7.3</v>
      </c>
      <c r="C283">
        <f t="shared" ca="1" si="14"/>
        <v>0.6</v>
      </c>
    </row>
    <row r="284" spans="1:3" x14ac:dyDescent="0.25">
      <c r="A284">
        <f t="shared" ca="1" si="12"/>
        <v>20.9</v>
      </c>
      <c r="B284">
        <f t="shared" ca="1" si="13"/>
        <v>3.6</v>
      </c>
      <c r="C284">
        <f t="shared" ca="1" si="14"/>
        <v>0.73</v>
      </c>
    </row>
    <row r="285" spans="1:3" x14ac:dyDescent="0.25">
      <c r="A285">
        <f t="shared" ca="1" si="12"/>
        <v>19.2</v>
      </c>
      <c r="B285">
        <f t="shared" ca="1" si="13"/>
        <v>7.7</v>
      </c>
      <c r="C285">
        <f t="shared" ca="1" si="14"/>
        <v>0.86</v>
      </c>
    </row>
    <row r="286" spans="1:3" x14ac:dyDescent="0.25">
      <c r="A286">
        <f t="shared" ca="1" si="12"/>
        <v>20.100000000000001</v>
      </c>
      <c r="B286">
        <f t="shared" ca="1" si="13"/>
        <v>3.3</v>
      </c>
      <c r="C286">
        <f t="shared" ca="1" si="14"/>
        <v>0.7</v>
      </c>
    </row>
    <row r="287" spans="1:3" x14ac:dyDescent="0.25">
      <c r="A287">
        <f t="shared" ca="1" si="12"/>
        <v>21.4</v>
      </c>
      <c r="B287">
        <f t="shared" ca="1" si="13"/>
        <v>11.2</v>
      </c>
      <c r="C287">
        <f t="shared" ca="1" si="14"/>
        <v>0.98</v>
      </c>
    </row>
    <row r="288" spans="1:3" x14ac:dyDescent="0.25">
      <c r="A288">
        <f t="shared" ca="1" si="12"/>
        <v>21</v>
      </c>
      <c r="B288">
        <f t="shared" ca="1" si="13"/>
        <v>10.199999999999999</v>
      </c>
      <c r="C288">
        <f t="shared" ca="1" si="14"/>
        <v>0.59</v>
      </c>
    </row>
    <row r="289" spans="1:3" x14ac:dyDescent="0.25">
      <c r="A289">
        <f t="shared" ca="1" si="12"/>
        <v>20.8</v>
      </c>
      <c r="B289">
        <f t="shared" ca="1" si="13"/>
        <v>7.6</v>
      </c>
      <c r="C289">
        <f t="shared" ca="1" si="14"/>
        <v>0.55000000000000004</v>
      </c>
    </row>
    <row r="290" spans="1:3" x14ac:dyDescent="0.25">
      <c r="A290">
        <f t="shared" ca="1" si="12"/>
        <v>21</v>
      </c>
      <c r="B290">
        <f t="shared" ca="1" si="13"/>
        <v>6.6</v>
      </c>
      <c r="C290">
        <f t="shared" ca="1" si="14"/>
        <v>0.57999999999999996</v>
      </c>
    </row>
    <row r="291" spans="1:3" x14ac:dyDescent="0.25">
      <c r="A291">
        <f t="shared" ca="1" si="12"/>
        <v>20.2</v>
      </c>
      <c r="B291">
        <f t="shared" ca="1" si="13"/>
        <v>3.8</v>
      </c>
      <c r="C291">
        <f t="shared" ca="1" si="14"/>
        <v>0.7</v>
      </c>
    </row>
    <row r="292" spans="1:3" x14ac:dyDescent="0.25">
      <c r="A292">
        <f t="shared" ca="1" si="12"/>
        <v>20.7</v>
      </c>
      <c r="B292">
        <f t="shared" ca="1" si="13"/>
        <v>9.8000000000000007</v>
      </c>
      <c r="C292">
        <f t="shared" ca="1" si="14"/>
        <v>0.8</v>
      </c>
    </row>
    <row r="293" spans="1:3" x14ac:dyDescent="0.25">
      <c r="A293">
        <f t="shared" ca="1" si="12"/>
        <v>19.100000000000001</v>
      </c>
      <c r="B293">
        <f t="shared" ca="1" si="13"/>
        <v>10.7</v>
      </c>
      <c r="C293">
        <f t="shared" ca="1" si="14"/>
        <v>0.82</v>
      </c>
    </row>
    <row r="294" spans="1:3" x14ac:dyDescent="0.25">
      <c r="A294">
        <f t="shared" ca="1" si="12"/>
        <v>20.6</v>
      </c>
      <c r="B294">
        <f t="shared" ca="1" si="13"/>
        <v>7.3</v>
      </c>
      <c r="C294">
        <f t="shared" ca="1" si="14"/>
        <v>0.53</v>
      </c>
    </row>
    <row r="295" spans="1:3" x14ac:dyDescent="0.25">
      <c r="A295">
        <f t="shared" ca="1" si="12"/>
        <v>18.899999999999999</v>
      </c>
      <c r="B295">
        <f t="shared" ca="1" si="13"/>
        <v>13.7</v>
      </c>
      <c r="C295">
        <f t="shared" ca="1" si="14"/>
        <v>0.92</v>
      </c>
    </row>
    <row r="296" spans="1:3" x14ac:dyDescent="0.25">
      <c r="A296">
        <f t="shared" ca="1" si="12"/>
        <v>20.5</v>
      </c>
      <c r="B296">
        <f t="shared" ca="1" si="13"/>
        <v>3.3</v>
      </c>
      <c r="C296">
        <f t="shared" ca="1" si="14"/>
        <v>0.93</v>
      </c>
    </row>
    <row r="297" spans="1:3" x14ac:dyDescent="0.25">
      <c r="A297">
        <f t="shared" ca="1" si="12"/>
        <v>19.899999999999999</v>
      </c>
      <c r="B297">
        <f t="shared" ca="1" si="13"/>
        <v>7.6</v>
      </c>
      <c r="C297">
        <f t="shared" ca="1" si="14"/>
        <v>0.61</v>
      </c>
    </row>
    <row r="298" spans="1:3" x14ac:dyDescent="0.25">
      <c r="A298">
        <f t="shared" ca="1" si="12"/>
        <v>19.8</v>
      </c>
      <c r="B298">
        <f t="shared" ca="1" si="13"/>
        <v>12.4</v>
      </c>
      <c r="C298">
        <f t="shared" ca="1" si="14"/>
        <v>0.37</v>
      </c>
    </row>
    <row r="299" spans="1:3" x14ac:dyDescent="0.25">
      <c r="A299">
        <f t="shared" ca="1" si="12"/>
        <v>19.5</v>
      </c>
      <c r="B299">
        <f t="shared" ca="1" si="13"/>
        <v>3.5</v>
      </c>
      <c r="C299">
        <f t="shared" ca="1" si="14"/>
        <v>0.52</v>
      </c>
    </row>
    <row r="300" spans="1:3" x14ac:dyDescent="0.25">
      <c r="A300">
        <f t="shared" ca="1" si="12"/>
        <v>18.7</v>
      </c>
      <c r="B300">
        <f t="shared" ca="1" si="13"/>
        <v>3.3</v>
      </c>
      <c r="C300">
        <f t="shared" ca="1" si="14"/>
        <v>0.89</v>
      </c>
    </row>
    <row r="301" spans="1:3" x14ac:dyDescent="0.25">
      <c r="A301">
        <f t="shared" ca="1" si="12"/>
        <v>21.5</v>
      </c>
      <c r="B301">
        <f t="shared" ca="1" si="13"/>
        <v>4.8</v>
      </c>
      <c r="C301">
        <f t="shared" ca="1" si="14"/>
        <v>0.89</v>
      </c>
    </row>
    <row r="302" spans="1:3" x14ac:dyDescent="0.25">
      <c r="A302">
        <f t="shared" ca="1" si="12"/>
        <v>18.899999999999999</v>
      </c>
      <c r="B302">
        <f t="shared" ca="1" si="13"/>
        <v>5.3</v>
      </c>
      <c r="C302">
        <f t="shared" ca="1" si="14"/>
        <v>0.83</v>
      </c>
    </row>
    <row r="303" spans="1:3" x14ac:dyDescent="0.25">
      <c r="A303">
        <f t="shared" ca="1" si="12"/>
        <v>20.3</v>
      </c>
      <c r="B303">
        <f t="shared" ca="1" si="13"/>
        <v>9.1999999999999993</v>
      </c>
      <c r="C303">
        <f t="shared" ca="1" si="14"/>
        <v>0.61</v>
      </c>
    </row>
    <row r="304" spans="1:3" x14ac:dyDescent="0.25">
      <c r="A304">
        <f t="shared" ca="1" si="12"/>
        <v>20.7</v>
      </c>
      <c r="B304">
        <f t="shared" ca="1" si="13"/>
        <v>7.4</v>
      </c>
      <c r="C304">
        <f t="shared" ca="1" si="14"/>
        <v>0.66</v>
      </c>
    </row>
    <row r="305" spans="1:3" x14ac:dyDescent="0.25">
      <c r="A305">
        <f t="shared" ca="1" si="12"/>
        <v>19.8</v>
      </c>
      <c r="B305">
        <f t="shared" ca="1" si="13"/>
        <v>13.5</v>
      </c>
      <c r="C305">
        <f t="shared" ca="1" si="14"/>
        <v>0.86</v>
      </c>
    </row>
    <row r="306" spans="1:3" x14ac:dyDescent="0.25">
      <c r="A306">
        <f t="shared" ca="1" si="12"/>
        <v>18.7</v>
      </c>
      <c r="B306">
        <f t="shared" ca="1" si="13"/>
        <v>8.1</v>
      </c>
      <c r="C306">
        <f t="shared" ca="1" si="14"/>
        <v>0.73</v>
      </c>
    </row>
    <row r="307" spans="1:3" x14ac:dyDescent="0.25">
      <c r="A307">
        <f t="shared" ca="1" si="12"/>
        <v>21</v>
      </c>
      <c r="B307">
        <f t="shared" ca="1" si="13"/>
        <v>4.3</v>
      </c>
      <c r="C307">
        <f t="shared" ca="1" si="14"/>
        <v>0.74</v>
      </c>
    </row>
    <row r="308" spans="1:3" x14ac:dyDescent="0.25">
      <c r="A308">
        <f t="shared" ca="1" si="12"/>
        <v>19.2</v>
      </c>
      <c r="B308">
        <f t="shared" ca="1" si="13"/>
        <v>8.1</v>
      </c>
      <c r="C308">
        <f t="shared" ca="1" si="14"/>
        <v>0.64</v>
      </c>
    </row>
    <row r="309" spans="1:3" x14ac:dyDescent="0.25">
      <c r="A309">
        <f t="shared" ca="1" si="12"/>
        <v>20.3</v>
      </c>
      <c r="B309">
        <f t="shared" ca="1" si="13"/>
        <v>9.4</v>
      </c>
      <c r="C309">
        <f t="shared" ca="1" si="14"/>
        <v>0.81</v>
      </c>
    </row>
    <row r="310" spans="1:3" x14ac:dyDescent="0.25">
      <c r="A310">
        <f t="shared" ca="1" si="12"/>
        <v>19.399999999999999</v>
      </c>
      <c r="B310">
        <f t="shared" ca="1" si="13"/>
        <v>6.1</v>
      </c>
      <c r="C310">
        <f t="shared" ca="1" si="14"/>
        <v>0.66</v>
      </c>
    </row>
    <row r="311" spans="1:3" x14ac:dyDescent="0.25">
      <c r="A311">
        <f t="shared" ca="1" si="12"/>
        <v>19.7</v>
      </c>
      <c r="B311">
        <f t="shared" ca="1" si="13"/>
        <v>8.1999999999999993</v>
      </c>
      <c r="C311">
        <f t="shared" ca="1" si="14"/>
        <v>0.82</v>
      </c>
    </row>
    <row r="312" spans="1:3" x14ac:dyDescent="0.25">
      <c r="A312">
        <f t="shared" ca="1" si="12"/>
        <v>19.8</v>
      </c>
      <c r="B312">
        <f t="shared" ca="1" si="13"/>
        <v>7.1</v>
      </c>
      <c r="C312">
        <f t="shared" ca="1" si="14"/>
        <v>0.93</v>
      </c>
    </row>
    <row r="313" spans="1:3" x14ac:dyDescent="0.25">
      <c r="A313">
        <f t="shared" ca="1" si="12"/>
        <v>21.1</v>
      </c>
      <c r="B313">
        <f t="shared" ca="1" si="13"/>
        <v>9.1999999999999993</v>
      </c>
      <c r="C313">
        <f t="shared" ca="1" si="14"/>
        <v>0.81</v>
      </c>
    </row>
    <row r="314" spans="1:3" x14ac:dyDescent="0.25">
      <c r="A314">
        <f t="shared" ca="1" si="12"/>
        <v>20.2</v>
      </c>
      <c r="B314">
        <f t="shared" ca="1" si="13"/>
        <v>6.9</v>
      </c>
      <c r="C314">
        <f t="shared" ca="1" si="14"/>
        <v>0.73</v>
      </c>
    </row>
    <row r="315" spans="1:3" x14ac:dyDescent="0.25">
      <c r="A315">
        <f t="shared" ca="1" si="12"/>
        <v>19.2</v>
      </c>
      <c r="B315">
        <f t="shared" ca="1" si="13"/>
        <v>5.6</v>
      </c>
      <c r="C315">
        <f t="shared" ca="1" si="14"/>
        <v>0.54</v>
      </c>
    </row>
    <row r="316" spans="1:3" x14ac:dyDescent="0.25">
      <c r="A316">
        <f t="shared" ca="1" si="12"/>
        <v>20.7</v>
      </c>
      <c r="B316">
        <f t="shared" ca="1" si="13"/>
        <v>10.199999999999999</v>
      </c>
      <c r="C316">
        <f t="shared" ca="1" si="14"/>
        <v>0.39</v>
      </c>
    </row>
    <row r="317" spans="1:3" x14ac:dyDescent="0.25">
      <c r="A317">
        <f t="shared" ca="1" si="12"/>
        <v>19.5</v>
      </c>
      <c r="B317">
        <f t="shared" ca="1" si="13"/>
        <v>3.6</v>
      </c>
      <c r="C317">
        <f t="shared" ca="1" si="14"/>
        <v>0.71</v>
      </c>
    </row>
    <row r="318" spans="1:3" x14ac:dyDescent="0.25">
      <c r="A318">
        <f t="shared" ca="1" si="12"/>
        <v>20.100000000000001</v>
      </c>
      <c r="B318">
        <f t="shared" ca="1" si="13"/>
        <v>15.4</v>
      </c>
      <c r="C318">
        <f t="shared" ca="1" si="14"/>
        <v>0.63</v>
      </c>
    </row>
    <row r="319" spans="1:3" x14ac:dyDescent="0.25">
      <c r="A319">
        <f t="shared" ca="1" si="12"/>
        <v>19.7</v>
      </c>
      <c r="B319">
        <f t="shared" ca="1" si="13"/>
        <v>10.7</v>
      </c>
      <c r="C319">
        <f t="shared" ca="1" si="14"/>
        <v>0.5</v>
      </c>
    </row>
    <row r="320" spans="1:3" x14ac:dyDescent="0.25">
      <c r="A320">
        <f t="shared" ca="1" si="12"/>
        <v>17.100000000000001</v>
      </c>
      <c r="B320">
        <f t="shared" ca="1" si="13"/>
        <v>7.2</v>
      </c>
      <c r="C320">
        <f t="shared" ca="1" si="14"/>
        <v>0.9</v>
      </c>
    </row>
    <row r="321" spans="1:3" x14ac:dyDescent="0.25">
      <c r="A321">
        <f t="shared" ca="1" si="12"/>
        <v>20.3</v>
      </c>
      <c r="B321">
        <f t="shared" ca="1" si="13"/>
        <v>2.5</v>
      </c>
      <c r="C321">
        <f t="shared" ca="1" si="14"/>
        <v>0.59</v>
      </c>
    </row>
    <row r="322" spans="1:3" x14ac:dyDescent="0.25">
      <c r="A322">
        <f t="shared" ca="1" si="12"/>
        <v>20</v>
      </c>
      <c r="B322">
        <f t="shared" ca="1" si="13"/>
        <v>5.9</v>
      </c>
      <c r="C322">
        <f t="shared" ca="1" si="14"/>
        <v>0.35</v>
      </c>
    </row>
    <row r="323" spans="1:3" x14ac:dyDescent="0.25">
      <c r="A323">
        <f t="shared" ref="A323:A386" ca="1" si="15">+ROUND(_xlfn.NORM.INV(RAND(), 20, 1),1)</f>
        <v>21.1</v>
      </c>
      <c r="B323">
        <f t="shared" ref="B323:B386" ca="1" si="16">+ROUND(_xlfn.CHISQ.INV(RAND(),8),1)</f>
        <v>7.3</v>
      </c>
      <c r="C323">
        <f t="shared" ref="C323:C386" ca="1" si="17">+ROUND(_xlfn.BETA.INV(RAND(),5,2),2)</f>
        <v>0.86</v>
      </c>
    </row>
    <row r="324" spans="1:3" x14ac:dyDescent="0.25">
      <c r="A324">
        <f t="shared" ca="1" si="15"/>
        <v>20.100000000000001</v>
      </c>
      <c r="B324">
        <f t="shared" ca="1" si="16"/>
        <v>11.5</v>
      </c>
      <c r="C324">
        <f t="shared" ca="1" si="17"/>
        <v>0.47</v>
      </c>
    </row>
    <row r="325" spans="1:3" x14ac:dyDescent="0.25">
      <c r="A325">
        <f t="shared" ca="1" si="15"/>
        <v>20.5</v>
      </c>
      <c r="B325">
        <f t="shared" ca="1" si="16"/>
        <v>5.0999999999999996</v>
      </c>
      <c r="C325">
        <f t="shared" ca="1" si="17"/>
        <v>0.85</v>
      </c>
    </row>
    <row r="326" spans="1:3" x14ac:dyDescent="0.25">
      <c r="A326">
        <f t="shared" ca="1" si="15"/>
        <v>21</v>
      </c>
      <c r="B326">
        <f t="shared" ca="1" si="16"/>
        <v>8.6</v>
      </c>
      <c r="C326">
        <f t="shared" ca="1" si="17"/>
        <v>0.95</v>
      </c>
    </row>
    <row r="327" spans="1:3" x14ac:dyDescent="0.25">
      <c r="A327">
        <f t="shared" ca="1" si="15"/>
        <v>19.600000000000001</v>
      </c>
      <c r="B327">
        <f t="shared" ca="1" si="16"/>
        <v>3.9</v>
      </c>
      <c r="C327">
        <f t="shared" ca="1" si="17"/>
        <v>0.59</v>
      </c>
    </row>
    <row r="328" spans="1:3" x14ac:dyDescent="0.25">
      <c r="A328">
        <f t="shared" ca="1" si="15"/>
        <v>20.2</v>
      </c>
      <c r="B328">
        <f t="shared" ca="1" si="16"/>
        <v>7.5</v>
      </c>
      <c r="C328">
        <f t="shared" ca="1" si="17"/>
        <v>0.62</v>
      </c>
    </row>
    <row r="329" spans="1:3" x14ac:dyDescent="0.25">
      <c r="A329">
        <f t="shared" ca="1" si="15"/>
        <v>20.6</v>
      </c>
      <c r="B329">
        <f t="shared" ca="1" si="16"/>
        <v>6.9</v>
      </c>
      <c r="C329">
        <f t="shared" ca="1" si="17"/>
        <v>0.74</v>
      </c>
    </row>
    <row r="330" spans="1:3" x14ac:dyDescent="0.25">
      <c r="A330">
        <f t="shared" ca="1" si="15"/>
        <v>19.600000000000001</v>
      </c>
      <c r="B330">
        <f t="shared" ca="1" si="16"/>
        <v>3.3</v>
      </c>
      <c r="C330">
        <f t="shared" ca="1" si="17"/>
        <v>0.9</v>
      </c>
    </row>
    <row r="331" spans="1:3" x14ac:dyDescent="0.25">
      <c r="A331">
        <f t="shared" ca="1" si="15"/>
        <v>20.100000000000001</v>
      </c>
      <c r="B331">
        <f t="shared" ca="1" si="16"/>
        <v>5.6</v>
      </c>
      <c r="C331">
        <f t="shared" ca="1" si="17"/>
        <v>0.73</v>
      </c>
    </row>
    <row r="332" spans="1:3" x14ac:dyDescent="0.25">
      <c r="A332">
        <f t="shared" ca="1" si="15"/>
        <v>20.2</v>
      </c>
      <c r="B332">
        <f t="shared" ca="1" si="16"/>
        <v>5</v>
      </c>
      <c r="C332">
        <f t="shared" ca="1" si="17"/>
        <v>0.72</v>
      </c>
    </row>
    <row r="333" spans="1:3" x14ac:dyDescent="0.25">
      <c r="A333">
        <f t="shared" ca="1" si="15"/>
        <v>19.399999999999999</v>
      </c>
      <c r="B333">
        <f t="shared" ca="1" si="16"/>
        <v>13.8</v>
      </c>
      <c r="C333">
        <f t="shared" ca="1" si="17"/>
        <v>0.87</v>
      </c>
    </row>
    <row r="334" spans="1:3" x14ac:dyDescent="0.25">
      <c r="A334">
        <f t="shared" ca="1" si="15"/>
        <v>19.8</v>
      </c>
      <c r="B334">
        <f t="shared" ca="1" si="16"/>
        <v>6.3</v>
      </c>
      <c r="C334">
        <f t="shared" ca="1" si="17"/>
        <v>0.67</v>
      </c>
    </row>
    <row r="335" spans="1:3" x14ac:dyDescent="0.25">
      <c r="A335">
        <f t="shared" ca="1" si="15"/>
        <v>18.399999999999999</v>
      </c>
      <c r="B335">
        <f t="shared" ca="1" si="16"/>
        <v>4.2</v>
      </c>
      <c r="C335">
        <f t="shared" ca="1" si="17"/>
        <v>0.84</v>
      </c>
    </row>
    <row r="336" spans="1:3" x14ac:dyDescent="0.25">
      <c r="A336">
        <f t="shared" ca="1" si="15"/>
        <v>19.600000000000001</v>
      </c>
      <c r="B336">
        <f t="shared" ca="1" si="16"/>
        <v>3.7</v>
      </c>
      <c r="C336">
        <f t="shared" ca="1" si="17"/>
        <v>0.78</v>
      </c>
    </row>
    <row r="337" spans="1:3" x14ac:dyDescent="0.25">
      <c r="A337">
        <f t="shared" ca="1" si="15"/>
        <v>20</v>
      </c>
      <c r="B337">
        <f t="shared" ca="1" si="16"/>
        <v>4.4000000000000004</v>
      </c>
      <c r="C337">
        <f t="shared" ca="1" si="17"/>
        <v>0.77</v>
      </c>
    </row>
    <row r="338" spans="1:3" x14ac:dyDescent="0.25">
      <c r="A338">
        <f t="shared" ca="1" si="15"/>
        <v>19.7</v>
      </c>
      <c r="B338">
        <f t="shared" ca="1" si="16"/>
        <v>8.5</v>
      </c>
      <c r="C338">
        <f t="shared" ca="1" si="17"/>
        <v>0.83</v>
      </c>
    </row>
    <row r="339" spans="1:3" x14ac:dyDescent="0.25">
      <c r="A339">
        <f t="shared" ca="1" si="15"/>
        <v>20.5</v>
      </c>
      <c r="B339">
        <f t="shared" ca="1" si="16"/>
        <v>8.5</v>
      </c>
      <c r="C339">
        <f t="shared" ca="1" si="17"/>
        <v>0.67</v>
      </c>
    </row>
    <row r="340" spans="1:3" x14ac:dyDescent="0.25">
      <c r="A340">
        <f t="shared" ca="1" si="15"/>
        <v>18.399999999999999</v>
      </c>
      <c r="B340">
        <f t="shared" ca="1" si="16"/>
        <v>5.0999999999999996</v>
      </c>
      <c r="C340">
        <f t="shared" ca="1" si="17"/>
        <v>0.75</v>
      </c>
    </row>
    <row r="341" spans="1:3" x14ac:dyDescent="0.25">
      <c r="A341">
        <f t="shared" ca="1" si="15"/>
        <v>18.7</v>
      </c>
      <c r="B341">
        <f t="shared" ca="1" si="16"/>
        <v>16.899999999999999</v>
      </c>
      <c r="C341">
        <f t="shared" ca="1" si="17"/>
        <v>0.6</v>
      </c>
    </row>
    <row r="342" spans="1:3" x14ac:dyDescent="0.25">
      <c r="A342">
        <f t="shared" ca="1" si="15"/>
        <v>21</v>
      </c>
      <c r="B342">
        <f t="shared" ca="1" si="16"/>
        <v>3.4</v>
      </c>
      <c r="C342">
        <f t="shared" ca="1" si="17"/>
        <v>0.59</v>
      </c>
    </row>
    <row r="343" spans="1:3" x14ac:dyDescent="0.25">
      <c r="A343">
        <f t="shared" ca="1" si="15"/>
        <v>20.399999999999999</v>
      </c>
      <c r="B343">
        <f t="shared" ca="1" si="16"/>
        <v>0.8</v>
      </c>
      <c r="C343">
        <f t="shared" ca="1" si="17"/>
        <v>0.55000000000000004</v>
      </c>
    </row>
    <row r="344" spans="1:3" x14ac:dyDescent="0.25">
      <c r="A344">
        <f t="shared" ca="1" si="15"/>
        <v>19.2</v>
      </c>
      <c r="B344">
        <f t="shared" ca="1" si="16"/>
        <v>10.3</v>
      </c>
      <c r="C344">
        <f t="shared" ca="1" si="17"/>
        <v>0.46</v>
      </c>
    </row>
    <row r="345" spans="1:3" x14ac:dyDescent="0.25">
      <c r="A345">
        <f t="shared" ca="1" si="15"/>
        <v>19.8</v>
      </c>
      <c r="B345">
        <f t="shared" ca="1" si="16"/>
        <v>10.9</v>
      </c>
      <c r="C345">
        <f t="shared" ca="1" si="17"/>
        <v>0.61</v>
      </c>
    </row>
    <row r="346" spans="1:3" x14ac:dyDescent="0.25">
      <c r="A346">
        <f t="shared" ca="1" si="15"/>
        <v>19.600000000000001</v>
      </c>
      <c r="B346">
        <f t="shared" ca="1" si="16"/>
        <v>8.1999999999999993</v>
      </c>
      <c r="C346">
        <f t="shared" ca="1" si="17"/>
        <v>0.6</v>
      </c>
    </row>
    <row r="347" spans="1:3" x14ac:dyDescent="0.25">
      <c r="A347">
        <f t="shared" ca="1" si="15"/>
        <v>20.2</v>
      </c>
      <c r="B347">
        <f t="shared" ca="1" si="16"/>
        <v>2.6</v>
      </c>
      <c r="C347">
        <f t="shared" ca="1" si="17"/>
        <v>0.89</v>
      </c>
    </row>
    <row r="348" spans="1:3" x14ac:dyDescent="0.25">
      <c r="A348">
        <f t="shared" ca="1" si="15"/>
        <v>21.4</v>
      </c>
      <c r="B348">
        <f t="shared" ca="1" si="16"/>
        <v>9</v>
      </c>
      <c r="C348">
        <f t="shared" ca="1" si="17"/>
        <v>0.73</v>
      </c>
    </row>
    <row r="349" spans="1:3" x14ac:dyDescent="0.25">
      <c r="A349">
        <f t="shared" ca="1" si="15"/>
        <v>19.899999999999999</v>
      </c>
      <c r="B349">
        <f t="shared" ca="1" si="16"/>
        <v>7.2</v>
      </c>
      <c r="C349">
        <f t="shared" ca="1" si="17"/>
        <v>0.91</v>
      </c>
    </row>
    <row r="350" spans="1:3" x14ac:dyDescent="0.25">
      <c r="A350">
        <f t="shared" ca="1" si="15"/>
        <v>22.4</v>
      </c>
      <c r="B350">
        <f t="shared" ca="1" si="16"/>
        <v>8.3000000000000007</v>
      </c>
      <c r="C350">
        <f t="shared" ca="1" si="17"/>
        <v>0.67</v>
      </c>
    </row>
    <row r="351" spans="1:3" x14ac:dyDescent="0.25">
      <c r="A351">
        <f t="shared" ca="1" si="15"/>
        <v>21</v>
      </c>
      <c r="B351">
        <f t="shared" ca="1" si="16"/>
        <v>5.6</v>
      </c>
      <c r="C351">
        <f t="shared" ca="1" si="17"/>
        <v>0.56999999999999995</v>
      </c>
    </row>
    <row r="352" spans="1:3" x14ac:dyDescent="0.25">
      <c r="A352">
        <f t="shared" ca="1" si="15"/>
        <v>19.2</v>
      </c>
      <c r="B352">
        <f t="shared" ca="1" si="16"/>
        <v>3.8</v>
      </c>
      <c r="C352">
        <f t="shared" ca="1" si="17"/>
        <v>0.48</v>
      </c>
    </row>
    <row r="353" spans="1:3" x14ac:dyDescent="0.25">
      <c r="A353">
        <f t="shared" ca="1" si="15"/>
        <v>17.8</v>
      </c>
      <c r="B353">
        <f t="shared" ca="1" si="16"/>
        <v>11.3</v>
      </c>
      <c r="C353">
        <f t="shared" ca="1" si="17"/>
        <v>0.48</v>
      </c>
    </row>
    <row r="354" spans="1:3" x14ac:dyDescent="0.25">
      <c r="A354">
        <f t="shared" ca="1" si="15"/>
        <v>19.2</v>
      </c>
      <c r="B354">
        <f t="shared" ca="1" si="16"/>
        <v>7.9</v>
      </c>
      <c r="C354">
        <f t="shared" ca="1" si="17"/>
        <v>0.54</v>
      </c>
    </row>
    <row r="355" spans="1:3" x14ac:dyDescent="0.25">
      <c r="A355">
        <f t="shared" ca="1" si="15"/>
        <v>20.3</v>
      </c>
      <c r="B355">
        <f t="shared" ca="1" si="16"/>
        <v>3.9</v>
      </c>
      <c r="C355">
        <f t="shared" ca="1" si="17"/>
        <v>0.64</v>
      </c>
    </row>
    <row r="356" spans="1:3" x14ac:dyDescent="0.25">
      <c r="A356">
        <f t="shared" ca="1" si="15"/>
        <v>20.6</v>
      </c>
      <c r="B356">
        <f t="shared" ca="1" si="16"/>
        <v>9.3000000000000007</v>
      </c>
      <c r="C356">
        <f t="shared" ca="1" si="17"/>
        <v>0.56000000000000005</v>
      </c>
    </row>
    <row r="357" spans="1:3" x14ac:dyDescent="0.25">
      <c r="A357">
        <f t="shared" ca="1" si="15"/>
        <v>20.8</v>
      </c>
      <c r="B357">
        <f t="shared" ca="1" si="16"/>
        <v>6.8</v>
      </c>
      <c r="C357">
        <f t="shared" ca="1" si="17"/>
        <v>0.89</v>
      </c>
    </row>
    <row r="358" spans="1:3" x14ac:dyDescent="0.25">
      <c r="A358">
        <f t="shared" ca="1" si="15"/>
        <v>19.5</v>
      </c>
      <c r="B358">
        <f t="shared" ca="1" si="16"/>
        <v>3.9</v>
      </c>
      <c r="C358">
        <f t="shared" ca="1" si="17"/>
        <v>0.92</v>
      </c>
    </row>
    <row r="359" spans="1:3" x14ac:dyDescent="0.25">
      <c r="A359">
        <f t="shared" ca="1" si="15"/>
        <v>21.8</v>
      </c>
      <c r="B359">
        <f t="shared" ca="1" si="16"/>
        <v>10.199999999999999</v>
      </c>
      <c r="C359">
        <f t="shared" ca="1" si="17"/>
        <v>0.81</v>
      </c>
    </row>
    <row r="360" spans="1:3" x14ac:dyDescent="0.25">
      <c r="A360">
        <f t="shared" ca="1" si="15"/>
        <v>19.8</v>
      </c>
      <c r="B360">
        <f t="shared" ca="1" si="16"/>
        <v>7.9</v>
      </c>
      <c r="C360">
        <f t="shared" ca="1" si="17"/>
        <v>0.89</v>
      </c>
    </row>
    <row r="361" spans="1:3" x14ac:dyDescent="0.25">
      <c r="A361">
        <f t="shared" ca="1" si="15"/>
        <v>19.100000000000001</v>
      </c>
      <c r="B361">
        <f t="shared" ca="1" si="16"/>
        <v>7</v>
      </c>
      <c r="C361">
        <f t="shared" ca="1" si="17"/>
        <v>0.43</v>
      </c>
    </row>
    <row r="362" spans="1:3" x14ac:dyDescent="0.25">
      <c r="A362">
        <f t="shared" ca="1" si="15"/>
        <v>17.600000000000001</v>
      </c>
      <c r="B362">
        <f t="shared" ca="1" si="16"/>
        <v>13.3</v>
      </c>
      <c r="C362">
        <f t="shared" ca="1" si="17"/>
        <v>0.68</v>
      </c>
    </row>
    <row r="363" spans="1:3" x14ac:dyDescent="0.25">
      <c r="A363">
        <f t="shared" ca="1" si="15"/>
        <v>19.100000000000001</v>
      </c>
      <c r="B363">
        <f t="shared" ca="1" si="16"/>
        <v>9.1</v>
      </c>
      <c r="C363">
        <f t="shared" ca="1" si="17"/>
        <v>0.86</v>
      </c>
    </row>
    <row r="364" spans="1:3" x14ac:dyDescent="0.25">
      <c r="A364">
        <f t="shared" ca="1" si="15"/>
        <v>19.2</v>
      </c>
      <c r="B364">
        <f t="shared" ca="1" si="16"/>
        <v>8.6</v>
      </c>
      <c r="C364">
        <f t="shared" ca="1" si="17"/>
        <v>0.68</v>
      </c>
    </row>
    <row r="365" spans="1:3" x14ac:dyDescent="0.25">
      <c r="A365">
        <f t="shared" ca="1" si="15"/>
        <v>20.100000000000001</v>
      </c>
      <c r="B365">
        <f t="shared" ca="1" si="16"/>
        <v>11.7</v>
      </c>
      <c r="C365">
        <f t="shared" ca="1" si="17"/>
        <v>0.76</v>
      </c>
    </row>
    <row r="366" spans="1:3" x14ac:dyDescent="0.25">
      <c r="A366">
        <f t="shared" ca="1" si="15"/>
        <v>20.9</v>
      </c>
      <c r="B366">
        <f t="shared" ca="1" si="16"/>
        <v>12.9</v>
      </c>
      <c r="C366">
        <f t="shared" ca="1" si="17"/>
        <v>0.79</v>
      </c>
    </row>
    <row r="367" spans="1:3" x14ac:dyDescent="0.25">
      <c r="A367">
        <f t="shared" ca="1" si="15"/>
        <v>21.2</v>
      </c>
      <c r="B367">
        <f t="shared" ca="1" si="16"/>
        <v>11.9</v>
      </c>
      <c r="C367">
        <f t="shared" ca="1" si="17"/>
        <v>0.83</v>
      </c>
    </row>
    <row r="368" spans="1:3" x14ac:dyDescent="0.25">
      <c r="A368">
        <f t="shared" ca="1" si="15"/>
        <v>22.1</v>
      </c>
      <c r="B368">
        <f t="shared" ca="1" si="16"/>
        <v>13.6</v>
      </c>
      <c r="C368">
        <f t="shared" ca="1" si="17"/>
        <v>0.79</v>
      </c>
    </row>
    <row r="369" spans="1:3" x14ac:dyDescent="0.25">
      <c r="A369">
        <f t="shared" ca="1" si="15"/>
        <v>19.399999999999999</v>
      </c>
      <c r="B369">
        <f t="shared" ca="1" si="16"/>
        <v>7.9</v>
      </c>
      <c r="C369">
        <f t="shared" ca="1" si="17"/>
        <v>0.65</v>
      </c>
    </row>
    <row r="370" spans="1:3" x14ac:dyDescent="0.25">
      <c r="A370">
        <f t="shared" ca="1" si="15"/>
        <v>20.5</v>
      </c>
      <c r="B370">
        <f t="shared" ca="1" si="16"/>
        <v>11.2</v>
      </c>
      <c r="C370">
        <f t="shared" ca="1" si="17"/>
        <v>0.89</v>
      </c>
    </row>
    <row r="371" spans="1:3" x14ac:dyDescent="0.25">
      <c r="A371">
        <f t="shared" ca="1" si="15"/>
        <v>19.8</v>
      </c>
      <c r="B371">
        <f t="shared" ca="1" si="16"/>
        <v>8.8000000000000007</v>
      </c>
      <c r="C371">
        <f t="shared" ca="1" si="17"/>
        <v>0.61</v>
      </c>
    </row>
    <row r="372" spans="1:3" x14ac:dyDescent="0.25">
      <c r="A372">
        <f t="shared" ca="1" si="15"/>
        <v>19.600000000000001</v>
      </c>
      <c r="B372">
        <f t="shared" ca="1" si="16"/>
        <v>9.5</v>
      </c>
      <c r="C372">
        <f t="shared" ca="1" si="17"/>
        <v>0.53</v>
      </c>
    </row>
    <row r="373" spans="1:3" x14ac:dyDescent="0.25">
      <c r="A373">
        <f t="shared" ca="1" si="15"/>
        <v>19.3</v>
      </c>
      <c r="B373">
        <f t="shared" ca="1" si="16"/>
        <v>13.5</v>
      </c>
      <c r="C373">
        <f t="shared" ca="1" si="17"/>
        <v>0.37</v>
      </c>
    </row>
    <row r="374" spans="1:3" x14ac:dyDescent="0.25">
      <c r="A374">
        <f t="shared" ca="1" si="15"/>
        <v>20.6</v>
      </c>
      <c r="B374">
        <f t="shared" ca="1" si="16"/>
        <v>9.5</v>
      </c>
      <c r="C374">
        <f t="shared" ca="1" si="17"/>
        <v>0.78</v>
      </c>
    </row>
    <row r="375" spans="1:3" x14ac:dyDescent="0.25">
      <c r="A375">
        <f t="shared" ca="1" si="15"/>
        <v>19.899999999999999</v>
      </c>
      <c r="B375">
        <f t="shared" ca="1" si="16"/>
        <v>4.9000000000000004</v>
      </c>
      <c r="C375">
        <f t="shared" ca="1" si="17"/>
        <v>0.77</v>
      </c>
    </row>
    <row r="376" spans="1:3" x14ac:dyDescent="0.25">
      <c r="A376">
        <f t="shared" ca="1" si="15"/>
        <v>19.100000000000001</v>
      </c>
      <c r="B376">
        <f t="shared" ca="1" si="16"/>
        <v>17.100000000000001</v>
      </c>
      <c r="C376">
        <f t="shared" ca="1" si="17"/>
        <v>0.86</v>
      </c>
    </row>
    <row r="377" spans="1:3" x14ac:dyDescent="0.25">
      <c r="A377">
        <f t="shared" ca="1" si="15"/>
        <v>21.7</v>
      </c>
      <c r="B377">
        <f t="shared" ca="1" si="16"/>
        <v>16</v>
      </c>
      <c r="C377">
        <f t="shared" ca="1" si="17"/>
        <v>0.4</v>
      </c>
    </row>
    <row r="378" spans="1:3" x14ac:dyDescent="0.25">
      <c r="A378">
        <f t="shared" ca="1" si="15"/>
        <v>20.3</v>
      </c>
      <c r="B378">
        <f t="shared" ca="1" si="16"/>
        <v>5.8</v>
      </c>
      <c r="C378">
        <f t="shared" ca="1" si="17"/>
        <v>0.62</v>
      </c>
    </row>
    <row r="379" spans="1:3" x14ac:dyDescent="0.25">
      <c r="A379">
        <f t="shared" ca="1" si="15"/>
        <v>19.5</v>
      </c>
      <c r="B379">
        <f t="shared" ca="1" si="16"/>
        <v>5.9</v>
      </c>
      <c r="C379">
        <f t="shared" ca="1" si="17"/>
        <v>0.57999999999999996</v>
      </c>
    </row>
    <row r="380" spans="1:3" x14ac:dyDescent="0.25">
      <c r="A380">
        <f t="shared" ca="1" si="15"/>
        <v>18.399999999999999</v>
      </c>
      <c r="B380">
        <f t="shared" ca="1" si="16"/>
        <v>8.4</v>
      </c>
      <c r="C380">
        <f t="shared" ca="1" si="17"/>
        <v>0.84</v>
      </c>
    </row>
    <row r="381" spans="1:3" x14ac:dyDescent="0.25">
      <c r="A381">
        <f t="shared" ca="1" si="15"/>
        <v>19.3</v>
      </c>
      <c r="B381">
        <f t="shared" ca="1" si="16"/>
        <v>4.4000000000000004</v>
      </c>
      <c r="C381">
        <f t="shared" ca="1" si="17"/>
        <v>0.72</v>
      </c>
    </row>
    <row r="382" spans="1:3" x14ac:dyDescent="0.25">
      <c r="A382">
        <f t="shared" ca="1" si="15"/>
        <v>20.5</v>
      </c>
      <c r="B382">
        <f t="shared" ca="1" si="16"/>
        <v>3</v>
      </c>
      <c r="C382">
        <f t="shared" ca="1" si="17"/>
        <v>0.78</v>
      </c>
    </row>
    <row r="383" spans="1:3" x14ac:dyDescent="0.25">
      <c r="A383">
        <f t="shared" ca="1" si="15"/>
        <v>19.600000000000001</v>
      </c>
      <c r="B383">
        <f t="shared" ca="1" si="16"/>
        <v>12.9</v>
      </c>
      <c r="C383">
        <f t="shared" ca="1" si="17"/>
        <v>0.84</v>
      </c>
    </row>
    <row r="384" spans="1:3" x14ac:dyDescent="0.25">
      <c r="A384">
        <f t="shared" ca="1" si="15"/>
        <v>20.100000000000001</v>
      </c>
      <c r="B384">
        <f t="shared" ca="1" si="16"/>
        <v>5.3</v>
      </c>
      <c r="C384">
        <f t="shared" ca="1" si="17"/>
        <v>0.78</v>
      </c>
    </row>
    <row r="385" spans="1:3" x14ac:dyDescent="0.25">
      <c r="A385">
        <f t="shared" ca="1" si="15"/>
        <v>18.899999999999999</v>
      </c>
      <c r="B385">
        <f t="shared" ca="1" si="16"/>
        <v>11.6</v>
      </c>
      <c r="C385">
        <f t="shared" ca="1" si="17"/>
        <v>0.74</v>
      </c>
    </row>
    <row r="386" spans="1:3" x14ac:dyDescent="0.25">
      <c r="A386">
        <f t="shared" ca="1" si="15"/>
        <v>18.7</v>
      </c>
      <c r="B386">
        <f t="shared" ca="1" si="16"/>
        <v>7.4</v>
      </c>
      <c r="C386">
        <f t="shared" ca="1" si="17"/>
        <v>0.7</v>
      </c>
    </row>
    <row r="387" spans="1:3" x14ac:dyDescent="0.25">
      <c r="A387">
        <f t="shared" ref="A387:A450" ca="1" si="18">+ROUND(_xlfn.NORM.INV(RAND(), 20, 1),1)</f>
        <v>18.8</v>
      </c>
      <c r="B387">
        <f t="shared" ref="B387:B450" ca="1" si="19">+ROUND(_xlfn.CHISQ.INV(RAND(),8),1)</f>
        <v>7.6</v>
      </c>
      <c r="C387">
        <f t="shared" ref="C387:C450" ca="1" si="20">+ROUND(_xlfn.BETA.INV(RAND(),5,2),2)</f>
        <v>0.94</v>
      </c>
    </row>
    <row r="388" spans="1:3" x14ac:dyDescent="0.25">
      <c r="A388">
        <f t="shared" ca="1" si="18"/>
        <v>20.6</v>
      </c>
      <c r="B388">
        <f t="shared" ca="1" si="19"/>
        <v>3.2</v>
      </c>
      <c r="C388">
        <f t="shared" ca="1" si="20"/>
        <v>0.79</v>
      </c>
    </row>
    <row r="389" spans="1:3" x14ac:dyDescent="0.25">
      <c r="A389">
        <f t="shared" ca="1" si="18"/>
        <v>20.3</v>
      </c>
      <c r="B389">
        <f t="shared" ca="1" si="19"/>
        <v>6.7</v>
      </c>
      <c r="C389">
        <f t="shared" ca="1" si="20"/>
        <v>0.57999999999999996</v>
      </c>
    </row>
    <row r="390" spans="1:3" x14ac:dyDescent="0.25">
      <c r="A390">
        <f t="shared" ca="1" si="18"/>
        <v>17.2</v>
      </c>
      <c r="B390">
        <f t="shared" ca="1" si="19"/>
        <v>8.5</v>
      </c>
      <c r="C390">
        <f t="shared" ca="1" si="20"/>
        <v>0.69</v>
      </c>
    </row>
    <row r="391" spans="1:3" x14ac:dyDescent="0.25">
      <c r="A391">
        <f t="shared" ca="1" si="18"/>
        <v>19.5</v>
      </c>
      <c r="B391">
        <f t="shared" ca="1" si="19"/>
        <v>3.4</v>
      </c>
      <c r="C391">
        <f t="shared" ca="1" si="20"/>
        <v>0.76</v>
      </c>
    </row>
    <row r="392" spans="1:3" x14ac:dyDescent="0.25">
      <c r="A392">
        <f t="shared" ca="1" si="18"/>
        <v>20.7</v>
      </c>
      <c r="B392">
        <f t="shared" ca="1" si="19"/>
        <v>3.6</v>
      </c>
      <c r="C392">
        <f t="shared" ca="1" si="20"/>
        <v>0.8</v>
      </c>
    </row>
    <row r="393" spans="1:3" x14ac:dyDescent="0.25">
      <c r="A393">
        <f t="shared" ca="1" si="18"/>
        <v>20.100000000000001</v>
      </c>
      <c r="B393">
        <f t="shared" ca="1" si="19"/>
        <v>6.3</v>
      </c>
      <c r="C393">
        <f t="shared" ca="1" si="20"/>
        <v>0.92</v>
      </c>
    </row>
    <row r="394" spans="1:3" x14ac:dyDescent="0.25">
      <c r="A394">
        <f t="shared" ca="1" si="18"/>
        <v>19.600000000000001</v>
      </c>
      <c r="B394">
        <f t="shared" ca="1" si="19"/>
        <v>9.8000000000000007</v>
      </c>
      <c r="C394">
        <f t="shared" ca="1" si="20"/>
        <v>0.8</v>
      </c>
    </row>
    <row r="395" spans="1:3" x14ac:dyDescent="0.25">
      <c r="A395">
        <f t="shared" ca="1" si="18"/>
        <v>21.2</v>
      </c>
      <c r="B395">
        <f t="shared" ca="1" si="19"/>
        <v>5</v>
      </c>
      <c r="C395">
        <f t="shared" ca="1" si="20"/>
        <v>0.73</v>
      </c>
    </row>
    <row r="396" spans="1:3" x14ac:dyDescent="0.25">
      <c r="A396">
        <f t="shared" ca="1" si="18"/>
        <v>19.7</v>
      </c>
      <c r="B396">
        <f t="shared" ca="1" si="19"/>
        <v>4.3</v>
      </c>
      <c r="C396">
        <f t="shared" ca="1" si="20"/>
        <v>0.28000000000000003</v>
      </c>
    </row>
    <row r="397" spans="1:3" x14ac:dyDescent="0.25">
      <c r="A397">
        <f t="shared" ca="1" si="18"/>
        <v>18.899999999999999</v>
      </c>
      <c r="B397">
        <f t="shared" ca="1" si="19"/>
        <v>7</v>
      </c>
      <c r="C397">
        <f t="shared" ca="1" si="20"/>
        <v>0.84</v>
      </c>
    </row>
    <row r="398" spans="1:3" x14ac:dyDescent="0.25">
      <c r="A398">
        <f t="shared" ca="1" si="18"/>
        <v>20.2</v>
      </c>
      <c r="B398">
        <f t="shared" ca="1" si="19"/>
        <v>10.5</v>
      </c>
      <c r="C398">
        <f t="shared" ca="1" si="20"/>
        <v>0.46</v>
      </c>
    </row>
    <row r="399" spans="1:3" x14ac:dyDescent="0.25">
      <c r="A399">
        <f t="shared" ca="1" si="18"/>
        <v>20.8</v>
      </c>
      <c r="B399">
        <f t="shared" ca="1" si="19"/>
        <v>1.2</v>
      </c>
      <c r="C399">
        <f t="shared" ca="1" si="20"/>
        <v>0.82</v>
      </c>
    </row>
    <row r="400" spans="1:3" x14ac:dyDescent="0.25">
      <c r="A400">
        <f t="shared" ca="1" si="18"/>
        <v>21.4</v>
      </c>
      <c r="B400">
        <f t="shared" ca="1" si="19"/>
        <v>11.4</v>
      </c>
      <c r="C400">
        <f t="shared" ca="1" si="20"/>
        <v>0.75</v>
      </c>
    </row>
    <row r="401" spans="1:3" x14ac:dyDescent="0.25">
      <c r="A401">
        <f t="shared" ca="1" si="18"/>
        <v>18.3</v>
      </c>
      <c r="B401">
        <f t="shared" ca="1" si="19"/>
        <v>9.6</v>
      </c>
      <c r="C401">
        <f t="shared" ca="1" si="20"/>
        <v>0.41</v>
      </c>
    </row>
    <row r="402" spans="1:3" x14ac:dyDescent="0.25">
      <c r="A402">
        <f t="shared" ca="1" si="18"/>
        <v>21.7</v>
      </c>
      <c r="B402">
        <f t="shared" ca="1" si="19"/>
        <v>8.6999999999999993</v>
      </c>
      <c r="C402">
        <f t="shared" ca="1" si="20"/>
        <v>0.5</v>
      </c>
    </row>
    <row r="403" spans="1:3" x14ac:dyDescent="0.25">
      <c r="A403">
        <f t="shared" ca="1" si="18"/>
        <v>19.899999999999999</v>
      </c>
      <c r="B403">
        <f t="shared" ca="1" si="19"/>
        <v>4.5</v>
      </c>
      <c r="C403">
        <f t="shared" ca="1" si="20"/>
        <v>0.73</v>
      </c>
    </row>
    <row r="404" spans="1:3" x14ac:dyDescent="0.25">
      <c r="A404">
        <f t="shared" ca="1" si="18"/>
        <v>20.3</v>
      </c>
      <c r="B404">
        <f t="shared" ca="1" si="19"/>
        <v>8.9</v>
      </c>
      <c r="C404">
        <f t="shared" ca="1" si="20"/>
        <v>0.8</v>
      </c>
    </row>
    <row r="405" spans="1:3" x14ac:dyDescent="0.25">
      <c r="A405">
        <f t="shared" ca="1" si="18"/>
        <v>20</v>
      </c>
      <c r="B405">
        <f t="shared" ca="1" si="19"/>
        <v>2.8</v>
      </c>
      <c r="C405">
        <f t="shared" ca="1" si="20"/>
        <v>0.88</v>
      </c>
    </row>
    <row r="406" spans="1:3" x14ac:dyDescent="0.25">
      <c r="A406">
        <f t="shared" ca="1" si="18"/>
        <v>19.8</v>
      </c>
      <c r="B406">
        <f t="shared" ca="1" si="19"/>
        <v>10.4</v>
      </c>
      <c r="C406">
        <f t="shared" ca="1" si="20"/>
        <v>0.8</v>
      </c>
    </row>
    <row r="407" spans="1:3" x14ac:dyDescent="0.25">
      <c r="A407">
        <f t="shared" ca="1" si="18"/>
        <v>19.899999999999999</v>
      </c>
      <c r="B407">
        <f t="shared" ca="1" si="19"/>
        <v>14.3</v>
      </c>
      <c r="C407">
        <f t="shared" ca="1" si="20"/>
        <v>0.59</v>
      </c>
    </row>
    <row r="408" spans="1:3" x14ac:dyDescent="0.25">
      <c r="A408">
        <f t="shared" ca="1" si="18"/>
        <v>19.8</v>
      </c>
      <c r="B408">
        <f t="shared" ca="1" si="19"/>
        <v>6.6</v>
      </c>
      <c r="C408">
        <f t="shared" ca="1" si="20"/>
        <v>0.61</v>
      </c>
    </row>
    <row r="409" spans="1:3" x14ac:dyDescent="0.25">
      <c r="A409">
        <f t="shared" ca="1" si="18"/>
        <v>19.399999999999999</v>
      </c>
      <c r="B409">
        <f t="shared" ca="1" si="19"/>
        <v>3.3</v>
      </c>
      <c r="C409">
        <f t="shared" ca="1" si="20"/>
        <v>0.82</v>
      </c>
    </row>
    <row r="410" spans="1:3" x14ac:dyDescent="0.25">
      <c r="A410">
        <f t="shared" ca="1" si="18"/>
        <v>20.9</v>
      </c>
      <c r="B410">
        <f t="shared" ca="1" si="19"/>
        <v>8.6999999999999993</v>
      </c>
      <c r="C410">
        <f t="shared" ca="1" si="20"/>
        <v>0.51</v>
      </c>
    </row>
    <row r="411" spans="1:3" x14ac:dyDescent="0.25">
      <c r="A411">
        <f t="shared" ca="1" si="18"/>
        <v>20.5</v>
      </c>
      <c r="B411">
        <f t="shared" ca="1" si="19"/>
        <v>6.5</v>
      </c>
      <c r="C411">
        <f t="shared" ca="1" si="20"/>
        <v>0.93</v>
      </c>
    </row>
    <row r="412" spans="1:3" x14ac:dyDescent="0.25">
      <c r="A412">
        <f t="shared" ca="1" si="18"/>
        <v>21.5</v>
      </c>
      <c r="B412">
        <f t="shared" ca="1" si="19"/>
        <v>6</v>
      </c>
      <c r="C412">
        <f t="shared" ca="1" si="20"/>
        <v>0.56000000000000005</v>
      </c>
    </row>
    <row r="413" spans="1:3" x14ac:dyDescent="0.25">
      <c r="A413">
        <f t="shared" ca="1" si="18"/>
        <v>18.100000000000001</v>
      </c>
      <c r="B413">
        <f t="shared" ca="1" si="19"/>
        <v>1.5</v>
      </c>
      <c r="C413">
        <f t="shared" ca="1" si="20"/>
        <v>0.71</v>
      </c>
    </row>
    <row r="414" spans="1:3" x14ac:dyDescent="0.25">
      <c r="A414">
        <f t="shared" ca="1" si="18"/>
        <v>19.5</v>
      </c>
      <c r="B414">
        <f t="shared" ca="1" si="19"/>
        <v>3.4</v>
      </c>
      <c r="C414">
        <f t="shared" ca="1" si="20"/>
        <v>0.77</v>
      </c>
    </row>
    <row r="415" spans="1:3" x14ac:dyDescent="0.25">
      <c r="A415">
        <f t="shared" ca="1" si="18"/>
        <v>19.899999999999999</v>
      </c>
      <c r="B415">
        <f t="shared" ca="1" si="19"/>
        <v>6.7</v>
      </c>
      <c r="C415">
        <f t="shared" ca="1" si="20"/>
        <v>0.65</v>
      </c>
    </row>
    <row r="416" spans="1:3" x14ac:dyDescent="0.25">
      <c r="A416">
        <f t="shared" ca="1" si="18"/>
        <v>19.899999999999999</v>
      </c>
      <c r="B416">
        <f t="shared" ca="1" si="19"/>
        <v>21.8</v>
      </c>
      <c r="C416">
        <f t="shared" ca="1" si="20"/>
        <v>0.44</v>
      </c>
    </row>
    <row r="417" spans="1:3" x14ac:dyDescent="0.25">
      <c r="A417">
        <f t="shared" ca="1" si="18"/>
        <v>18.399999999999999</v>
      </c>
      <c r="B417">
        <f t="shared" ca="1" si="19"/>
        <v>8.3000000000000007</v>
      </c>
      <c r="C417">
        <f t="shared" ca="1" si="20"/>
        <v>0.5</v>
      </c>
    </row>
    <row r="418" spans="1:3" x14ac:dyDescent="0.25">
      <c r="A418">
        <f t="shared" ca="1" si="18"/>
        <v>21.2</v>
      </c>
      <c r="B418">
        <f t="shared" ca="1" si="19"/>
        <v>3.8</v>
      </c>
      <c r="C418">
        <f t="shared" ca="1" si="20"/>
        <v>0.63</v>
      </c>
    </row>
    <row r="419" spans="1:3" x14ac:dyDescent="0.25">
      <c r="A419">
        <f t="shared" ca="1" si="18"/>
        <v>18</v>
      </c>
      <c r="B419">
        <f t="shared" ca="1" si="19"/>
        <v>5.0999999999999996</v>
      </c>
      <c r="C419">
        <f t="shared" ca="1" si="20"/>
        <v>0.83</v>
      </c>
    </row>
    <row r="420" spans="1:3" x14ac:dyDescent="0.25">
      <c r="A420">
        <f t="shared" ca="1" si="18"/>
        <v>20.7</v>
      </c>
      <c r="B420">
        <f t="shared" ca="1" si="19"/>
        <v>11</v>
      </c>
      <c r="C420">
        <f t="shared" ca="1" si="20"/>
        <v>0.65</v>
      </c>
    </row>
    <row r="421" spans="1:3" x14ac:dyDescent="0.25">
      <c r="A421">
        <f t="shared" ca="1" si="18"/>
        <v>21.3</v>
      </c>
      <c r="B421">
        <f t="shared" ca="1" si="19"/>
        <v>11.2</v>
      </c>
      <c r="C421">
        <f t="shared" ca="1" si="20"/>
        <v>0.53</v>
      </c>
    </row>
    <row r="422" spans="1:3" x14ac:dyDescent="0.25">
      <c r="A422">
        <f t="shared" ca="1" si="18"/>
        <v>19.399999999999999</v>
      </c>
      <c r="B422">
        <f t="shared" ca="1" si="19"/>
        <v>11.9</v>
      </c>
      <c r="C422">
        <f t="shared" ca="1" si="20"/>
        <v>0.33</v>
      </c>
    </row>
    <row r="423" spans="1:3" x14ac:dyDescent="0.25">
      <c r="A423">
        <f t="shared" ca="1" si="18"/>
        <v>21.4</v>
      </c>
      <c r="B423">
        <f t="shared" ca="1" si="19"/>
        <v>3.9</v>
      </c>
      <c r="C423">
        <f t="shared" ca="1" si="20"/>
        <v>0.46</v>
      </c>
    </row>
    <row r="424" spans="1:3" x14ac:dyDescent="0.25">
      <c r="A424">
        <f t="shared" ca="1" si="18"/>
        <v>19</v>
      </c>
      <c r="B424">
        <f t="shared" ca="1" si="19"/>
        <v>7.6</v>
      </c>
      <c r="C424">
        <f t="shared" ca="1" si="20"/>
        <v>0.9</v>
      </c>
    </row>
    <row r="425" spans="1:3" x14ac:dyDescent="0.25">
      <c r="A425">
        <f t="shared" ca="1" si="18"/>
        <v>19.399999999999999</v>
      </c>
      <c r="B425">
        <f t="shared" ca="1" si="19"/>
        <v>9.6</v>
      </c>
      <c r="C425">
        <f t="shared" ca="1" si="20"/>
        <v>0.53</v>
      </c>
    </row>
    <row r="426" spans="1:3" x14ac:dyDescent="0.25">
      <c r="A426">
        <f t="shared" ca="1" si="18"/>
        <v>19.899999999999999</v>
      </c>
      <c r="B426">
        <f t="shared" ca="1" si="19"/>
        <v>6.7</v>
      </c>
      <c r="C426">
        <f t="shared" ca="1" si="20"/>
        <v>0.85</v>
      </c>
    </row>
    <row r="427" spans="1:3" x14ac:dyDescent="0.25">
      <c r="A427">
        <f t="shared" ca="1" si="18"/>
        <v>19.899999999999999</v>
      </c>
      <c r="B427">
        <f t="shared" ca="1" si="19"/>
        <v>8.4</v>
      </c>
      <c r="C427">
        <f t="shared" ca="1" si="20"/>
        <v>0.77</v>
      </c>
    </row>
    <row r="428" spans="1:3" x14ac:dyDescent="0.25">
      <c r="A428">
        <f t="shared" ca="1" si="18"/>
        <v>20.9</v>
      </c>
      <c r="B428">
        <f t="shared" ca="1" si="19"/>
        <v>4.7</v>
      </c>
      <c r="C428">
        <f t="shared" ca="1" si="20"/>
        <v>0.55000000000000004</v>
      </c>
    </row>
    <row r="429" spans="1:3" x14ac:dyDescent="0.25">
      <c r="A429">
        <f t="shared" ca="1" si="18"/>
        <v>19.100000000000001</v>
      </c>
      <c r="B429">
        <f t="shared" ca="1" si="19"/>
        <v>9.3000000000000007</v>
      </c>
      <c r="C429">
        <f t="shared" ca="1" si="20"/>
        <v>0.75</v>
      </c>
    </row>
    <row r="430" spans="1:3" x14ac:dyDescent="0.25">
      <c r="A430">
        <f t="shared" ca="1" si="18"/>
        <v>22.1</v>
      </c>
      <c r="B430">
        <f t="shared" ca="1" si="19"/>
        <v>2.5</v>
      </c>
      <c r="C430">
        <f t="shared" ca="1" si="20"/>
        <v>0.89</v>
      </c>
    </row>
    <row r="431" spans="1:3" x14ac:dyDescent="0.25">
      <c r="A431">
        <f t="shared" ca="1" si="18"/>
        <v>21.2</v>
      </c>
      <c r="B431">
        <f t="shared" ca="1" si="19"/>
        <v>9.4</v>
      </c>
      <c r="C431">
        <f t="shared" ca="1" si="20"/>
        <v>0.92</v>
      </c>
    </row>
    <row r="432" spans="1:3" x14ac:dyDescent="0.25">
      <c r="A432">
        <f t="shared" ca="1" si="18"/>
        <v>20.3</v>
      </c>
      <c r="B432">
        <f t="shared" ca="1" si="19"/>
        <v>6.2</v>
      </c>
      <c r="C432">
        <f t="shared" ca="1" si="20"/>
        <v>0.87</v>
      </c>
    </row>
    <row r="433" spans="1:3" x14ac:dyDescent="0.25">
      <c r="A433">
        <f t="shared" ca="1" si="18"/>
        <v>19</v>
      </c>
      <c r="B433">
        <f t="shared" ca="1" si="19"/>
        <v>4.8</v>
      </c>
      <c r="C433">
        <f t="shared" ca="1" si="20"/>
        <v>0.55000000000000004</v>
      </c>
    </row>
    <row r="434" spans="1:3" x14ac:dyDescent="0.25">
      <c r="A434">
        <f t="shared" ca="1" si="18"/>
        <v>20.3</v>
      </c>
      <c r="B434">
        <f t="shared" ca="1" si="19"/>
        <v>10.6</v>
      </c>
      <c r="C434">
        <f t="shared" ca="1" si="20"/>
        <v>0.52</v>
      </c>
    </row>
    <row r="435" spans="1:3" x14ac:dyDescent="0.25">
      <c r="A435">
        <f t="shared" ca="1" si="18"/>
        <v>20.100000000000001</v>
      </c>
      <c r="B435">
        <f t="shared" ca="1" si="19"/>
        <v>8.4</v>
      </c>
      <c r="C435">
        <f t="shared" ca="1" si="20"/>
        <v>0.76</v>
      </c>
    </row>
    <row r="436" spans="1:3" x14ac:dyDescent="0.25">
      <c r="A436">
        <f t="shared" ca="1" si="18"/>
        <v>21.4</v>
      </c>
      <c r="B436">
        <f t="shared" ca="1" si="19"/>
        <v>5.8</v>
      </c>
      <c r="C436">
        <f t="shared" ca="1" si="20"/>
        <v>0.79</v>
      </c>
    </row>
    <row r="437" spans="1:3" x14ac:dyDescent="0.25">
      <c r="A437">
        <f t="shared" ca="1" si="18"/>
        <v>17.8</v>
      </c>
      <c r="B437">
        <f t="shared" ca="1" si="19"/>
        <v>3</v>
      </c>
      <c r="C437">
        <f t="shared" ca="1" si="20"/>
        <v>0.82</v>
      </c>
    </row>
    <row r="438" spans="1:3" x14ac:dyDescent="0.25">
      <c r="A438">
        <f t="shared" ca="1" si="18"/>
        <v>18.899999999999999</v>
      </c>
      <c r="B438">
        <f t="shared" ca="1" si="19"/>
        <v>9.8000000000000007</v>
      </c>
      <c r="C438">
        <f t="shared" ca="1" si="20"/>
        <v>0.71</v>
      </c>
    </row>
    <row r="439" spans="1:3" x14ac:dyDescent="0.25">
      <c r="A439">
        <f t="shared" ca="1" si="18"/>
        <v>19.399999999999999</v>
      </c>
      <c r="B439">
        <f t="shared" ca="1" si="19"/>
        <v>7.1</v>
      </c>
      <c r="C439">
        <f t="shared" ca="1" si="20"/>
        <v>0.44</v>
      </c>
    </row>
    <row r="440" spans="1:3" x14ac:dyDescent="0.25">
      <c r="A440">
        <f t="shared" ca="1" si="18"/>
        <v>19.399999999999999</v>
      </c>
      <c r="B440">
        <f t="shared" ca="1" si="19"/>
        <v>11.8</v>
      </c>
      <c r="C440">
        <f t="shared" ca="1" si="20"/>
        <v>0.68</v>
      </c>
    </row>
    <row r="441" spans="1:3" x14ac:dyDescent="0.25">
      <c r="A441">
        <f t="shared" ca="1" si="18"/>
        <v>19.3</v>
      </c>
      <c r="B441">
        <f t="shared" ca="1" si="19"/>
        <v>4</v>
      </c>
      <c r="C441">
        <f t="shared" ca="1" si="20"/>
        <v>0.54</v>
      </c>
    </row>
    <row r="442" spans="1:3" x14ac:dyDescent="0.25">
      <c r="A442">
        <f t="shared" ca="1" si="18"/>
        <v>18.8</v>
      </c>
      <c r="B442">
        <f t="shared" ca="1" si="19"/>
        <v>16.100000000000001</v>
      </c>
      <c r="C442">
        <f t="shared" ca="1" si="20"/>
        <v>0.92</v>
      </c>
    </row>
    <row r="443" spans="1:3" x14ac:dyDescent="0.25">
      <c r="A443">
        <f t="shared" ca="1" si="18"/>
        <v>20</v>
      </c>
      <c r="B443">
        <f t="shared" ca="1" si="19"/>
        <v>4</v>
      </c>
      <c r="C443">
        <f t="shared" ca="1" si="20"/>
        <v>0.82</v>
      </c>
    </row>
    <row r="444" spans="1:3" x14ac:dyDescent="0.25">
      <c r="A444">
        <f t="shared" ca="1" si="18"/>
        <v>20.3</v>
      </c>
      <c r="B444">
        <f t="shared" ca="1" si="19"/>
        <v>6.8</v>
      </c>
      <c r="C444">
        <f t="shared" ca="1" si="20"/>
        <v>0.65</v>
      </c>
    </row>
    <row r="445" spans="1:3" x14ac:dyDescent="0.25">
      <c r="A445">
        <f t="shared" ca="1" si="18"/>
        <v>20.8</v>
      </c>
      <c r="B445">
        <f t="shared" ca="1" si="19"/>
        <v>7.3</v>
      </c>
      <c r="C445">
        <f t="shared" ca="1" si="20"/>
        <v>0.72</v>
      </c>
    </row>
    <row r="446" spans="1:3" x14ac:dyDescent="0.25">
      <c r="A446">
        <f t="shared" ca="1" si="18"/>
        <v>20.8</v>
      </c>
      <c r="B446">
        <f t="shared" ca="1" si="19"/>
        <v>12.3</v>
      </c>
      <c r="C446">
        <f t="shared" ca="1" si="20"/>
        <v>0.89</v>
      </c>
    </row>
    <row r="447" spans="1:3" x14ac:dyDescent="0.25">
      <c r="A447">
        <f t="shared" ca="1" si="18"/>
        <v>20.5</v>
      </c>
      <c r="B447">
        <f t="shared" ca="1" si="19"/>
        <v>2.2000000000000002</v>
      </c>
      <c r="C447">
        <f t="shared" ca="1" si="20"/>
        <v>0.91</v>
      </c>
    </row>
    <row r="448" spans="1:3" x14ac:dyDescent="0.25">
      <c r="A448">
        <f t="shared" ca="1" si="18"/>
        <v>20.100000000000001</v>
      </c>
      <c r="B448">
        <f t="shared" ca="1" si="19"/>
        <v>11.8</v>
      </c>
      <c r="C448">
        <f t="shared" ca="1" si="20"/>
        <v>0.74</v>
      </c>
    </row>
    <row r="449" spans="1:3" x14ac:dyDescent="0.25">
      <c r="A449">
        <f t="shared" ca="1" si="18"/>
        <v>19.8</v>
      </c>
      <c r="B449">
        <f t="shared" ca="1" si="19"/>
        <v>1.6</v>
      </c>
      <c r="C449">
        <f t="shared" ca="1" si="20"/>
        <v>0.81</v>
      </c>
    </row>
    <row r="450" spans="1:3" x14ac:dyDescent="0.25">
      <c r="A450">
        <f t="shared" ca="1" si="18"/>
        <v>18.2</v>
      </c>
      <c r="B450">
        <f t="shared" ca="1" si="19"/>
        <v>10.6</v>
      </c>
      <c r="C450">
        <f t="shared" ca="1" si="20"/>
        <v>0.9</v>
      </c>
    </row>
    <row r="451" spans="1:3" x14ac:dyDescent="0.25">
      <c r="A451">
        <f t="shared" ref="A451:A500" ca="1" si="21">+ROUND(_xlfn.NORM.INV(RAND(), 20, 1),1)</f>
        <v>21.8</v>
      </c>
      <c r="B451">
        <f t="shared" ref="B451:B500" ca="1" si="22">+ROUND(_xlfn.CHISQ.INV(RAND(),8),1)</f>
        <v>13.6</v>
      </c>
      <c r="C451">
        <f t="shared" ref="C451:C500" ca="1" si="23">+ROUND(_xlfn.BETA.INV(RAND(),5,2),2)</f>
        <v>0.34</v>
      </c>
    </row>
    <row r="452" spans="1:3" x14ac:dyDescent="0.25">
      <c r="A452">
        <f t="shared" ca="1" si="21"/>
        <v>20.3</v>
      </c>
      <c r="B452">
        <f t="shared" ca="1" si="22"/>
        <v>10.7</v>
      </c>
      <c r="C452">
        <f t="shared" ca="1" si="23"/>
        <v>0.56999999999999995</v>
      </c>
    </row>
    <row r="453" spans="1:3" x14ac:dyDescent="0.25">
      <c r="A453">
        <f t="shared" ca="1" si="21"/>
        <v>20.399999999999999</v>
      </c>
      <c r="B453">
        <f t="shared" ca="1" si="22"/>
        <v>9.8000000000000007</v>
      </c>
      <c r="C453">
        <f t="shared" ca="1" si="23"/>
        <v>0.91</v>
      </c>
    </row>
    <row r="454" spans="1:3" x14ac:dyDescent="0.25">
      <c r="A454">
        <f t="shared" ca="1" si="21"/>
        <v>20</v>
      </c>
      <c r="B454">
        <f t="shared" ca="1" si="22"/>
        <v>3.8</v>
      </c>
      <c r="C454">
        <f t="shared" ca="1" si="23"/>
        <v>0.83</v>
      </c>
    </row>
    <row r="455" spans="1:3" x14ac:dyDescent="0.25">
      <c r="A455">
        <f t="shared" ca="1" si="21"/>
        <v>19.8</v>
      </c>
      <c r="B455">
        <f t="shared" ca="1" si="22"/>
        <v>13.3</v>
      </c>
      <c r="C455">
        <f t="shared" ca="1" si="23"/>
        <v>0.54</v>
      </c>
    </row>
    <row r="456" spans="1:3" x14ac:dyDescent="0.25">
      <c r="A456">
        <f t="shared" ca="1" si="21"/>
        <v>20.7</v>
      </c>
      <c r="B456">
        <f t="shared" ca="1" si="22"/>
        <v>10.4</v>
      </c>
      <c r="C456">
        <f t="shared" ca="1" si="23"/>
        <v>0.77</v>
      </c>
    </row>
    <row r="457" spans="1:3" x14ac:dyDescent="0.25">
      <c r="A457">
        <f t="shared" ca="1" si="21"/>
        <v>19.2</v>
      </c>
      <c r="B457">
        <f t="shared" ca="1" si="22"/>
        <v>7.6</v>
      </c>
      <c r="C457">
        <f t="shared" ca="1" si="23"/>
        <v>0.61</v>
      </c>
    </row>
    <row r="458" spans="1:3" x14ac:dyDescent="0.25">
      <c r="A458">
        <f t="shared" ca="1" si="21"/>
        <v>19.5</v>
      </c>
      <c r="B458">
        <f t="shared" ca="1" si="22"/>
        <v>7.5</v>
      </c>
      <c r="C458">
        <f t="shared" ca="1" si="23"/>
        <v>0.82</v>
      </c>
    </row>
    <row r="459" spans="1:3" x14ac:dyDescent="0.25">
      <c r="A459">
        <f t="shared" ca="1" si="21"/>
        <v>20.399999999999999</v>
      </c>
      <c r="B459">
        <f t="shared" ca="1" si="22"/>
        <v>8.6</v>
      </c>
      <c r="C459">
        <f t="shared" ca="1" si="23"/>
        <v>0.56000000000000005</v>
      </c>
    </row>
    <row r="460" spans="1:3" x14ac:dyDescent="0.25">
      <c r="A460">
        <f t="shared" ca="1" si="21"/>
        <v>21.4</v>
      </c>
      <c r="B460">
        <f t="shared" ca="1" si="22"/>
        <v>8</v>
      </c>
      <c r="C460">
        <f t="shared" ca="1" si="23"/>
        <v>0.64</v>
      </c>
    </row>
    <row r="461" spans="1:3" x14ac:dyDescent="0.25">
      <c r="A461">
        <f t="shared" ca="1" si="21"/>
        <v>20.399999999999999</v>
      </c>
      <c r="B461">
        <f t="shared" ca="1" si="22"/>
        <v>11.7</v>
      </c>
      <c r="C461">
        <f t="shared" ca="1" si="23"/>
        <v>0.6</v>
      </c>
    </row>
    <row r="462" spans="1:3" x14ac:dyDescent="0.25">
      <c r="A462">
        <f t="shared" ca="1" si="21"/>
        <v>20.5</v>
      </c>
      <c r="B462">
        <f t="shared" ca="1" si="22"/>
        <v>5.2</v>
      </c>
      <c r="C462">
        <f t="shared" ca="1" si="23"/>
        <v>0.42</v>
      </c>
    </row>
    <row r="463" spans="1:3" x14ac:dyDescent="0.25">
      <c r="A463">
        <f t="shared" ca="1" si="21"/>
        <v>20.9</v>
      </c>
      <c r="B463">
        <f t="shared" ca="1" si="22"/>
        <v>15</v>
      </c>
      <c r="C463">
        <f t="shared" ca="1" si="23"/>
        <v>0.51</v>
      </c>
    </row>
    <row r="464" spans="1:3" x14ac:dyDescent="0.25">
      <c r="A464">
        <f t="shared" ca="1" si="21"/>
        <v>21.7</v>
      </c>
      <c r="B464">
        <f t="shared" ca="1" si="22"/>
        <v>6</v>
      </c>
      <c r="C464">
        <f t="shared" ca="1" si="23"/>
        <v>0.71</v>
      </c>
    </row>
    <row r="465" spans="1:3" x14ac:dyDescent="0.25">
      <c r="A465">
        <f t="shared" ca="1" si="21"/>
        <v>19.2</v>
      </c>
      <c r="B465">
        <f t="shared" ca="1" si="22"/>
        <v>9.8000000000000007</v>
      </c>
      <c r="C465">
        <f t="shared" ca="1" si="23"/>
        <v>0.94</v>
      </c>
    </row>
    <row r="466" spans="1:3" x14ac:dyDescent="0.25">
      <c r="A466">
        <f t="shared" ca="1" si="21"/>
        <v>20.100000000000001</v>
      </c>
      <c r="B466">
        <f t="shared" ca="1" si="22"/>
        <v>5.6</v>
      </c>
      <c r="C466">
        <f t="shared" ca="1" si="23"/>
        <v>0.81</v>
      </c>
    </row>
    <row r="467" spans="1:3" x14ac:dyDescent="0.25">
      <c r="A467">
        <f t="shared" ca="1" si="21"/>
        <v>20.399999999999999</v>
      </c>
      <c r="B467">
        <f t="shared" ca="1" si="22"/>
        <v>4</v>
      </c>
      <c r="C467">
        <f t="shared" ca="1" si="23"/>
        <v>0.5</v>
      </c>
    </row>
    <row r="468" spans="1:3" x14ac:dyDescent="0.25">
      <c r="A468">
        <f t="shared" ca="1" si="21"/>
        <v>17.600000000000001</v>
      </c>
      <c r="B468">
        <f t="shared" ca="1" si="22"/>
        <v>5.6</v>
      </c>
      <c r="C468">
        <f t="shared" ca="1" si="23"/>
        <v>0.71</v>
      </c>
    </row>
    <row r="469" spans="1:3" x14ac:dyDescent="0.25">
      <c r="A469">
        <f t="shared" ca="1" si="21"/>
        <v>20.5</v>
      </c>
      <c r="B469">
        <f t="shared" ca="1" si="22"/>
        <v>10.4</v>
      </c>
      <c r="C469">
        <f t="shared" ca="1" si="23"/>
        <v>0.94</v>
      </c>
    </row>
    <row r="470" spans="1:3" x14ac:dyDescent="0.25">
      <c r="A470">
        <f t="shared" ca="1" si="21"/>
        <v>19.100000000000001</v>
      </c>
      <c r="B470">
        <f t="shared" ca="1" si="22"/>
        <v>9.9</v>
      </c>
      <c r="C470">
        <f t="shared" ca="1" si="23"/>
        <v>0.89</v>
      </c>
    </row>
    <row r="471" spans="1:3" x14ac:dyDescent="0.25">
      <c r="A471">
        <f t="shared" ca="1" si="21"/>
        <v>19.399999999999999</v>
      </c>
      <c r="B471">
        <f t="shared" ca="1" si="22"/>
        <v>6</v>
      </c>
      <c r="C471">
        <f t="shared" ca="1" si="23"/>
        <v>0.92</v>
      </c>
    </row>
    <row r="472" spans="1:3" x14ac:dyDescent="0.25">
      <c r="A472">
        <f t="shared" ca="1" si="21"/>
        <v>20.6</v>
      </c>
      <c r="B472">
        <f t="shared" ca="1" si="22"/>
        <v>3.6</v>
      </c>
      <c r="C472">
        <f t="shared" ca="1" si="23"/>
        <v>0.74</v>
      </c>
    </row>
    <row r="473" spans="1:3" x14ac:dyDescent="0.25">
      <c r="A473">
        <f t="shared" ca="1" si="21"/>
        <v>19.3</v>
      </c>
      <c r="B473">
        <f t="shared" ca="1" si="22"/>
        <v>20.9</v>
      </c>
      <c r="C473">
        <f t="shared" ca="1" si="23"/>
        <v>0.88</v>
      </c>
    </row>
    <row r="474" spans="1:3" x14ac:dyDescent="0.25">
      <c r="A474">
        <f t="shared" ca="1" si="21"/>
        <v>20.9</v>
      </c>
      <c r="B474">
        <f t="shared" ca="1" si="22"/>
        <v>8.8000000000000007</v>
      </c>
      <c r="C474">
        <f t="shared" ca="1" si="23"/>
        <v>0.97</v>
      </c>
    </row>
    <row r="475" spans="1:3" x14ac:dyDescent="0.25">
      <c r="A475">
        <f t="shared" ca="1" si="21"/>
        <v>18.5</v>
      </c>
      <c r="B475">
        <f t="shared" ca="1" si="22"/>
        <v>9</v>
      </c>
      <c r="C475">
        <f t="shared" ca="1" si="23"/>
        <v>0.34</v>
      </c>
    </row>
    <row r="476" spans="1:3" x14ac:dyDescent="0.25">
      <c r="A476">
        <f t="shared" ca="1" si="21"/>
        <v>18.399999999999999</v>
      </c>
      <c r="B476">
        <f t="shared" ca="1" si="22"/>
        <v>8.3000000000000007</v>
      </c>
      <c r="C476">
        <f t="shared" ca="1" si="23"/>
        <v>0.77</v>
      </c>
    </row>
    <row r="477" spans="1:3" x14ac:dyDescent="0.25">
      <c r="A477">
        <f t="shared" ca="1" si="21"/>
        <v>19.2</v>
      </c>
      <c r="B477">
        <f t="shared" ca="1" si="22"/>
        <v>8</v>
      </c>
      <c r="C477">
        <f t="shared" ca="1" si="23"/>
        <v>0.61</v>
      </c>
    </row>
    <row r="478" spans="1:3" x14ac:dyDescent="0.25">
      <c r="A478">
        <f t="shared" ca="1" si="21"/>
        <v>20.6</v>
      </c>
      <c r="B478">
        <f t="shared" ca="1" si="22"/>
        <v>8.9</v>
      </c>
      <c r="C478">
        <f t="shared" ca="1" si="23"/>
        <v>0.65</v>
      </c>
    </row>
    <row r="479" spans="1:3" x14ac:dyDescent="0.25">
      <c r="A479">
        <f t="shared" ca="1" si="21"/>
        <v>22.8</v>
      </c>
      <c r="B479">
        <f t="shared" ca="1" si="22"/>
        <v>10.5</v>
      </c>
      <c r="C479">
        <f t="shared" ca="1" si="23"/>
        <v>0.65</v>
      </c>
    </row>
    <row r="480" spans="1:3" x14ac:dyDescent="0.25">
      <c r="A480">
        <f t="shared" ca="1" si="21"/>
        <v>21.5</v>
      </c>
      <c r="B480">
        <f t="shared" ca="1" si="22"/>
        <v>13.8</v>
      </c>
      <c r="C480">
        <f t="shared" ca="1" si="23"/>
        <v>0.77</v>
      </c>
    </row>
    <row r="481" spans="1:3" x14ac:dyDescent="0.25">
      <c r="A481">
        <f t="shared" ca="1" si="21"/>
        <v>19</v>
      </c>
      <c r="B481">
        <f t="shared" ca="1" si="22"/>
        <v>7.9</v>
      </c>
      <c r="C481">
        <f t="shared" ca="1" si="23"/>
        <v>0.74</v>
      </c>
    </row>
    <row r="482" spans="1:3" x14ac:dyDescent="0.25">
      <c r="A482">
        <f t="shared" ca="1" si="21"/>
        <v>21.2</v>
      </c>
      <c r="B482">
        <f t="shared" ca="1" si="22"/>
        <v>7</v>
      </c>
      <c r="C482">
        <f t="shared" ca="1" si="23"/>
        <v>0.56000000000000005</v>
      </c>
    </row>
    <row r="483" spans="1:3" x14ac:dyDescent="0.25">
      <c r="A483">
        <f t="shared" ca="1" si="21"/>
        <v>21.5</v>
      </c>
      <c r="B483">
        <f t="shared" ca="1" si="22"/>
        <v>8.1999999999999993</v>
      </c>
      <c r="C483">
        <f t="shared" ca="1" si="23"/>
        <v>0.7</v>
      </c>
    </row>
    <row r="484" spans="1:3" x14ac:dyDescent="0.25">
      <c r="A484">
        <f t="shared" ca="1" si="21"/>
        <v>21.3</v>
      </c>
      <c r="B484">
        <f t="shared" ca="1" si="22"/>
        <v>5</v>
      </c>
      <c r="C484">
        <f t="shared" ca="1" si="23"/>
        <v>0.95</v>
      </c>
    </row>
    <row r="485" spans="1:3" x14ac:dyDescent="0.25">
      <c r="A485">
        <f t="shared" ca="1" si="21"/>
        <v>20.8</v>
      </c>
      <c r="B485">
        <f t="shared" ca="1" si="22"/>
        <v>6.7</v>
      </c>
      <c r="C485">
        <f t="shared" ca="1" si="23"/>
        <v>0.93</v>
      </c>
    </row>
    <row r="486" spans="1:3" x14ac:dyDescent="0.25">
      <c r="A486">
        <f t="shared" ca="1" si="21"/>
        <v>20.7</v>
      </c>
      <c r="B486">
        <f t="shared" ca="1" si="22"/>
        <v>6</v>
      </c>
      <c r="C486">
        <f t="shared" ca="1" si="23"/>
        <v>0.52</v>
      </c>
    </row>
    <row r="487" spans="1:3" x14ac:dyDescent="0.25">
      <c r="A487">
        <f t="shared" ca="1" si="21"/>
        <v>22</v>
      </c>
      <c r="B487">
        <f t="shared" ca="1" si="22"/>
        <v>4.8</v>
      </c>
      <c r="C487">
        <f t="shared" ca="1" si="23"/>
        <v>0.83</v>
      </c>
    </row>
    <row r="488" spans="1:3" x14ac:dyDescent="0.25">
      <c r="A488">
        <f t="shared" ca="1" si="21"/>
        <v>20.3</v>
      </c>
      <c r="B488">
        <f t="shared" ca="1" si="22"/>
        <v>6.1</v>
      </c>
      <c r="C488">
        <f t="shared" ca="1" si="23"/>
        <v>0.53</v>
      </c>
    </row>
    <row r="489" spans="1:3" x14ac:dyDescent="0.25">
      <c r="A489">
        <f t="shared" ca="1" si="21"/>
        <v>19.899999999999999</v>
      </c>
      <c r="B489">
        <f t="shared" ca="1" si="22"/>
        <v>13.3</v>
      </c>
      <c r="C489">
        <f t="shared" ca="1" si="23"/>
        <v>0.44</v>
      </c>
    </row>
    <row r="490" spans="1:3" x14ac:dyDescent="0.25">
      <c r="A490">
        <f t="shared" ca="1" si="21"/>
        <v>20.8</v>
      </c>
      <c r="B490">
        <f t="shared" ca="1" si="22"/>
        <v>5</v>
      </c>
      <c r="C490">
        <f t="shared" ca="1" si="23"/>
        <v>0.95</v>
      </c>
    </row>
    <row r="491" spans="1:3" x14ac:dyDescent="0.25">
      <c r="A491">
        <f t="shared" ca="1" si="21"/>
        <v>20.9</v>
      </c>
      <c r="B491">
        <f t="shared" ca="1" si="22"/>
        <v>7.9</v>
      </c>
      <c r="C491">
        <f t="shared" ca="1" si="23"/>
        <v>0.83</v>
      </c>
    </row>
    <row r="492" spans="1:3" x14ac:dyDescent="0.25">
      <c r="A492">
        <f t="shared" ca="1" si="21"/>
        <v>21.1</v>
      </c>
      <c r="B492">
        <f t="shared" ca="1" si="22"/>
        <v>5</v>
      </c>
      <c r="C492">
        <f t="shared" ca="1" si="23"/>
        <v>0.76</v>
      </c>
    </row>
    <row r="493" spans="1:3" x14ac:dyDescent="0.25">
      <c r="A493">
        <f t="shared" ca="1" si="21"/>
        <v>20.2</v>
      </c>
      <c r="B493">
        <f t="shared" ca="1" si="22"/>
        <v>1.5</v>
      </c>
      <c r="C493">
        <f t="shared" ca="1" si="23"/>
        <v>0.46</v>
      </c>
    </row>
    <row r="494" spans="1:3" x14ac:dyDescent="0.25">
      <c r="A494">
        <f t="shared" ca="1" si="21"/>
        <v>19.7</v>
      </c>
      <c r="B494">
        <f t="shared" ca="1" si="22"/>
        <v>9.1</v>
      </c>
      <c r="C494">
        <f t="shared" ca="1" si="23"/>
        <v>0.69</v>
      </c>
    </row>
    <row r="495" spans="1:3" x14ac:dyDescent="0.25">
      <c r="A495">
        <f t="shared" ca="1" si="21"/>
        <v>19.5</v>
      </c>
      <c r="B495">
        <f t="shared" ca="1" si="22"/>
        <v>17.3</v>
      </c>
      <c r="C495">
        <f t="shared" ca="1" si="23"/>
        <v>0.89</v>
      </c>
    </row>
    <row r="496" spans="1:3" x14ac:dyDescent="0.25">
      <c r="A496">
        <f t="shared" ca="1" si="21"/>
        <v>21.1</v>
      </c>
      <c r="B496">
        <f t="shared" ca="1" si="22"/>
        <v>4.2</v>
      </c>
      <c r="C496">
        <f t="shared" ca="1" si="23"/>
        <v>0.68</v>
      </c>
    </row>
    <row r="497" spans="1:3" x14ac:dyDescent="0.25">
      <c r="A497">
        <f t="shared" ca="1" si="21"/>
        <v>21</v>
      </c>
      <c r="B497">
        <f t="shared" ca="1" si="22"/>
        <v>2.4</v>
      </c>
      <c r="C497">
        <f t="shared" ca="1" si="23"/>
        <v>0.4</v>
      </c>
    </row>
    <row r="498" spans="1:3" x14ac:dyDescent="0.25">
      <c r="A498">
        <f t="shared" ca="1" si="21"/>
        <v>19.3</v>
      </c>
      <c r="B498">
        <f t="shared" ca="1" si="22"/>
        <v>6.2</v>
      </c>
      <c r="C498">
        <f t="shared" ca="1" si="23"/>
        <v>0.67</v>
      </c>
    </row>
    <row r="499" spans="1:3" x14ac:dyDescent="0.25">
      <c r="A499">
        <f t="shared" ca="1" si="21"/>
        <v>19.399999999999999</v>
      </c>
      <c r="B499">
        <f t="shared" ca="1" si="22"/>
        <v>5.7</v>
      </c>
      <c r="C499">
        <f t="shared" ca="1" si="23"/>
        <v>0.81</v>
      </c>
    </row>
    <row r="500" spans="1:3" x14ac:dyDescent="0.25">
      <c r="A500">
        <f t="shared" ca="1" si="21"/>
        <v>18.7</v>
      </c>
      <c r="B500">
        <f t="shared" ca="1" si="22"/>
        <v>26.7</v>
      </c>
      <c r="C500">
        <f t="shared" ca="1" si="23"/>
        <v>0.54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823CD-5962-45CE-9AC0-95B0760AC64C}">
  <dimension ref="A3:AA162"/>
  <sheetViews>
    <sheetView zoomScale="10" zoomScaleNormal="10" workbookViewId="0">
      <selection activeCell="T151" sqref="T151"/>
    </sheetView>
  </sheetViews>
  <sheetFormatPr defaultRowHeight="15" x14ac:dyDescent="0.25"/>
  <cols>
    <col min="1" max="1" width="35.140625" bestFit="1" customWidth="1"/>
    <col min="2" max="2" width="16.140625" bestFit="1" customWidth="1"/>
    <col min="3" max="3" width="14.5703125" bestFit="1" customWidth="1"/>
    <col min="5" max="6" width="13" customWidth="1"/>
    <col min="7" max="7" width="15.5703125" customWidth="1"/>
    <col min="8" max="8" width="14.5703125" customWidth="1"/>
    <col min="11" max="11" width="15.42578125" customWidth="1"/>
    <col min="12" max="13" width="10.5703125" customWidth="1"/>
    <col min="14" max="14" width="2.28515625" customWidth="1"/>
    <col min="15" max="16" width="10.5703125" customWidth="1"/>
    <col min="17" max="17" width="1.5703125" customWidth="1"/>
    <col min="18" max="19" width="10.5703125" customWidth="1"/>
    <col min="20" max="20" width="50" bestFit="1" customWidth="1"/>
    <col min="21" max="21" width="49.28515625" bestFit="1" customWidth="1"/>
    <col min="22" max="23" width="50.85546875" bestFit="1" customWidth="1"/>
    <col min="24" max="26" width="50.5703125" bestFit="1" customWidth="1"/>
    <col min="27" max="27" width="50.85546875" bestFit="1" customWidth="1"/>
    <col min="28" max="28" width="16.28515625" bestFit="1" customWidth="1"/>
  </cols>
  <sheetData>
    <row r="3" spans="1:3" x14ac:dyDescent="0.25">
      <c r="A3" s="2" t="s">
        <v>7</v>
      </c>
      <c r="B3" s="1" t="s">
        <v>9</v>
      </c>
      <c r="C3" s="6" t="s">
        <v>10</v>
      </c>
    </row>
    <row r="4" spans="1:3" x14ac:dyDescent="0.25">
      <c r="A4" s="3" t="s">
        <v>2</v>
      </c>
      <c r="B4" s="1">
        <v>3</v>
      </c>
      <c r="C4" s="9">
        <v>7.8947368421052627E-2</v>
      </c>
    </row>
    <row r="5" spans="1:3" x14ac:dyDescent="0.25">
      <c r="A5" s="4" t="s">
        <v>0</v>
      </c>
      <c r="B5" s="7">
        <v>7</v>
      </c>
      <c r="C5" s="10">
        <v>0.18421052631578946</v>
      </c>
    </row>
    <row r="6" spans="1:3" x14ac:dyDescent="0.25">
      <c r="A6" s="4" t="s">
        <v>1</v>
      </c>
      <c r="B6" s="7">
        <v>12</v>
      </c>
      <c r="C6" s="10">
        <v>0.31578947368421051</v>
      </c>
    </row>
    <row r="7" spans="1:3" x14ac:dyDescent="0.25">
      <c r="A7" s="4" t="s">
        <v>4</v>
      </c>
      <c r="B7" s="7">
        <v>7</v>
      </c>
      <c r="C7" s="10">
        <v>0.18421052631578946</v>
      </c>
    </row>
    <row r="8" spans="1:3" x14ac:dyDescent="0.25">
      <c r="A8" s="4" t="s">
        <v>3</v>
      </c>
      <c r="B8" s="7">
        <v>9</v>
      </c>
      <c r="C8" s="10">
        <v>0.23684210526315788</v>
      </c>
    </row>
    <row r="9" spans="1:3" x14ac:dyDescent="0.25">
      <c r="A9" s="5" t="s">
        <v>8</v>
      </c>
      <c r="B9" s="8">
        <v>38</v>
      </c>
      <c r="C9" s="11">
        <v>1</v>
      </c>
    </row>
    <row r="11" spans="1:3" x14ac:dyDescent="0.25">
      <c r="A11" s="1" t="s">
        <v>7</v>
      </c>
      <c r="B11" s="6" t="s">
        <v>10</v>
      </c>
    </row>
    <row r="12" spans="1:3" x14ac:dyDescent="0.25">
      <c r="A12" s="3" t="s">
        <v>2</v>
      </c>
      <c r="B12" s="9">
        <v>7.8947368421052627E-2</v>
      </c>
    </row>
    <row r="13" spans="1:3" x14ac:dyDescent="0.25">
      <c r="A13" s="4" t="s">
        <v>0</v>
      </c>
      <c r="B13" s="10">
        <v>0.18421052631578946</v>
      </c>
    </row>
    <row r="14" spans="1:3" x14ac:dyDescent="0.25">
      <c r="A14" s="4" t="s">
        <v>1</v>
      </c>
      <c r="B14" s="10">
        <v>0.31578947368421051</v>
      </c>
    </row>
    <row r="15" spans="1:3" x14ac:dyDescent="0.25">
      <c r="A15" s="4" t="s">
        <v>4</v>
      </c>
      <c r="B15" s="10">
        <v>0.18421052631578946</v>
      </c>
    </row>
    <row r="16" spans="1:3" x14ac:dyDescent="0.25">
      <c r="A16" s="4" t="s">
        <v>3</v>
      </c>
      <c r="B16" s="10">
        <v>0.23684210526315788</v>
      </c>
    </row>
    <row r="37" spans="1:23" x14ac:dyDescent="0.25">
      <c r="L37" t="s">
        <v>49</v>
      </c>
      <c r="M37" t="s">
        <v>16</v>
      </c>
      <c r="N37" t="s">
        <v>50</v>
      </c>
      <c r="T37" s="12"/>
      <c r="U37" s="12"/>
      <c r="V37" s="26"/>
      <c r="W37" s="26"/>
    </row>
    <row r="38" spans="1:23" x14ac:dyDescent="0.25">
      <c r="L38" t="s">
        <v>33</v>
      </c>
      <c r="M38">
        <v>6</v>
      </c>
      <c r="N38" s="17">
        <v>2.2823046453548008E-2</v>
      </c>
      <c r="O38" s="24">
        <f>+N38/1</f>
        <v>2.2823046453548008E-2</v>
      </c>
      <c r="T38" s="12"/>
      <c r="U38" s="12"/>
      <c r="V38" s="26"/>
      <c r="W38" s="26"/>
    </row>
    <row r="39" spans="1:23" x14ac:dyDescent="0.25">
      <c r="E39" t="s">
        <v>15</v>
      </c>
      <c r="F39" t="s">
        <v>15</v>
      </c>
      <c r="G39" t="s">
        <v>16</v>
      </c>
      <c r="L39" s="14" t="s">
        <v>34</v>
      </c>
      <c r="M39">
        <v>6</v>
      </c>
      <c r="N39" s="17">
        <v>2.8704059673935949E-2</v>
      </c>
      <c r="O39" s="24">
        <f t="shared" ref="O39:O54" si="0">+N39/1</f>
        <v>2.8704059673935949E-2</v>
      </c>
      <c r="T39" s="25"/>
      <c r="U39" s="12"/>
      <c r="V39" s="26"/>
      <c r="W39" s="26"/>
    </row>
    <row r="40" spans="1:23" x14ac:dyDescent="0.25">
      <c r="A40" s="15" t="s">
        <v>7</v>
      </c>
      <c r="B40" t="s">
        <v>14</v>
      </c>
      <c r="C40" t="s">
        <v>13</v>
      </c>
      <c r="E40" s="19">
        <v>902973.05644616298</v>
      </c>
      <c r="F40" s="19" t="str">
        <f>+_xlfn.CONCAT("COP $", ROUND(E40/1000,0))</f>
        <v>COP $903</v>
      </c>
      <c r="G40" s="21">
        <f>1/100</f>
        <v>0.01</v>
      </c>
      <c r="L40" s="22" t="s">
        <v>35</v>
      </c>
      <c r="M40">
        <v>3</v>
      </c>
      <c r="N40" s="17">
        <v>1.7519657379662965E-2</v>
      </c>
      <c r="O40" s="24">
        <f t="shared" si="0"/>
        <v>1.7519657379662965E-2</v>
      </c>
      <c r="T40" s="25"/>
      <c r="U40" s="12"/>
      <c r="V40" s="26"/>
      <c r="W40" s="26"/>
    </row>
    <row r="41" spans="1:23" x14ac:dyDescent="0.25">
      <c r="A41" s="16" t="s">
        <v>17</v>
      </c>
      <c r="B41">
        <v>6</v>
      </c>
      <c r="C41" s="17">
        <v>2.2823046453548008E-2</v>
      </c>
      <c r="E41" s="19">
        <v>930216.38945101015</v>
      </c>
      <c r="F41" s="19" t="str">
        <f t="shared" ref="F41:F104" si="1">+_xlfn.CONCAT("COP $", ROUND(E41/1000,0))</f>
        <v>COP $930</v>
      </c>
      <c r="G41" s="21">
        <f t="shared" ref="G41:G104" si="2">1/100</f>
        <v>0.01</v>
      </c>
      <c r="L41" s="22" t="s">
        <v>36</v>
      </c>
      <c r="M41">
        <v>6</v>
      </c>
      <c r="N41" s="17">
        <v>3.9840618453136613E-2</v>
      </c>
      <c r="O41" s="24">
        <f t="shared" si="0"/>
        <v>3.9840618453136613E-2</v>
      </c>
      <c r="T41" s="25"/>
      <c r="U41" s="12"/>
      <c r="V41" s="26"/>
      <c r="W41" s="26"/>
    </row>
    <row r="42" spans="1:23" x14ac:dyDescent="0.25">
      <c r="A42" s="16" t="s">
        <v>18</v>
      </c>
      <c r="B42">
        <v>6</v>
      </c>
      <c r="C42" s="17">
        <v>2.8704059673935949E-2</v>
      </c>
      <c r="E42" s="19">
        <v>949568.52822229872</v>
      </c>
      <c r="F42" s="19" t="str">
        <f t="shared" si="1"/>
        <v>COP $950</v>
      </c>
      <c r="G42" s="21">
        <f t="shared" si="2"/>
        <v>0.01</v>
      </c>
      <c r="L42" s="22" t="s">
        <v>37</v>
      </c>
      <c r="M42">
        <v>8</v>
      </c>
      <c r="N42" s="17">
        <v>6.1433365980132035E-2</v>
      </c>
      <c r="O42" s="24">
        <f t="shared" si="0"/>
        <v>6.1433365980132035E-2</v>
      </c>
      <c r="T42" s="25"/>
      <c r="U42" s="12"/>
      <c r="V42" s="26"/>
      <c r="W42" s="26"/>
    </row>
    <row r="43" spans="1:23" x14ac:dyDescent="0.25">
      <c r="A43" s="16" t="s">
        <v>19</v>
      </c>
      <c r="B43">
        <v>3</v>
      </c>
      <c r="C43" s="17">
        <v>1.7519657379662965E-2</v>
      </c>
      <c r="E43" s="19">
        <v>1039857.5456970835</v>
      </c>
      <c r="F43" s="19" t="str">
        <f t="shared" si="1"/>
        <v>COP $1040</v>
      </c>
      <c r="G43" s="21">
        <f t="shared" si="2"/>
        <v>0.01</v>
      </c>
      <c r="L43" s="22" t="s">
        <v>38</v>
      </c>
      <c r="M43">
        <v>9</v>
      </c>
      <c r="N43" s="17">
        <v>7.6871795022031938E-2</v>
      </c>
      <c r="O43" s="24">
        <f t="shared" si="0"/>
        <v>7.6871795022031938E-2</v>
      </c>
      <c r="T43" s="25"/>
      <c r="U43" s="12"/>
      <c r="V43" s="26"/>
      <c r="W43" s="26"/>
    </row>
    <row r="44" spans="1:23" x14ac:dyDescent="0.25">
      <c r="A44" s="16" t="s">
        <v>20</v>
      </c>
      <c r="B44">
        <v>6</v>
      </c>
      <c r="C44" s="17">
        <v>3.9840618453136613E-2</v>
      </c>
      <c r="E44" s="19">
        <v>1065187.9778201429</v>
      </c>
      <c r="F44" s="19" t="str">
        <f t="shared" si="1"/>
        <v>COP $1065</v>
      </c>
      <c r="G44" s="21">
        <f t="shared" si="2"/>
        <v>0.01</v>
      </c>
      <c r="L44" s="22" t="s">
        <v>39</v>
      </c>
      <c r="M44">
        <v>9</v>
      </c>
      <c r="N44" s="17">
        <v>8.5683804334419439E-2</v>
      </c>
      <c r="O44" s="24">
        <f t="shared" si="0"/>
        <v>8.5683804334419439E-2</v>
      </c>
      <c r="T44" s="25"/>
      <c r="U44" s="12"/>
      <c r="V44" s="26"/>
      <c r="W44" s="26"/>
    </row>
    <row r="45" spans="1:23" x14ac:dyDescent="0.25">
      <c r="A45" s="16" t="s">
        <v>21</v>
      </c>
      <c r="B45">
        <v>8</v>
      </c>
      <c r="C45" s="17">
        <v>6.1433365980132035E-2</v>
      </c>
      <c r="E45" s="19">
        <v>1143685.0720331189</v>
      </c>
      <c r="F45" s="19" t="str">
        <f t="shared" si="1"/>
        <v>COP $1144</v>
      </c>
      <c r="G45" s="21">
        <f t="shared" si="2"/>
        <v>0.01</v>
      </c>
      <c r="L45" s="22" t="s">
        <v>40</v>
      </c>
      <c r="M45">
        <v>10</v>
      </c>
      <c r="N45" s="17">
        <v>0.10457818460048104</v>
      </c>
      <c r="O45" s="24">
        <f t="shared" si="0"/>
        <v>0.10457818460048104</v>
      </c>
      <c r="T45" s="25"/>
      <c r="U45" s="12"/>
      <c r="V45" s="26"/>
      <c r="W45" s="26"/>
    </row>
    <row r="46" spans="1:23" x14ac:dyDescent="0.25">
      <c r="A46" s="16" t="s">
        <v>22</v>
      </c>
      <c r="B46">
        <v>9</v>
      </c>
      <c r="C46" s="17">
        <v>7.6871795022031938E-2</v>
      </c>
      <c r="E46" s="19">
        <v>1157577.7251073988</v>
      </c>
      <c r="F46" s="19" t="str">
        <f t="shared" si="1"/>
        <v>COP $1158</v>
      </c>
      <c r="G46" s="21">
        <f t="shared" si="2"/>
        <v>0.01</v>
      </c>
      <c r="L46" s="22" t="s">
        <v>41</v>
      </c>
      <c r="M46">
        <v>10</v>
      </c>
      <c r="N46" s="17">
        <v>0.11380171122860766</v>
      </c>
      <c r="O46" s="24">
        <f t="shared" si="0"/>
        <v>0.11380171122860766</v>
      </c>
      <c r="T46" s="25"/>
      <c r="U46" s="12"/>
      <c r="V46" s="26"/>
      <c r="W46" s="26"/>
    </row>
    <row r="47" spans="1:23" x14ac:dyDescent="0.25">
      <c r="A47" s="16" t="s">
        <v>23</v>
      </c>
      <c r="B47">
        <v>9</v>
      </c>
      <c r="C47" s="17">
        <v>8.5683804334419439E-2</v>
      </c>
      <c r="E47" s="19">
        <v>1216649.1335809049</v>
      </c>
      <c r="F47" s="19" t="str">
        <f t="shared" si="1"/>
        <v>COP $1217</v>
      </c>
      <c r="G47" s="21">
        <f t="shared" si="2"/>
        <v>0.01</v>
      </c>
      <c r="L47" s="22" t="s">
        <v>42</v>
      </c>
      <c r="M47">
        <v>7</v>
      </c>
      <c r="N47" s="17">
        <v>8.4600067638761045E-2</v>
      </c>
      <c r="O47" s="24">
        <f t="shared" si="0"/>
        <v>8.4600067638761045E-2</v>
      </c>
      <c r="T47" s="25"/>
      <c r="U47" s="12"/>
      <c r="V47" s="26"/>
      <c r="W47" s="26"/>
    </row>
    <row r="48" spans="1:23" x14ac:dyDescent="0.25">
      <c r="A48" s="16" t="s">
        <v>24</v>
      </c>
      <c r="B48">
        <v>10</v>
      </c>
      <c r="C48" s="17">
        <v>0.10457818460048104</v>
      </c>
      <c r="E48" s="19">
        <v>1258511.0901797113</v>
      </c>
      <c r="F48" s="19" t="str">
        <f t="shared" si="1"/>
        <v>COP $1259</v>
      </c>
      <c r="G48" s="21">
        <f t="shared" si="2"/>
        <v>0.01</v>
      </c>
      <c r="L48" s="22" t="s">
        <v>43</v>
      </c>
      <c r="M48">
        <v>8</v>
      </c>
      <c r="N48" s="17">
        <v>0.1053873915909804</v>
      </c>
      <c r="O48" s="24">
        <f t="shared" si="0"/>
        <v>0.1053873915909804</v>
      </c>
      <c r="T48" s="25"/>
      <c r="U48" s="12"/>
      <c r="V48" s="26"/>
      <c r="W48" s="26"/>
    </row>
    <row r="49" spans="1:23" x14ac:dyDescent="0.25">
      <c r="A49" s="16" t="s">
        <v>25</v>
      </c>
      <c r="B49">
        <v>10</v>
      </c>
      <c r="C49" s="17">
        <v>0.11380171122860766</v>
      </c>
      <c r="E49" s="19">
        <v>1285457.3164052046</v>
      </c>
      <c r="F49" s="19" t="str">
        <f t="shared" si="1"/>
        <v>COP $1285</v>
      </c>
      <c r="G49" s="21">
        <f t="shared" si="2"/>
        <v>0.01</v>
      </c>
      <c r="L49" s="22" t="s">
        <v>44</v>
      </c>
      <c r="M49">
        <v>8</v>
      </c>
      <c r="N49" s="17">
        <v>0.11267255017769946</v>
      </c>
      <c r="O49" s="24">
        <f t="shared" si="0"/>
        <v>0.11267255017769946</v>
      </c>
      <c r="T49" s="25"/>
      <c r="U49" s="12"/>
      <c r="V49" s="26"/>
      <c r="W49" s="26"/>
    </row>
    <row r="50" spans="1:23" x14ac:dyDescent="0.25">
      <c r="A50" s="16" t="s">
        <v>26</v>
      </c>
      <c r="B50">
        <v>7</v>
      </c>
      <c r="C50" s="17">
        <v>8.4600067638761045E-2</v>
      </c>
      <c r="E50" s="19">
        <v>1311926.3873754104</v>
      </c>
      <c r="F50" s="19" t="str">
        <f t="shared" si="1"/>
        <v>COP $1312</v>
      </c>
      <c r="G50" s="21">
        <f t="shared" si="2"/>
        <v>0.01</v>
      </c>
      <c r="L50" s="22" t="s">
        <v>45</v>
      </c>
      <c r="M50">
        <v>4</v>
      </c>
      <c r="N50" s="17">
        <v>6.1210048986649099E-2</v>
      </c>
      <c r="O50" s="24">
        <f t="shared" si="0"/>
        <v>6.1210048986649099E-2</v>
      </c>
      <c r="T50" s="25"/>
      <c r="U50" s="12"/>
      <c r="V50" s="26"/>
      <c r="W50" s="26"/>
    </row>
    <row r="51" spans="1:23" x14ac:dyDescent="0.25">
      <c r="A51" s="16" t="s">
        <v>27</v>
      </c>
      <c r="B51">
        <v>8</v>
      </c>
      <c r="C51" s="17">
        <v>0.1053873915909804</v>
      </c>
      <c r="E51" s="19">
        <v>1355553.124767028</v>
      </c>
      <c r="F51" s="19" t="str">
        <f t="shared" si="1"/>
        <v>COP $1356</v>
      </c>
      <c r="G51" s="21">
        <f t="shared" si="2"/>
        <v>0.01</v>
      </c>
      <c r="L51" s="22" t="s">
        <v>46</v>
      </c>
      <c r="M51">
        <v>1</v>
      </c>
      <c r="N51" s="17">
        <v>1.6029771947143865E-2</v>
      </c>
      <c r="O51" s="24">
        <f t="shared" si="0"/>
        <v>1.6029771947143865E-2</v>
      </c>
      <c r="T51" s="25"/>
      <c r="U51" s="12"/>
      <c r="V51" s="26"/>
      <c r="W51" s="26"/>
    </row>
    <row r="52" spans="1:23" x14ac:dyDescent="0.25">
      <c r="A52" s="16" t="s">
        <v>28</v>
      </c>
      <c r="B52">
        <v>8</v>
      </c>
      <c r="C52" s="17">
        <v>0.11267255017769946</v>
      </c>
      <c r="E52" s="19">
        <v>1490950.3864373234</v>
      </c>
      <c r="F52" s="19" t="str">
        <f t="shared" si="1"/>
        <v>COP $1491</v>
      </c>
      <c r="G52" s="21">
        <f t="shared" si="2"/>
        <v>0.01</v>
      </c>
      <c r="L52" s="22" t="s">
        <v>47</v>
      </c>
      <c r="M52">
        <v>3</v>
      </c>
      <c r="N52" s="17">
        <v>5.0544405356033863E-2</v>
      </c>
      <c r="O52" s="24">
        <f t="shared" si="0"/>
        <v>5.0544405356033863E-2</v>
      </c>
      <c r="T52" s="25"/>
      <c r="U52" s="12"/>
      <c r="V52" s="26"/>
      <c r="W52" s="26"/>
    </row>
    <row r="53" spans="1:23" x14ac:dyDescent="0.25">
      <c r="A53" s="16" t="s">
        <v>29</v>
      </c>
      <c r="B53">
        <v>4</v>
      </c>
      <c r="C53" s="17">
        <v>6.1210048986649099E-2</v>
      </c>
      <c r="E53" s="19">
        <v>1537884.7318379683</v>
      </c>
      <c r="F53" s="19" t="str">
        <f t="shared" si="1"/>
        <v>COP $1538</v>
      </c>
      <c r="G53" s="21">
        <f t="shared" si="2"/>
        <v>0.01</v>
      </c>
      <c r="L53" s="22" t="s">
        <v>48</v>
      </c>
      <c r="M53">
        <v>1</v>
      </c>
      <c r="N53" s="17">
        <v>1.8299521176776704E-2</v>
      </c>
      <c r="O53" s="24">
        <f t="shared" si="0"/>
        <v>1.8299521176776704E-2</v>
      </c>
    </row>
    <row r="54" spans="1:23" x14ac:dyDescent="0.25">
      <c r="A54" s="16" t="s">
        <v>30</v>
      </c>
      <c r="B54">
        <v>1</v>
      </c>
      <c r="C54" s="17">
        <v>1.6029771947143865E-2</v>
      </c>
      <c r="E54" s="19">
        <v>1601117.0419255449</v>
      </c>
      <c r="F54" s="19" t="str">
        <f t="shared" si="1"/>
        <v>COP $1601</v>
      </c>
      <c r="G54" s="21">
        <f t="shared" si="2"/>
        <v>0.01</v>
      </c>
      <c r="L54" s="22"/>
      <c r="M54" s="18">
        <v>99</v>
      </c>
      <c r="N54" s="23">
        <v>1</v>
      </c>
      <c r="O54">
        <f t="shared" si="0"/>
        <v>1</v>
      </c>
    </row>
    <row r="55" spans="1:23" x14ac:dyDescent="0.25">
      <c r="A55" s="16" t="s">
        <v>31</v>
      </c>
      <c r="B55">
        <v>3</v>
      </c>
      <c r="C55" s="17">
        <v>5.0544405356033863E-2</v>
      </c>
      <c r="E55" s="19">
        <v>1647004.4231635602</v>
      </c>
      <c r="F55" s="19" t="str">
        <f t="shared" si="1"/>
        <v>COP $1647</v>
      </c>
      <c r="G55" s="21">
        <f t="shared" si="2"/>
        <v>0.01</v>
      </c>
      <c r="L55" s="16"/>
    </row>
    <row r="56" spans="1:23" x14ac:dyDescent="0.25">
      <c r="A56" s="16" t="s">
        <v>32</v>
      </c>
      <c r="B56">
        <v>1</v>
      </c>
      <c r="C56" s="17">
        <v>1.8299521176776704E-2</v>
      </c>
      <c r="E56" s="19">
        <v>1691820.7788030813</v>
      </c>
      <c r="F56" s="19" t="str">
        <f t="shared" si="1"/>
        <v>COP $1692</v>
      </c>
      <c r="G56" s="21">
        <f t="shared" si="2"/>
        <v>0.01</v>
      </c>
      <c r="L56" s="16"/>
    </row>
    <row r="57" spans="1:23" x14ac:dyDescent="0.25">
      <c r="A57" s="16" t="s">
        <v>8</v>
      </c>
      <c r="B57">
        <v>99</v>
      </c>
      <c r="C57" s="17">
        <v>1</v>
      </c>
      <c r="E57" s="19">
        <v>1762957.7815886717</v>
      </c>
      <c r="F57" s="19" t="str">
        <f t="shared" si="1"/>
        <v>COP $1763</v>
      </c>
      <c r="G57" s="21">
        <f t="shared" si="2"/>
        <v>0.01</v>
      </c>
    </row>
    <row r="58" spans="1:23" x14ac:dyDescent="0.25">
      <c r="E58" s="19">
        <v>1777681.5462653525</v>
      </c>
      <c r="F58" s="19" t="str">
        <f t="shared" si="1"/>
        <v>COP $1778</v>
      </c>
      <c r="G58" s="21">
        <f t="shared" si="2"/>
        <v>0.01</v>
      </c>
    </row>
    <row r="59" spans="1:23" x14ac:dyDescent="0.25">
      <c r="E59" s="19">
        <v>1814603.0168700251</v>
      </c>
      <c r="F59" s="19" t="str">
        <f t="shared" si="1"/>
        <v>COP $1815</v>
      </c>
      <c r="G59" s="21">
        <f t="shared" si="2"/>
        <v>0.01</v>
      </c>
    </row>
    <row r="60" spans="1:23" x14ac:dyDescent="0.25">
      <c r="E60" s="19">
        <v>1834686.1539930243</v>
      </c>
      <c r="F60" s="19" t="str">
        <f t="shared" si="1"/>
        <v>COP $1835</v>
      </c>
      <c r="G60" s="21">
        <f t="shared" si="2"/>
        <v>0.01</v>
      </c>
      <c r="L60" t="s">
        <v>67</v>
      </c>
      <c r="M60" t="s">
        <v>50</v>
      </c>
    </row>
    <row r="61" spans="1:23" x14ac:dyDescent="0.25">
      <c r="E61" s="19">
        <v>1887513.571018856</v>
      </c>
      <c r="F61" s="19" t="str">
        <f t="shared" si="1"/>
        <v>COP $1888</v>
      </c>
      <c r="G61" s="21">
        <f t="shared" si="2"/>
        <v>0.01</v>
      </c>
      <c r="L61" t="s">
        <v>51</v>
      </c>
      <c r="M61" s="17">
        <v>2.2823046453548008E-2</v>
      </c>
    </row>
    <row r="62" spans="1:23" x14ac:dyDescent="0.25">
      <c r="E62" s="19">
        <v>1895286.6401207275</v>
      </c>
      <c r="F62" s="19" t="str">
        <f t="shared" si="1"/>
        <v>COP $1895</v>
      </c>
      <c r="G62" s="21">
        <f t="shared" si="2"/>
        <v>0.01</v>
      </c>
      <c r="L62" t="s">
        <v>52</v>
      </c>
      <c r="M62" s="17">
        <v>2.8704059673935949E-2</v>
      </c>
    </row>
    <row r="63" spans="1:23" x14ac:dyDescent="0.25">
      <c r="E63" s="19">
        <v>1945826.6734371518</v>
      </c>
      <c r="F63" s="19" t="str">
        <f t="shared" si="1"/>
        <v>COP $1946</v>
      </c>
      <c r="G63" s="21">
        <f t="shared" si="2"/>
        <v>0.01</v>
      </c>
      <c r="L63" t="s">
        <v>53</v>
      </c>
      <c r="M63" s="17">
        <v>1.7519657379662965E-2</v>
      </c>
    </row>
    <row r="64" spans="1:23" x14ac:dyDescent="0.25">
      <c r="E64" s="19">
        <v>2083061.4012569953</v>
      </c>
      <c r="F64" s="19" t="str">
        <f t="shared" si="1"/>
        <v>COP $2083</v>
      </c>
      <c r="G64" s="21">
        <f t="shared" si="2"/>
        <v>0.01</v>
      </c>
      <c r="L64" t="s">
        <v>54</v>
      </c>
      <c r="M64" s="17">
        <v>3.9840618453136613E-2</v>
      </c>
    </row>
    <row r="65" spans="5:13" x14ac:dyDescent="0.25">
      <c r="E65" s="19">
        <v>2086772.1167475604</v>
      </c>
      <c r="F65" s="19" t="str">
        <f t="shared" si="1"/>
        <v>COP $2087</v>
      </c>
      <c r="G65" s="21">
        <f t="shared" si="2"/>
        <v>0.01</v>
      </c>
      <c r="L65" t="s">
        <v>55</v>
      </c>
      <c r="M65" s="17">
        <v>6.1433365980132035E-2</v>
      </c>
    </row>
    <row r="66" spans="5:13" x14ac:dyDescent="0.25">
      <c r="E66" s="19">
        <v>2094225.2644775202</v>
      </c>
      <c r="F66" s="19" t="str">
        <f t="shared" si="1"/>
        <v>COP $2094</v>
      </c>
      <c r="G66" s="21">
        <f t="shared" si="2"/>
        <v>0.01</v>
      </c>
      <c r="L66" t="s">
        <v>56</v>
      </c>
      <c r="M66" s="17">
        <v>7.6871795022031938E-2</v>
      </c>
    </row>
    <row r="67" spans="5:13" x14ac:dyDescent="0.25">
      <c r="E67" s="19">
        <v>2112693.9840022516</v>
      </c>
      <c r="F67" s="19" t="str">
        <f t="shared" si="1"/>
        <v>COP $2113</v>
      </c>
      <c r="G67" s="21">
        <f t="shared" si="2"/>
        <v>0.01</v>
      </c>
      <c r="L67" t="s">
        <v>57</v>
      </c>
      <c r="M67" s="17">
        <v>8.5683804334419439E-2</v>
      </c>
    </row>
    <row r="68" spans="5:13" x14ac:dyDescent="0.25">
      <c r="E68" s="19">
        <v>2129729.2534255534</v>
      </c>
      <c r="F68" s="19" t="str">
        <f t="shared" si="1"/>
        <v>COP $2130</v>
      </c>
      <c r="G68" s="21">
        <f t="shared" si="2"/>
        <v>0.01</v>
      </c>
      <c r="L68" t="s">
        <v>58</v>
      </c>
      <c r="M68" s="17">
        <v>0.10457818460048104</v>
      </c>
    </row>
    <row r="69" spans="5:13" x14ac:dyDescent="0.25">
      <c r="E69" s="19">
        <v>2135140.3482617415</v>
      </c>
      <c r="F69" s="19" t="str">
        <f t="shared" si="1"/>
        <v>COP $2135</v>
      </c>
      <c r="G69" s="21">
        <f t="shared" si="2"/>
        <v>0.01</v>
      </c>
      <c r="L69" t="s">
        <v>59</v>
      </c>
      <c r="M69" s="17">
        <v>0.11380171122860766</v>
      </c>
    </row>
    <row r="70" spans="5:13" x14ac:dyDescent="0.25">
      <c r="E70" s="19">
        <v>2155694.5974656092</v>
      </c>
      <c r="F70" s="19" t="str">
        <f t="shared" si="1"/>
        <v>COP $2156</v>
      </c>
      <c r="G70" s="21">
        <f t="shared" si="2"/>
        <v>0.01</v>
      </c>
      <c r="L70" t="s">
        <v>60</v>
      </c>
      <c r="M70" s="17">
        <v>8.4600067638761045E-2</v>
      </c>
    </row>
    <row r="71" spans="5:13" x14ac:dyDescent="0.25">
      <c r="E71" s="19">
        <v>2231794.318035319</v>
      </c>
      <c r="F71" s="19" t="str">
        <f t="shared" si="1"/>
        <v>COP $2232</v>
      </c>
      <c r="G71" s="21">
        <f t="shared" si="2"/>
        <v>0.01</v>
      </c>
      <c r="L71" t="s">
        <v>61</v>
      </c>
      <c r="M71" s="17">
        <v>0.1053873915909804</v>
      </c>
    </row>
    <row r="72" spans="5:13" x14ac:dyDescent="0.25">
      <c r="E72" s="19">
        <v>2234290.8179838327</v>
      </c>
      <c r="F72" s="19" t="str">
        <f t="shared" si="1"/>
        <v>COP $2234</v>
      </c>
      <c r="G72" s="21">
        <f t="shared" si="2"/>
        <v>0.01</v>
      </c>
      <c r="L72" t="s">
        <v>62</v>
      </c>
      <c r="M72" s="17">
        <v>0.11267255017769946</v>
      </c>
    </row>
    <row r="73" spans="5:13" x14ac:dyDescent="0.25">
      <c r="E73" s="19">
        <v>2242055.6356894253</v>
      </c>
      <c r="F73" s="19" t="str">
        <f t="shared" si="1"/>
        <v>COP $2242</v>
      </c>
      <c r="G73" s="21">
        <f t="shared" si="2"/>
        <v>0.01</v>
      </c>
      <c r="L73" t="s">
        <v>63</v>
      </c>
      <c r="M73" s="17">
        <v>6.1210048986649099E-2</v>
      </c>
    </row>
    <row r="74" spans="5:13" x14ac:dyDescent="0.25">
      <c r="E74" s="19">
        <v>2304767.9388605068</v>
      </c>
      <c r="F74" s="19" t="str">
        <f t="shared" si="1"/>
        <v>COP $2305</v>
      </c>
      <c r="G74" s="21">
        <f t="shared" si="2"/>
        <v>0.01</v>
      </c>
      <c r="L74" t="s">
        <v>64</v>
      </c>
      <c r="M74" s="17">
        <v>1.6029771947143865E-2</v>
      </c>
    </row>
    <row r="75" spans="5:13" x14ac:dyDescent="0.25">
      <c r="E75" s="19">
        <v>2318198.5338406521</v>
      </c>
      <c r="F75" s="19" t="str">
        <f t="shared" si="1"/>
        <v>COP $2318</v>
      </c>
      <c r="G75" s="21">
        <f t="shared" si="2"/>
        <v>0.01</v>
      </c>
      <c r="L75" t="s">
        <v>65</v>
      </c>
      <c r="M75" s="17">
        <v>5.0544405356033863E-2</v>
      </c>
    </row>
    <row r="76" spans="5:13" x14ac:dyDescent="0.25">
      <c r="E76" s="19">
        <v>2338049.0861096848</v>
      </c>
      <c r="F76" s="19" t="str">
        <f t="shared" si="1"/>
        <v>COP $2338</v>
      </c>
      <c r="G76" s="21">
        <f t="shared" si="2"/>
        <v>0.01</v>
      </c>
      <c r="L76" t="s">
        <v>66</v>
      </c>
      <c r="M76" s="17">
        <v>1.8299521176776704E-2</v>
      </c>
    </row>
    <row r="77" spans="5:13" x14ac:dyDescent="0.25">
      <c r="E77" s="19">
        <v>2355059.7380453576</v>
      </c>
      <c r="F77" s="19" t="str">
        <f t="shared" si="1"/>
        <v>COP $2355</v>
      </c>
      <c r="G77" s="21">
        <f t="shared" si="2"/>
        <v>0.01</v>
      </c>
    </row>
    <row r="78" spans="5:13" x14ac:dyDescent="0.25">
      <c r="E78" s="19">
        <v>2410182.0383060714</v>
      </c>
      <c r="F78" s="19" t="str">
        <f t="shared" si="1"/>
        <v>COP $2410</v>
      </c>
      <c r="G78" s="21">
        <f t="shared" si="2"/>
        <v>0.01</v>
      </c>
    </row>
    <row r="79" spans="5:13" x14ac:dyDescent="0.25">
      <c r="E79" s="19">
        <v>2443008.4930765294</v>
      </c>
      <c r="F79" s="19" t="str">
        <f t="shared" si="1"/>
        <v>COP $2443</v>
      </c>
      <c r="G79" s="21">
        <f t="shared" si="2"/>
        <v>0.01</v>
      </c>
    </row>
    <row r="80" spans="5:13" x14ac:dyDescent="0.25">
      <c r="E80" s="19">
        <v>2459643.6582121709</v>
      </c>
      <c r="F80" s="19" t="str">
        <f t="shared" si="1"/>
        <v>COP $2460</v>
      </c>
      <c r="G80" s="21">
        <f t="shared" si="2"/>
        <v>0.01</v>
      </c>
    </row>
    <row r="81" spans="5:7" x14ac:dyDescent="0.25">
      <c r="E81" s="19">
        <v>2464786.702256795</v>
      </c>
      <c r="F81" s="19" t="str">
        <f t="shared" si="1"/>
        <v>COP $2465</v>
      </c>
      <c r="G81" s="21">
        <f t="shared" si="2"/>
        <v>0.01</v>
      </c>
    </row>
    <row r="82" spans="5:7" x14ac:dyDescent="0.25">
      <c r="E82" s="19">
        <v>2511532.3744374397</v>
      </c>
      <c r="F82" s="19" t="str">
        <f t="shared" si="1"/>
        <v>COP $2512</v>
      </c>
      <c r="G82" s="21">
        <f t="shared" si="2"/>
        <v>0.01</v>
      </c>
    </row>
    <row r="83" spans="5:7" x14ac:dyDescent="0.25">
      <c r="E83" s="19">
        <v>2561658.7415103805</v>
      </c>
      <c r="F83" s="19" t="str">
        <f t="shared" si="1"/>
        <v>COP $2562</v>
      </c>
      <c r="G83" s="21">
        <f t="shared" si="2"/>
        <v>0.01</v>
      </c>
    </row>
    <row r="84" spans="5:7" x14ac:dyDescent="0.25">
      <c r="E84" s="19">
        <v>2573237.9724139809</v>
      </c>
      <c r="F84" s="19" t="str">
        <f t="shared" si="1"/>
        <v>COP $2573</v>
      </c>
      <c r="G84" s="21">
        <f t="shared" si="2"/>
        <v>0.01</v>
      </c>
    </row>
    <row r="85" spans="5:7" x14ac:dyDescent="0.25">
      <c r="E85" s="19">
        <v>2602122.4003382954</v>
      </c>
      <c r="F85" s="19" t="str">
        <f t="shared" si="1"/>
        <v>COP $2602</v>
      </c>
      <c r="G85" s="21">
        <f t="shared" si="2"/>
        <v>0.01</v>
      </c>
    </row>
    <row r="86" spans="5:7" x14ac:dyDescent="0.25">
      <c r="E86" s="19">
        <v>2617644.583179554</v>
      </c>
      <c r="F86" s="19" t="str">
        <f t="shared" si="1"/>
        <v>COP $2618</v>
      </c>
      <c r="G86" s="21">
        <f t="shared" si="2"/>
        <v>0.01</v>
      </c>
    </row>
    <row r="87" spans="5:7" x14ac:dyDescent="0.25">
      <c r="E87" s="19">
        <v>2631575.2282158611</v>
      </c>
      <c r="F87" s="19" t="str">
        <f t="shared" si="1"/>
        <v>COP $2632</v>
      </c>
      <c r="G87" s="21">
        <f t="shared" si="2"/>
        <v>0.01</v>
      </c>
    </row>
    <row r="88" spans="5:7" x14ac:dyDescent="0.25">
      <c r="E88" s="19">
        <v>2686844.3958238671</v>
      </c>
      <c r="F88" s="19" t="str">
        <f t="shared" si="1"/>
        <v>COP $2687</v>
      </c>
      <c r="G88" s="21">
        <f t="shared" si="2"/>
        <v>0.01</v>
      </c>
    </row>
    <row r="89" spans="5:7" x14ac:dyDescent="0.25">
      <c r="E89" s="19">
        <v>2700797.4409230542</v>
      </c>
      <c r="F89" s="19" t="str">
        <f t="shared" si="1"/>
        <v>COP $2701</v>
      </c>
      <c r="G89" s="21">
        <f t="shared" si="2"/>
        <v>0.01</v>
      </c>
    </row>
    <row r="90" spans="5:7" x14ac:dyDescent="0.25">
      <c r="E90" s="19">
        <v>2737597.7715845015</v>
      </c>
      <c r="F90" s="19" t="str">
        <f t="shared" si="1"/>
        <v>COP $2738</v>
      </c>
      <c r="G90" s="21">
        <f t="shared" si="2"/>
        <v>0.01</v>
      </c>
    </row>
    <row r="91" spans="5:7" x14ac:dyDescent="0.25">
      <c r="E91" s="19">
        <v>2762216.3960594242</v>
      </c>
      <c r="F91" s="19" t="str">
        <f t="shared" si="1"/>
        <v>COP $2762</v>
      </c>
      <c r="G91" s="21">
        <f t="shared" si="2"/>
        <v>0.01</v>
      </c>
    </row>
    <row r="92" spans="5:7" x14ac:dyDescent="0.25">
      <c r="E92" s="19">
        <v>2774125.405693355</v>
      </c>
      <c r="F92" s="19" t="str">
        <f t="shared" si="1"/>
        <v>COP $2774</v>
      </c>
      <c r="G92" s="21">
        <f t="shared" si="2"/>
        <v>0.01</v>
      </c>
    </row>
    <row r="93" spans="5:7" x14ac:dyDescent="0.25">
      <c r="E93" s="19">
        <v>2804873.0323776649</v>
      </c>
      <c r="F93" s="19" t="str">
        <f t="shared" si="1"/>
        <v>COP $2805</v>
      </c>
      <c r="G93" s="21">
        <f t="shared" si="2"/>
        <v>0.01</v>
      </c>
    </row>
    <row r="94" spans="5:7" x14ac:dyDescent="0.25">
      <c r="E94" s="19">
        <v>2833122.0488070883</v>
      </c>
      <c r="F94" s="19" t="str">
        <f t="shared" si="1"/>
        <v>COP $2833</v>
      </c>
      <c r="G94" s="21">
        <f t="shared" si="2"/>
        <v>0.01</v>
      </c>
    </row>
    <row r="95" spans="5:7" x14ac:dyDescent="0.25">
      <c r="E95" s="19">
        <v>2841597.6908010156</v>
      </c>
      <c r="F95" s="19" t="str">
        <f t="shared" si="1"/>
        <v>COP $2842</v>
      </c>
      <c r="G95" s="21">
        <f t="shared" si="2"/>
        <v>0.01</v>
      </c>
    </row>
    <row r="96" spans="5:7" x14ac:dyDescent="0.25">
      <c r="E96" s="19">
        <v>2864320.2656848375</v>
      </c>
      <c r="F96" s="19" t="str">
        <f t="shared" si="1"/>
        <v>COP $2864</v>
      </c>
      <c r="G96" s="21">
        <f t="shared" si="2"/>
        <v>0.01</v>
      </c>
    </row>
    <row r="97" spans="5:14" x14ac:dyDescent="0.25">
      <c r="E97" s="19">
        <v>2886315.4555936581</v>
      </c>
      <c r="F97" s="19" t="str">
        <f t="shared" si="1"/>
        <v>COP $2886</v>
      </c>
      <c r="G97" s="21">
        <f t="shared" si="2"/>
        <v>0.01</v>
      </c>
    </row>
    <row r="98" spans="5:14" x14ac:dyDescent="0.25">
      <c r="E98" s="19">
        <v>2898562.8485913281</v>
      </c>
      <c r="F98" s="19" t="str">
        <f t="shared" si="1"/>
        <v>COP $2899</v>
      </c>
      <c r="G98" s="21">
        <f t="shared" si="2"/>
        <v>0.01</v>
      </c>
    </row>
    <row r="99" spans="5:14" x14ac:dyDescent="0.25">
      <c r="E99" s="19">
        <v>2944534.6454005172</v>
      </c>
      <c r="F99" s="19" t="str">
        <f t="shared" si="1"/>
        <v>COP $2945</v>
      </c>
      <c r="G99" s="21">
        <f t="shared" si="2"/>
        <v>0.01</v>
      </c>
    </row>
    <row r="100" spans="5:14" x14ac:dyDescent="0.25">
      <c r="E100" s="19">
        <v>3002145.3397863423</v>
      </c>
      <c r="F100" s="19" t="str">
        <f t="shared" si="1"/>
        <v>COP $3002</v>
      </c>
      <c r="G100" s="21">
        <f t="shared" si="2"/>
        <v>0.01</v>
      </c>
    </row>
    <row r="101" spans="5:14" x14ac:dyDescent="0.25">
      <c r="E101" s="19">
        <v>3010295.6802917728</v>
      </c>
      <c r="F101" s="19" t="str">
        <f t="shared" si="1"/>
        <v>COP $3010</v>
      </c>
      <c r="G101" s="21">
        <f t="shared" si="2"/>
        <v>0.01</v>
      </c>
    </row>
    <row r="102" spans="5:14" x14ac:dyDescent="0.25">
      <c r="E102" s="19">
        <v>3038215.4376848261</v>
      </c>
      <c r="F102" s="19" t="str">
        <f t="shared" si="1"/>
        <v>COP $3038</v>
      </c>
      <c r="G102" s="21">
        <f t="shared" si="2"/>
        <v>0.01</v>
      </c>
    </row>
    <row r="103" spans="5:14" x14ac:dyDescent="0.25">
      <c r="E103" s="19">
        <v>3050445.6456976309</v>
      </c>
      <c r="F103" s="19" t="str">
        <f t="shared" si="1"/>
        <v>COP $3050</v>
      </c>
      <c r="G103" s="21">
        <f t="shared" si="2"/>
        <v>0.01</v>
      </c>
    </row>
    <row r="104" spans="5:14" x14ac:dyDescent="0.25">
      <c r="E104" s="19">
        <v>3061691.2320556287</v>
      </c>
      <c r="F104" s="19" t="str">
        <f t="shared" si="1"/>
        <v>COP $3062</v>
      </c>
      <c r="G104" s="21">
        <f t="shared" si="2"/>
        <v>0.01</v>
      </c>
    </row>
    <row r="105" spans="5:14" x14ac:dyDescent="0.25">
      <c r="E105" s="19">
        <v>3089027.0105811907</v>
      </c>
      <c r="F105" s="19" t="str">
        <f t="shared" ref="F105:F139" si="3">+_xlfn.CONCAT("COP $", ROUND(E105/1000,0))</f>
        <v>COP $3089</v>
      </c>
      <c r="G105" s="21">
        <f t="shared" ref="G105:G139" si="4">1/100</f>
        <v>0.01</v>
      </c>
    </row>
    <row r="106" spans="5:14" x14ac:dyDescent="0.25">
      <c r="E106" s="19">
        <v>3093354.7695535729</v>
      </c>
      <c r="F106" s="19" t="str">
        <f t="shared" si="3"/>
        <v>COP $3093</v>
      </c>
      <c r="G106" s="21">
        <f t="shared" si="4"/>
        <v>0.01</v>
      </c>
      <c r="K106" s="15" t="s">
        <v>72</v>
      </c>
      <c r="L106" s="15" t="s">
        <v>71</v>
      </c>
    </row>
    <row r="107" spans="5:14" x14ac:dyDescent="0.25">
      <c r="E107" s="19">
        <v>3121966.3375267396</v>
      </c>
      <c r="F107" s="19" t="str">
        <f t="shared" si="3"/>
        <v>COP $3122</v>
      </c>
      <c r="G107" s="21">
        <f t="shared" si="4"/>
        <v>0.01</v>
      </c>
      <c r="K107" s="15" t="s">
        <v>7</v>
      </c>
      <c r="L107">
        <v>0</v>
      </c>
      <c r="M107">
        <v>1</v>
      </c>
      <c r="N107" t="s">
        <v>8</v>
      </c>
    </row>
    <row r="108" spans="5:14" x14ac:dyDescent="0.25">
      <c r="E108" s="19">
        <v>3128436.2768781907</v>
      </c>
      <c r="F108" s="19" t="str">
        <f t="shared" si="3"/>
        <v>COP $3128</v>
      </c>
      <c r="G108" s="21">
        <f t="shared" si="4"/>
        <v>0.01</v>
      </c>
      <c r="K108" s="27" t="s">
        <v>17</v>
      </c>
      <c r="L108">
        <v>2</v>
      </c>
      <c r="M108">
        <v>4</v>
      </c>
      <c r="N108">
        <v>6</v>
      </c>
    </row>
    <row r="109" spans="5:14" x14ac:dyDescent="0.25">
      <c r="E109" s="19">
        <v>3146675.7287357943</v>
      </c>
      <c r="F109" s="19" t="str">
        <f t="shared" si="3"/>
        <v>COP $3147</v>
      </c>
      <c r="G109" s="21">
        <f t="shared" si="4"/>
        <v>0.01</v>
      </c>
      <c r="K109" s="27" t="s">
        <v>18</v>
      </c>
      <c r="L109">
        <v>1</v>
      </c>
      <c r="M109">
        <v>5</v>
      </c>
      <c r="N109">
        <v>6</v>
      </c>
    </row>
    <row r="110" spans="5:14" x14ac:dyDescent="0.25">
      <c r="E110" s="19">
        <v>3153509.924304117</v>
      </c>
      <c r="F110" s="19" t="str">
        <f t="shared" si="3"/>
        <v>COP $3154</v>
      </c>
      <c r="G110" s="21">
        <f t="shared" si="4"/>
        <v>0.01</v>
      </c>
      <c r="K110" s="27" t="s">
        <v>19</v>
      </c>
      <c r="L110">
        <v>1</v>
      </c>
      <c r="M110">
        <v>2</v>
      </c>
      <c r="N110">
        <v>3</v>
      </c>
    </row>
    <row r="111" spans="5:14" x14ac:dyDescent="0.25">
      <c r="E111" s="19">
        <v>3187600.2593521662</v>
      </c>
      <c r="F111" s="19" t="str">
        <f t="shared" si="3"/>
        <v>COP $3188</v>
      </c>
      <c r="G111" s="21">
        <f t="shared" si="4"/>
        <v>0.01</v>
      </c>
      <c r="K111" s="27" t="s">
        <v>20</v>
      </c>
      <c r="L111">
        <v>3</v>
      </c>
      <c r="M111">
        <v>3</v>
      </c>
      <c r="N111">
        <v>6</v>
      </c>
    </row>
    <row r="112" spans="5:14" x14ac:dyDescent="0.25">
      <c r="E112" s="19">
        <v>3286629.0059954417</v>
      </c>
      <c r="F112" s="19" t="str">
        <f t="shared" si="3"/>
        <v>COP $3287</v>
      </c>
      <c r="G112" s="21">
        <f t="shared" si="4"/>
        <v>0.01</v>
      </c>
      <c r="K112" s="27" t="s">
        <v>21</v>
      </c>
      <c r="L112">
        <v>4</v>
      </c>
      <c r="M112">
        <v>4</v>
      </c>
      <c r="N112">
        <v>8</v>
      </c>
    </row>
    <row r="113" spans="5:19" x14ac:dyDescent="0.25">
      <c r="E113" s="19">
        <v>3332598.3360762075</v>
      </c>
      <c r="F113" s="19" t="str">
        <f t="shared" si="3"/>
        <v>COP $3333</v>
      </c>
      <c r="G113" s="21">
        <f t="shared" si="4"/>
        <v>0.01</v>
      </c>
      <c r="K113" s="27" t="s">
        <v>22</v>
      </c>
      <c r="L113">
        <v>2</v>
      </c>
      <c r="M113">
        <v>7</v>
      </c>
      <c r="N113">
        <v>9</v>
      </c>
    </row>
    <row r="114" spans="5:19" x14ac:dyDescent="0.25">
      <c r="E114" s="19">
        <v>3363422.5731635955</v>
      </c>
      <c r="F114" s="19" t="str">
        <f t="shared" si="3"/>
        <v>COP $3363</v>
      </c>
      <c r="G114" s="21">
        <f t="shared" si="4"/>
        <v>0.01</v>
      </c>
      <c r="K114" s="27" t="s">
        <v>23</v>
      </c>
      <c r="L114">
        <v>4</v>
      </c>
      <c r="M114">
        <v>5</v>
      </c>
      <c r="N114">
        <v>9</v>
      </c>
    </row>
    <row r="115" spans="5:19" x14ac:dyDescent="0.25">
      <c r="E115" s="19">
        <v>3414170.6140311295</v>
      </c>
      <c r="F115" s="19" t="str">
        <f t="shared" si="3"/>
        <v>COP $3414</v>
      </c>
      <c r="G115" s="21">
        <f t="shared" si="4"/>
        <v>0.01</v>
      </c>
      <c r="K115" s="27" t="s">
        <v>24</v>
      </c>
      <c r="L115">
        <v>4</v>
      </c>
      <c r="M115">
        <v>6</v>
      </c>
      <c r="N115">
        <v>10</v>
      </c>
    </row>
    <row r="116" spans="5:19" x14ac:dyDescent="0.25">
      <c r="E116" s="19">
        <v>3473047.1982570989</v>
      </c>
      <c r="F116" s="19" t="str">
        <f t="shared" si="3"/>
        <v>COP $3473</v>
      </c>
      <c r="G116" s="21">
        <f t="shared" si="4"/>
        <v>0.01</v>
      </c>
      <c r="K116" s="27" t="s">
        <v>25</v>
      </c>
      <c r="L116">
        <v>5</v>
      </c>
      <c r="M116">
        <v>5</v>
      </c>
      <c r="N116">
        <v>10</v>
      </c>
    </row>
    <row r="117" spans="5:19" x14ac:dyDescent="0.25">
      <c r="E117" s="19">
        <v>3482562.8391174395</v>
      </c>
      <c r="F117" s="19" t="str">
        <f t="shared" si="3"/>
        <v>COP $3483</v>
      </c>
      <c r="G117" s="21">
        <f t="shared" si="4"/>
        <v>0.01</v>
      </c>
      <c r="K117" s="27" t="s">
        <v>26</v>
      </c>
      <c r="L117">
        <v>1</v>
      </c>
      <c r="M117">
        <v>6</v>
      </c>
      <c r="N117">
        <v>7</v>
      </c>
    </row>
    <row r="118" spans="5:19" x14ac:dyDescent="0.25">
      <c r="E118" s="19">
        <v>3507138.5163280442</v>
      </c>
      <c r="F118" s="19" t="str">
        <f t="shared" si="3"/>
        <v>COP $3507</v>
      </c>
      <c r="G118" s="21">
        <f t="shared" si="4"/>
        <v>0.01</v>
      </c>
      <c r="K118" s="27" t="s">
        <v>27</v>
      </c>
      <c r="L118">
        <v>5</v>
      </c>
      <c r="M118">
        <v>3</v>
      </c>
      <c r="N118">
        <v>8</v>
      </c>
    </row>
    <row r="119" spans="5:19" x14ac:dyDescent="0.25">
      <c r="E119" s="19">
        <v>3511827.7368508116</v>
      </c>
      <c r="F119" s="19" t="str">
        <f t="shared" si="3"/>
        <v>COP $3512</v>
      </c>
      <c r="G119" s="21">
        <f t="shared" si="4"/>
        <v>0.01</v>
      </c>
      <c r="K119" s="27" t="s">
        <v>28</v>
      </c>
      <c r="L119">
        <v>3</v>
      </c>
      <c r="M119">
        <v>5</v>
      </c>
      <c r="N119">
        <v>8</v>
      </c>
    </row>
    <row r="120" spans="5:19" x14ac:dyDescent="0.25">
      <c r="E120" s="19">
        <v>3531678.7548954776</v>
      </c>
      <c r="F120" s="19" t="str">
        <f t="shared" si="3"/>
        <v>COP $3532</v>
      </c>
      <c r="G120" s="21">
        <f t="shared" si="4"/>
        <v>0.01</v>
      </c>
      <c r="K120" s="27" t="s">
        <v>29</v>
      </c>
      <c r="L120">
        <v>2</v>
      </c>
      <c r="M120">
        <v>2</v>
      </c>
      <c r="N120">
        <v>4</v>
      </c>
    </row>
    <row r="121" spans="5:19" x14ac:dyDescent="0.25">
      <c r="E121" s="19">
        <v>3567072.0668022307</v>
      </c>
      <c r="F121" s="19" t="str">
        <f t="shared" si="3"/>
        <v>COP $3567</v>
      </c>
      <c r="G121" s="21">
        <f t="shared" si="4"/>
        <v>0.01</v>
      </c>
      <c r="K121" s="27" t="s">
        <v>30</v>
      </c>
      <c r="L121">
        <v>1</v>
      </c>
      <c r="N121">
        <v>1</v>
      </c>
    </row>
    <row r="122" spans="5:19" x14ac:dyDescent="0.25">
      <c r="E122" s="19">
        <v>3616629.5636580121</v>
      </c>
      <c r="F122" s="19" t="str">
        <f t="shared" si="3"/>
        <v>COP $3617</v>
      </c>
      <c r="G122" s="21">
        <f t="shared" si="4"/>
        <v>0.01</v>
      </c>
      <c r="K122" s="27" t="s">
        <v>31</v>
      </c>
      <c r="L122">
        <v>2</v>
      </c>
      <c r="M122">
        <v>1</v>
      </c>
      <c r="N122">
        <v>3</v>
      </c>
    </row>
    <row r="123" spans="5:19" x14ac:dyDescent="0.25">
      <c r="E123" s="19">
        <v>3646396.8403519499</v>
      </c>
      <c r="F123" s="19" t="str">
        <f t="shared" si="3"/>
        <v>COP $3646</v>
      </c>
      <c r="G123" s="21">
        <f t="shared" si="4"/>
        <v>0.01</v>
      </c>
      <c r="K123" s="27" t="s">
        <v>32</v>
      </c>
      <c r="L123">
        <v>1</v>
      </c>
      <c r="N123">
        <v>1</v>
      </c>
    </row>
    <row r="124" spans="5:19" x14ac:dyDescent="0.25">
      <c r="E124" s="19">
        <v>3647496.8403519532</v>
      </c>
      <c r="F124" s="19" t="str">
        <f t="shared" si="3"/>
        <v>COP $3647</v>
      </c>
      <c r="G124" s="21">
        <f t="shared" si="4"/>
        <v>0.01</v>
      </c>
      <c r="K124" s="27" t="s">
        <v>8</v>
      </c>
      <c r="L124">
        <v>41</v>
      </c>
      <c r="M124">
        <v>58</v>
      </c>
      <c r="N124">
        <v>99</v>
      </c>
    </row>
    <row r="125" spans="5:19" x14ac:dyDescent="0.25">
      <c r="E125" s="19">
        <v>3657782.3997175954</v>
      </c>
      <c r="F125" s="19" t="str">
        <f t="shared" si="3"/>
        <v>COP $3658</v>
      </c>
      <c r="G125" s="21">
        <f t="shared" si="4"/>
        <v>0.01</v>
      </c>
    </row>
    <row r="126" spans="5:19" x14ac:dyDescent="0.25">
      <c r="E126" s="19">
        <v>3728272.9997077761</v>
      </c>
      <c r="F126" s="19" t="str">
        <f t="shared" si="3"/>
        <v>COP $3728</v>
      </c>
      <c r="G126" s="21">
        <f t="shared" si="4"/>
        <v>0.01</v>
      </c>
    </row>
    <row r="127" spans="5:19" x14ac:dyDescent="0.25">
      <c r="E127" s="19">
        <v>3807684.2196199996</v>
      </c>
      <c r="F127" s="19" t="str">
        <f t="shared" si="3"/>
        <v>COP $3808</v>
      </c>
      <c r="G127" s="21">
        <f t="shared" si="4"/>
        <v>0.01</v>
      </c>
    </row>
    <row r="128" spans="5:19" x14ac:dyDescent="0.25">
      <c r="E128" s="19">
        <v>3835294.152159112</v>
      </c>
      <c r="F128" s="19" t="str">
        <f t="shared" si="3"/>
        <v>COP $3835</v>
      </c>
      <c r="G128" s="21">
        <f t="shared" si="4"/>
        <v>0.01</v>
      </c>
      <c r="K128" s="43" t="s">
        <v>67</v>
      </c>
      <c r="L128" s="47" t="s">
        <v>78</v>
      </c>
      <c r="M128" s="47"/>
      <c r="N128" s="47"/>
      <c r="O128" s="47"/>
      <c r="P128" s="47"/>
      <c r="Q128" s="31"/>
      <c r="R128" s="41" t="s">
        <v>74</v>
      </c>
      <c r="S128" s="41"/>
    </row>
    <row r="129" spans="5:24" x14ac:dyDescent="0.25">
      <c r="E129" s="19">
        <v>3836625.5766877132</v>
      </c>
      <c r="F129" s="19" t="str">
        <f t="shared" si="3"/>
        <v>COP $3837</v>
      </c>
      <c r="G129" s="21">
        <f t="shared" si="4"/>
        <v>0.01</v>
      </c>
      <c r="K129" s="44"/>
      <c r="L129" s="46" t="s">
        <v>73</v>
      </c>
      <c r="M129" s="46"/>
      <c r="N129" s="40"/>
      <c r="O129" s="46" t="s">
        <v>75</v>
      </c>
      <c r="P129" s="46"/>
      <c r="R129" s="42"/>
      <c r="S129" s="42"/>
    </row>
    <row r="130" spans="5:24" ht="39.75" customHeight="1" x14ac:dyDescent="0.25">
      <c r="E130" s="19">
        <v>3968172.0522238486</v>
      </c>
      <c r="F130" s="19" t="str">
        <f t="shared" si="3"/>
        <v>COP $3968</v>
      </c>
      <c r="G130" s="21">
        <f t="shared" si="4"/>
        <v>0.01</v>
      </c>
      <c r="K130" s="45"/>
      <c r="L130" s="38" t="s">
        <v>16</v>
      </c>
      <c r="M130" s="39" t="s">
        <v>76</v>
      </c>
      <c r="N130" s="28"/>
      <c r="O130" s="38" t="s">
        <v>16</v>
      </c>
      <c r="P130" s="39" t="s">
        <v>77</v>
      </c>
      <c r="Q130" s="28"/>
      <c r="R130" s="38" t="s">
        <v>16</v>
      </c>
      <c r="S130" s="39" t="s">
        <v>76</v>
      </c>
    </row>
    <row r="131" spans="5:24" x14ac:dyDescent="0.25">
      <c r="E131" s="19">
        <v>4067733.9132502587</v>
      </c>
      <c r="F131" s="19" t="str">
        <f t="shared" si="3"/>
        <v>COP $4068</v>
      </c>
      <c r="G131" s="21">
        <f t="shared" si="4"/>
        <v>0.01</v>
      </c>
      <c r="K131" s="28" t="s">
        <v>51</v>
      </c>
      <c r="L131" s="32">
        <v>2</v>
      </c>
      <c r="M131" s="33">
        <f>+L131/$L$147</f>
        <v>4.878048780487805E-2</v>
      </c>
      <c r="N131" s="32"/>
      <c r="O131" s="32">
        <v>4</v>
      </c>
      <c r="P131" s="33">
        <f t="shared" ref="P131:P147" si="5">+O131/$O$147</f>
        <v>6.8965517241379309E-2</v>
      </c>
      <c r="Q131" s="32"/>
      <c r="R131" s="32">
        <v>6</v>
      </c>
      <c r="S131" s="33">
        <f t="shared" ref="S131:S147" si="6">+R131/$R$147</f>
        <v>6.0606060606060608E-2</v>
      </c>
    </row>
    <row r="132" spans="5:24" x14ac:dyDescent="0.25">
      <c r="E132" s="19">
        <v>4068693.8922112817</v>
      </c>
      <c r="F132" s="19" t="str">
        <f t="shared" si="3"/>
        <v>COP $4069</v>
      </c>
      <c r="G132" s="21">
        <f t="shared" si="4"/>
        <v>0.01</v>
      </c>
      <c r="K132" s="28" t="s">
        <v>52</v>
      </c>
      <c r="L132" s="32">
        <v>1</v>
      </c>
      <c r="M132" s="33">
        <f t="shared" ref="M132:M147" si="7">+L132/$L$147</f>
        <v>2.4390243902439025E-2</v>
      </c>
      <c r="N132" s="32"/>
      <c r="O132" s="32">
        <v>5</v>
      </c>
      <c r="P132" s="33">
        <f t="shared" si="5"/>
        <v>8.6206896551724144E-2</v>
      </c>
      <c r="Q132" s="32"/>
      <c r="R132" s="32">
        <v>6</v>
      </c>
      <c r="S132" s="33">
        <f t="shared" si="6"/>
        <v>6.0606060606060608E-2</v>
      </c>
    </row>
    <row r="133" spans="5:24" x14ac:dyDescent="0.25">
      <c r="E133" s="19">
        <v>4071492.6531595294</v>
      </c>
      <c r="F133" s="19" t="str">
        <f t="shared" si="3"/>
        <v>COP $4071</v>
      </c>
      <c r="G133" s="21">
        <f t="shared" si="4"/>
        <v>0.01</v>
      </c>
      <c r="K133" s="28" t="s">
        <v>53</v>
      </c>
      <c r="L133" s="32">
        <v>1</v>
      </c>
      <c r="M133" s="33">
        <f t="shared" si="7"/>
        <v>2.4390243902439025E-2</v>
      </c>
      <c r="N133" s="32"/>
      <c r="O133" s="32">
        <v>2</v>
      </c>
      <c r="P133" s="33">
        <f t="shared" si="5"/>
        <v>3.4482758620689655E-2</v>
      </c>
      <c r="Q133" s="32"/>
      <c r="R133" s="32">
        <v>3</v>
      </c>
      <c r="S133" s="33">
        <f t="shared" si="6"/>
        <v>3.0303030303030304E-2</v>
      </c>
    </row>
    <row r="134" spans="5:24" x14ac:dyDescent="0.25">
      <c r="E134" s="19">
        <v>4236217.3897508755</v>
      </c>
      <c r="F134" s="19" t="str">
        <f t="shared" si="3"/>
        <v>COP $4236</v>
      </c>
      <c r="G134" s="21">
        <f t="shared" si="4"/>
        <v>0.01</v>
      </c>
      <c r="K134" s="28" t="s">
        <v>54</v>
      </c>
      <c r="L134" s="32">
        <v>3</v>
      </c>
      <c r="M134" s="33">
        <f t="shared" si="7"/>
        <v>7.3170731707317069E-2</v>
      </c>
      <c r="N134" s="32"/>
      <c r="O134" s="32">
        <v>3</v>
      </c>
      <c r="P134" s="33">
        <f t="shared" si="5"/>
        <v>5.1724137931034482E-2</v>
      </c>
      <c r="Q134" s="32"/>
      <c r="R134" s="32">
        <v>6</v>
      </c>
      <c r="S134" s="33">
        <f t="shared" si="6"/>
        <v>6.0606060606060608E-2</v>
      </c>
    </row>
    <row r="135" spans="5:24" x14ac:dyDescent="0.25">
      <c r="E135" s="19">
        <v>4416531.9640396256</v>
      </c>
      <c r="F135" s="19" t="str">
        <f t="shared" si="3"/>
        <v>COP $4417</v>
      </c>
      <c r="G135" s="21">
        <f t="shared" si="4"/>
        <v>0.01</v>
      </c>
      <c r="K135" s="28" t="s">
        <v>55</v>
      </c>
      <c r="L135" s="32">
        <v>4</v>
      </c>
      <c r="M135" s="33">
        <f t="shared" si="7"/>
        <v>9.7560975609756101E-2</v>
      </c>
      <c r="N135" s="32"/>
      <c r="O135" s="32">
        <v>4</v>
      </c>
      <c r="P135" s="33">
        <f t="shared" si="5"/>
        <v>6.8965517241379309E-2</v>
      </c>
      <c r="Q135" s="32"/>
      <c r="R135" s="32">
        <v>8</v>
      </c>
      <c r="S135" s="33">
        <f t="shared" si="6"/>
        <v>8.0808080808080815E-2</v>
      </c>
      <c r="W135" s="49">
        <v>3089700.4300917494</v>
      </c>
      <c r="X135" s="14">
        <f>ROUND(+W135/100,0)</f>
        <v>30897</v>
      </c>
    </row>
    <row r="136" spans="5:24" x14ac:dyDescent="0.25">
      <c r="E136" s="19">
        <v>4435540.0410157563</v>
      </c>
      <c r="F136" s="19" t="str">
        <f t="shared" si="3"/>
        <v>COP $4436</v>
      </c>
      <c r="G136" s="21">
        <f t="shared" si="4"/>
        <v>0.01</v>
      </c>
      <c r="K136" s="28" t="s">
        <v>56</v>
      </c>
      <c r="L136" s="32">
        <v>2</v>
      </c>
      <c r="M136" s="33">
        <f t="shared" si="7"/>
        <v>4.878048780487805E-2</v>
      </c>
      <c r="N136" s="32"/>
      <c r="O136" s="32">
        <v>7</v>
      </c>
      <c r="P136" s="33">
        <f t="shared" si="5"/>
        <v>0.1206896551724138</v>
      </c>
      <c r="Q136" s="32"/>
      <c r="R136" s="32">
        <v>9</v>
      </c>
      <c r="S136" s="33">
        <f t="shared" si="6"/>
        <v>9.0909090909090912E-2</v>
      </c>
      <c r="W136" s="14">
        <v>4435540.0410157563</v>
      </c>
      <c r="X136" s="14">
        <f>ROUND(+W136/100,0)</f>
        <v>44355</v>
      </c>
    </row>
    <row r="137" spans="5:24" x14ac:dyDescent="0.25">
      <c r="E137" s="19">
        <v>4505391.197158087</v>
      </c>
      <c r="F137" s="19" t="str">
        <f t="shared" si="3"/>
        <v>COP $4505</v>
      </c>
      <c r="G137" s="21">
        <f t="shared" si="4"/>
        <v>0.01</v>
      </c>
      <c r="K137" s="28" t="s">
        <v>57</v>
      </c>
      <c r="L137" s="32">
        <v>4</v>
      </c>
      <c r="M137" s="33">
        <f t="shared" si="7"/>
        <v>9.7560975609756101E-2</v>
      </c>
      <c r="N137" s="32"/>
      <c r="O137" s="32">
        <v>5</v>
      </c>
      <c r="P137" s="33">
        <f t="shared" si="5"/>
        <v>8.6206896551724144E-2</v>
      </c>
      <c r="Q137" s="32"/>
      <c r="R137" s="32">
        <v>9</v>
      </c>
      <c r="S137" s="33">
        <f t="shared" si="6"/>
        <v>9.0909090909090912E-2</v>
      </c>
      <c r="W137" s="14">
        <v>3363422.5731635955</v>
      </c>
      <c r="X137" s="14">
        <f>ROUND(+W137/100,0)</f>
        <v>33634</v>
      </c>
    </row>
    <row r="138" spans="5:24" x14ac:dyDescent="0.25">
      <c r="E138" s="19">
        <v>4836048.2038540961</v>
      </c>
      <c r="F138" s="19" t="str">
        <f t="shared" si="3"/>
        <v>COP $4836</v>
      </c>
      <c r="G138" s="21">
        <f t="shared" si="4"/>
        <v>0.01</v>
      </c>
      <c r="K138" s="28" t="s">
        <v>58</v>
      </c>
      <c r="L138" s="32">
        <v>4</v>
      </c>
      <c r="M138" s="33">
        <f t="shared" si="7"/>
        <v>9.7560975609756101E-2</v>
      </c>
      <c r="N138" s="32"/>
      <c r="O138" s="32">
        <v>6</v>
      </c>
      <c r="P138" s="33">
        <f t="shared" si="5"/>
        <v>0.10344827586206896</v>
      </c>
      <c r="Q138" s="32"/>
      <c r="R138" s="32">
        <v>10</v>
      </c>
      <c r="S138" s="33">
        <f t="shared" si="6"/>
        <v>0.10101010101010101</v>
      </c>
      <c r="W138" s="14">
        <v>3332598.3360762075</v>
      </c>
      <c r="X138" s="14">
        <f>ROUND(+W138/100,0)</f>
        <v>33326</v>
      </c>
    </row>
    <row r="139" spans="5:24" x14ac:dyDescent="0.25">
      <c r="E139" s="20" t="s">
        <v>8</v>
      </c>
      <c r="F139" s="19" t="e">
        <f t="shared" si="3"/>
        <v>#VALUE!</v>
      </c>
      <c r="G139" s="21">
        <f t="shared" si="4"/>
        <v>0.01</v>
      </c>
      <c r="K139" s="28" t="s">
        <v>59</v>
      </c>
      <c r="L139" s="32">
        <v>5</v>
      </c>
      <c r="M139" s="33">
        <f t="shared" si="7"/>
        <v>0.12195121951219512</v>
      </c>
      <c r="N139" s="32"/>
      <c r="O139" s="32">
        <v>5</v>
      </c>
      <c r="P139" s="33">
        <f t="shared" si="5"/>
        <v>8.6206896551724144E-2</v>
      </c>
      <c r="Q139" s="32"/>
      <c r="R139" s="32">
        <v>10</v>
      </c>
      <c r="S139" s="33">
        <f t="shared" si="6"/>
        <v>0.10101010101010101</v>
      </c>
      <c r="W139" s="49">
        <v>2633253.4598435443</v>
      </c>
      <c r="X139" s="14">
        <f>ROUND(+W139/100,0)</f>
        <v>26333</v>
      </c>
    </row>
    <row r="140" spans="5:24" x14ac:dyDescent="0.25">
      <c r="K140" s="28" t="s">
        <v>60</v>
      </c>
      <c r="L140" s="32">
        <v>1</v>
      </c>
      <c r="M140" s="33">
        <f t="shared" si="7"/>
        <v>2.4390243902439025E-2</v>
      </c>
      <c r="N140" s="32"/>
      <c r="O140" s="32">
        <v>6</v>
      </c>
      <c r="P140" s="33">
        <f t="shared" si="5"/>
        <v>0.10344827586206896</v>
      </c>
      <c r="Q140" s="32"/>
      <c r="R140" s="32">
        <v>7</v>
      </c>
      <c r="S140" s="33">
        <f t="shared" si="6"/>
        <v>7.0707070707070704E-2</v>
      </c>
      <c r="W140" s="49">
        <v>1622469.1502197795</v>
      </c>
      <c r="X140" s="14">
        <f>ROUND(+W140/100,0)</f>
        <v>16225</v>
      </c>
    </row>
    <row r="141" spans="5:24" x14ac:dyDescent="0.25">
      <c r="K141" s="28" t="s">
        <v>61</v>
      </c>
      <c r="L141" s="32">
        <v>5</v>
      </c>
      <c r="M141" s="33">
        <f t="shared" si="7"/>
        <v>0.12195121951219512</v>
      </c>
      <c r="N141" s="32"/>
      <c r="O141" s="32">
        <v>3</v>
      </c>
      <c r="P141" s="33">
        <f t="shared" si="5"/>
        <v>5.1724137931034482E-2</v>
      </c>
      <c r="Q141" s="32"/>
      <c r="R141" s="32">
        <v>8</v>
      </c>
      <c r="S141" s="33">
        <f t="shared" si="6"/>
        <v>8.0808080808080815E-2</v>
      </c>
      <c r="W141" s="49">
        <v>3253962.8683987791</v>
      </c>
      <c r="X141" s="14">
        <f>ROUND(+W141/100,0)</f>
        <v>32540</v>
      </c>
    </row>
    <row r="142" spans="5:24" x14ac:dyDescent="0.25">
      <c r="K142" s="28" t="s">
        <v>62</v>
      </c>
      <c r="L142" s="32">
        <v>3</v>
      </c>
      <c r="M142" s="33">
        <f t="shared" si="7"/>
        <v>7.3170731707317069E-2</v>
      </c>
      <c r="N142" s="32"/>
      <c r="O142" s="32">
        <v>5</v>
      </c>
      <c r="P142" s="33">
        <f t="shared" si="5"/>
        <v>8.6206896551724144E-2</v>
      </c>
      <c r="Q142" s="32"/>
      <c r="R142" s="32">
        <v>8</v>
      </c>
      <c r="S142" s="33">
        <f t="shared" si="6"/>
        <v>8.0808080808080815E-2</v>
      </c>
      <c r="W142" s="14">
        <v>4067733.9132502587</v>
      </c>
      <c r="X142" s="14">
        <f>ROUND(+W142/100,0)</f>
        <v>40677</v>
      </c>
    </row>
    <row r="143" spans="5:24" x14ac:dyDescent="0.25">
      <c r="K143" s="28" t="s">
        <v>63</v>
      </c>
      <c r="L143" s="32">
        <v>2</v>
      </c>
      <c r="M143" s="33">
        <f t="shared" si="7"/>
        <v>4.878048780487805E-2</v>
      </c>
      <c r="N143" s="32"/>
      <c r="O143" s="32">
        <v>2</v>
      </c>
      <c r="P143" s="33">
        <f t="shared" si="5"/>
        <v>3.4482758620689655E-2</v>
      </c>
      <c r="Q143" s="32"/>
      <c r="R143" s="32">
        <v>4</v>
      </c>
      <c r="S143" s="33">
        <f t="shared" si="6"/>
        <v>4.0404040404040407E-2</v>
      </c>
      <c r="W143" s="49">
        <v>3792938.6163063534</v>
      </c>
      <c r="X143" s="14">
        <f>ROUND(+W143/100,0)</f>
        <v>37929</v>
      </c>
    </row>
    <row r="144" spans="5:24" x14ac:dyDescent="0.25">
      <c r="K144" s="28" t="s">
        <v>64</v>
      </c>
      <c r="L144" s="32">
        <v>1</v>
      </c>
      <c r="M144" s="33">
        <f t="shared" si="7"/>
        <v>2.4390243902439025E-2</v>
      </c>
      <c r="N144" s="32"/>
      <c r="O144" s="32"/>
      <c r="P144" s="33">
        <f t="shared" si="5"/>
        <v>0</v>
      </c>
      <c r="Q144" s="32"/>
      <c r="R144" s="32">
        <v>1</v>
      </c>
      <c r="S144" s="33">
        <f t="shared" si="6"/>
        <v>1.0101010101010102E-2</v>
      </c>
      <c r="W144" s="49">
        <v>985908.511167194</v>
      </c>
      <c r="X144" s="14">
        <f>ROUND(+W144/100,0)</f>
        <v>9859</v>
      </c>
    </row>
    <row r="145" spans="11:27" x14ac:dyDescent="0.25">
      <c r="K145" s="28" t="s">
        <v>65</v>
      </c>
      <c r="L145" s="32">
        <v>2</v>
      </c>
      <c r="M145" s="33">
        <f t="shared" si="7"/>
        <v>4.878048780487805E-2</v>
      </c>
      <c r="N145" s="32"/>
      <c r="O145" s="32">
        <v>1</v>
      </c>
      <c r="P145" s="33">
        <f t="shared" si="5"/>
        <v>1.7241379310344827E-2</v>
      </c>
      <c r="Q145" s="32"/>
      <c r="R145" s="32">
        <v>3</v>
      </c>
      <c r="S145" s="33">
        <f t="shared" si="6"/>
        <v>3.0303030303030304E-2</v>
      </c>
      <c r="W145" s="49">
        <v>3589096.9842223716</v>
      </c>
      <c r="X145" s="14">
        <f>ROUND(+W145/100,0)</f>
        <v>35891</v>
      </c>
    </row>
    <row r="146" spans="11:27" x14ac:dyDescent="0.25">
      <c r="K146" s="28" t="s">
        <v>66</v>
      </c>
      <c r="L146" s="30">
        <v>1</v>
      </c>
      <c r="M146" s="34">
        <f t="shared" si="7"/>
        <v>2.4390243902439025E-2</v>
      </c>
      <c r="N146" s="30"/>
      <c r="O146" s="30"/>
      <c r="P146" s="34">
        <f t="shared" si="5"/>
        <v>0</v>
      </c>
      <c r="Q146" s="32"/>
      <c r="R146" s="32">
        <v>1</v>
      </c>
      <c r="S146" s="33">
        <f t="shared" si="6"/>
        <v>1.0101010101010102E-2</v>
      </c>
      <c r="W146">
        <v>2779507.6362172831</v>
      </c>
      <c r="X146" s="14">
        <f>ROUND(+W146/100,0)</f>
        <v>27795</v>
      </c>
    </row>
    <row r="147" spans="11:27" x14ac:dyDescent="0.25">
      <c r="K147" s="29" t="s">
        <v>74</v>
      </c>
      <c r="L147" s="35">
        <v>41</v>
      </c>
      <c r="M147" s="34">
        <f t="shared" si="7"/>
        <v>1</v>
      </c>
      <c r="N147" s="30"/>
      <c r="O147" s="35">
        <v>58</v>
      </c>
      <c r="P147" s="34">
        <f t="shared" si="5"/>
        <v>1</v>
      </c>
      <c r="Q147" s="30"/>
      <c r="R147" s="36">
        <v>99</v>
      </c>
      <c r="S147" s="37">
        <f t="shared" si="6"/>
        <v>1</v>
      </c>
    </row>
    <row r="148" spans="11:27" ht="16.5" thickBot="1" x14ac:dyDescent="0.3">
      <c r="K148" s="28"/>
      <c r="L148" s="28"/>
      <c r="M148" s="28"/>
      <c r="N148" s="28"/>
      <c r="O148" s="28"/>
      <c r="P148" s="28"/>
      <c r="Q148" s="28"/>
      <c r="R148" s="28"/>
      <c r="W148" s="58" t="s">
        <v>83</v>
      </c>
      <c r="X148" s="58" t="s">
        <v>84</v>
      </c>
    </row>
    <row r="149" spans="11:27" ht="16.5" thickBot="1" x14ac:dyDescent="0.3">
      <c r="K149" s="28"/>
      <c r="L149" s="28"/>
      <c r="M149" s="28"/>
      <c r="N149" s="28"/>
      <c r="O149" s="28"/>
      <c r="P149" s="28"/>
      <c r="Q149" s="28"/>
      <c r="R149" s="28"/>
      <c r="W149" s="50">
        <v>38077</v>
      </c>
      <c r="X149" s="51">
        <v>30897</v>
      </c>
      <c r="Y149" s="51">
        <f>+(W149-AVERAGE($W$149:$W$160))</f>
        <v>-3660.75</v>
      </c>
      <c r="Z149" s="51">
        <f>+(X149-AVERAGE($X$149:$X$160))</f>
        <v>108.58333333333212</v>
      </c>
      <c r="AA149" s="48">
        <f>+Y149*Z149</f>
        <v>-397496.43749999558</v>
      </c>
    </row>
    <row r="150" spans="11:27" ht="16.5" thickBot="1" x14ac:dyDescent="0.3">
      <c r="K150" s="28"/>
      <c r="L150" s="28"/>
      <c r="M150" s="28"/>
      <c r="N150" s="28"/>
      <c r="O150" s="28"/>
      <c r="P150" s="28"/>
      <c r="Q150" s="28"/>
      <c r="R150" s="28"/>
      <c r="W150" s="52">
        <v>38353</v>
      </c>
      <c r="X150" s="53">
        <v>44355</v>
      </c>
      <c r="Y150" s="51">
        <f>+(W150-AVERAGE($W$149:$W$160))</f>
        <v>-3384.75</v>
      </c>
      <c r="Z150" s="51">
        <f>+(X150-AVERAGE($X$149:$X$160))</f>
        <v>13566.583333333332</v>
      </c>
      <c r="AA150" s="48">
        <f>+Y150*Z150</f>
        <v>-45919492.937499993</v>
      </c>
    </row>
    <row r="151" spans="11:27" ht="16.5" thickBot="1" x14ac:dyDescent="0.3">
      <c r="W151" s="54">
        <v>38366</v>
      </c>
      <c r="X151" s="55">
        <v>33634</v>
      </c>
      <c r="Y151" s="51">
        <f>+(W151-AVERAGE($W$149:$W$160))</f>
        <v>-3371.75</v>
      </c>
      <c r="Z151" s="51">
        <f>+(X151-AVERAGE($X$149:$X$160))</f>
        <v>2845.5833333333321</v>
      </c>
      <c r="AA151" s="48">
        <f>+Y151*Z151</f>
        <v>-9594595.6041666623</v>
      </c>
    </row>
    <row r="152" spans="11:27" ht="16.5" thickBot="1" x14ac:dyDescent="0.3">
      <c r="W152" s="52">
        <v>39682</v>
      </c>
      <c r="X152" s="53">
        <v>33326</v>
      </c>
      <c r="Y152" s="51">
        <f>+(W152-AVERAGE($W$149:$W$160))</f>
        <v>-2055.75</v>
      </c>
      <c r="Z152" s="51">
        <f>+(X152-AVERAGE($X$149:$X$160))</f>
        <v>2537.5833333333321</v>
      </c>
      <c r="AA152" s="48">
        <f>+Y152*Z152</f>
        <v>-5216636.9374999972</v>
      </c>
    </row>
    <row r="153" spans="11:27" ht="16.5" thickBot="1" x14ac:dyDescent="0.3">
      <c r="W153" s="54">
        <v>40677</v>
      </c>
      <c r="X153" s="55">
        <v>26333</v>
      </c>
      <c r="Y153" s="51">
        <f>+(W153-AVERAGE($W$149:$W$160))</f>
        <v>-1060.75</v>
      </c>
      <c r="Z153" s="51">
        <f>+(X153-AVERAGE($X$149:$X$160))</f>
        <v>-4455.4166666666679</v>
      </c>
      <c r="AA153" s="48">
        <f>+Y153*Z153</f>
        <v>4726083.2291666679</v>
      </c>
    </row>
    <row r="154" spans="11:27" ht="16.5" thickBot="1" x14ac:dyDescent="0.3">
      <c r="W154" s="52">
        <v>40687</v>
      </c>
      <c r="X154" s="53">
        <v>16225</v>
      </c>
      <c r="Y154" s="51">
        <f>+(W154-AVERAGE($W$149:$W$160))</f>
        <v>-1050.75</v>
      </c>
      <c r="Z154" s="51">
        <f>+(X154-AVERAGE($X$149:$X$160))</f>
        <v>-14563.416666666668</v>
      </c>
      <c r="AA154" s="48">
        <f>+Y154*Z154</f>
        <v>15302510.062500002</v>
      </c>
    </row>
    <row r="155" spans="11:27" ht="16.5" thickBot="1" x14ac:dyDescent="0.3">
      <c r="W155" s="54">
        <v>40715</v>
      </c>
      <c r="X155" s="55">
        <v>32540</v>
      </c>
      <c r="Y155" s="51">
        <f>+(W155-AVERAGE($W$149:$W$160))</f>
        <v>-1022.75</v>
      </c>
      <c r="Z155" s="51">
        <f>+(X155-AVERAGE($X$149:$X$160))</f>
        <v>1751.5833333333321</v>
      </c>
      <c r="AA155" s="48">
        <f>+Y155*Z155</f>
        <v>-1791431.8541666653</v>
      </c>
    </row>
    <row r="156" spans="11:27" ht="16.5" thickBot="1" x14ac:dyDescent="0.3">
      <c r="W156" s="52">
        <v>42362</v>
      </c>
      <c r="X156" s="53">
        <v>40677</v>
      </c>
      <c r="Y156" s="51">
        <f>+(W156-AVERAGE($W$149:$W$160))</f>
        <v>624.25</v>
      </c>
      <c r="Z156" s="51">
        <f>+(X156-AVERAGE($X$149:$X$160))</f>
        <v>9888.5833333333321</v>
      </c>
      <c r="AA156" s="48">
        <f>+Y156*Z156</f>
        <v>6172948.145833333</v>
      </c>
    </row>
    <row r="157" spans="11:27" ht="16.5" thickBot="1" x14ac:dyDescent="0.3">
      <c r="W157" s="54">
        <v>44165</v>
      </c>
      <c r="X157" s="55">
        <v>37929</v>
      </c>
      <c r="Y157" s="51">
        <f>+(W157-AVERAGE($W$149:$W$160))</f>
        <v>2427.25</v>
      </c>
      <c r="Z157" s="51">
        <f>+(X157-AVERAGE($X$149:$X$160))</f>
        <v>7140.5833333333321</v>
      </c>
      <c r="AA157" s="48">
        <f>+Y157*Z157</f>
        <v>17331980.895833332</v>
      </c>
    </row>
    <row r="158" spans="11:27" ht="16.5" thickBot="1" x14ac:dyDescent="0.3">
      <c r="W158" s="52">
        <v>44355</v>
      </c>
      <c r="X158" s="53">
        <v>9859</v>
      </c>
      <c r="Y158" s="51">
        <f>+(W158-AVERAGE($W$149:$W$160))</f>
        <v>2617.25</v>
      </c>
      <c r="Z158" s="51">
        <f>+(X158-AVERAGE($X$149:$X$160))</f>
        <v>-20929.416666666668</v>
      </c>
      <c r="AA158" s="48">
        <f>+Y158*Z158</f>
        <v>-54777515.770833336</v>
      </c>
    </row>
    <row r="159" spans="11:27" ht="16.5" thickBot="1" x14ac:dyDescent="0.3">
      <c r="W159" s="54">
        <v>45054</v>
      </c>
      <c r="X159" s="55">
        <v>35891</v>
      </c>
      <c r="Y159" s="51">
        <f>+(W159-AVERAGE($W$149:$W$160))</f>
        <v>3316.25</v>
      </c>
      <c r="Z159" s="51">
        <f>+(X159-AVERAGE($X$149:$X$160))</f>
        <v>5102.5833333333321</v>
      </c>
      <c r="AA159" s="48">
        <f>+Y159*Z159</f>
        <v>16921441.979166664</v>
      </c>
    </row>
    <row r="160" spans="11:27" ht="16.5" thickBot="1" x14ac:dyDescent="0.3">
      <c r="W160" s="56">
        <v>48360</v>
      </c>
      <c r="X160" s="57">
        <v>27795</v>
      </c>
      <c r="Y160" s="51">
        <f>+(W160-AVERAGE($W$149:$W$160))</f>
        <v>6622.25</v>
      </c>
      <c r="Z160" s="51">
        <f>+(X160-AVERAGE($X$149:$X$160))</f>
        <v>-2993.4166666666679</v>
      </c>
      <c r="AA160" s="48">
        <f>+Y160*Z160</f>
        <v>-19823153.52083334</v>
      </c>
    </row>
    <row r="161" spans="23:27" x14ac:dyDescent="0.25">
      <c r="AA161" s="48">
        <f>+SUM(AA149:AA160)/11</f>
        <v>-7005941.7045454532</v>
      </c>
    </row>
    <row r="162" spans="23:27" x14ac:dyDescent="0.25">
      <c r="W162">
        <f>+_xlfn.COVARIANCE.S(W149:W160,X149:X160)</f>
        <v>-7005941.7045454532</v>
      </c>
    </row>
  </sheetData>
  <mergeCells count="5">
    <mergeCell ref="R128:S129"/>
    <mergeCell ref="K128:K130"/>
    <mergeCell ref="L129:M129"/>
    <mergeCell ref="O129:P129"/>
    <mergeCell ref="L128:P128"/>
  </mergeCells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4955aab-5521-4c99-be5f-8a8c64c9324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EE15E3E6707447849AAB458DC8623E" ma:contentTypeVersion="9" ma:contentTypeDescription="Create a new document." ma:contentTypeScope="" ma:versionID="f79c08b4e6ae7e70a4612a2527c9c76d">
  <xsd:schema xmlns:xsd="http://www.w3.org/2001/XMLSchema" xmlns:xs="http://www.w3.org/2001/XMLSchema" xmlns:p="http://schemas.microsoft.com/office/2006/metadata/properties" xmlns:ns3="c4955aab-5521-4c99-be5f-8a8c64c93241" xmlns:ns4="1b282451-3922-4353-a20e-18c8179d8d4f" targetNamespace="http://schemas.microsoft.com/office/2006/metadata/properties" ma:root="true" ma:fieldsID="a992338fa100257ca455b11ef6b726fc" ns3:_="" ns4:_="">
    <xsd:import namespace="c4955aab-5521-4c99-be5f-8a8c64c93241"/>
    <xsd:import namespace="1b282451-3922-4353-a20e-18c8179d8d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955aab-5521-4c99-be5f-8a8c64c932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282451-3922-4353-a20e-18c8179d8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7A565E-063B-444B-B8FC-1A9D5F90D32D}">
  <ds:schemaRefs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b282451-3922-4353-a20e-18c8179d8d4f"/>
    <ds:schemaRef ds:uri="c4955aab-5521-4c99-be5f-8a8c64c93241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48433CD-E842-4D54-9333-0EDDB0D644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B396F7-B70E-45A1-AE8A-2DBD737601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955aab-5521-4c99-be5f-8a8c64c93241"/>
    <ds:schemaRef ds:uri="1b282451-3922-4353-a20e-18c8179d8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J74</vt:lpstr>
      <vt:lpstr>data B74</vt:lpstr>
      <vt:lpstr>Distributions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 Guevara Hernandez</dc:creator>
  <cp:lastModifiedBy>Luis Carlos Guevara Hernandez</cp:lastModifiedBy>
  <dcterms:created xsi:type="dcterms:W3CDTF">2024-07-16T20:23:27Z</dcterms:created>
  <dcterms:modified xsi:type="dcterms:W3CDTF">2024-07-29T02:03:18Z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0x01010098EE15E3E6707447849AAB458DC8623E</vt:lpwstr>
  </property>
</Properties>
</file>