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hah\code\SavvyCoders\Homework\"/>
    </mc:Choice>
  </mc:AlternateContent>
  <xr:revisionPtr revIDLastSave="0" documentId="13_ncr:1_{7CEA01E4-E748-4933-9077-E95C7BC880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7" sheetId="8" r:id="rId1"/>
    <sheet name="Expenses" sheetId="1" r:id="rId2"/>
    <sheet name="Roster" sheetId="2" r:id="rId3"/>
    <sheet name="Credit Card Debt" sheetId="3" r:id="rId4"/>
  </sheets>
  <calcPr calcId="191028"/>
  <pivotCaches>
    <pivotCache cacheId="3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4" i="3"/>
  <c r="F8" i="3"/>
  <c r="F5" i="3"/>
  <c r="F6" i="3"/>
  <c r="F7" i="3"/>
  <c r="E5" i="3"/>
  <c r="E6" i="3"/>
  <c r="E7" i="3"/>
  <c r="E8" i="3"/>
  <c r="E4" i="3"/>
  <c r="B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<sst xmlns="http://schemas.openxmlformats.org/spreadsheetml/2006/main" count="1303" uniqueCount="165">
  <si>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</si>
  <si>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</si>
  <si>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</si>
  <si>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</si>
  <si>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</si>
  <si>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</si>
  <si>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</si>
  <si>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</si>
  <si>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</si>
  <si>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</si>
  <si>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</si>
  <si>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</si>
  <si>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</si>
  <si>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</si>
  <si>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</si>
  <si>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</si>
  <si>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</si>
  <si>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</si>
  <si>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</si>
  <si>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</si>
  <si>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</si>
  <si>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</si>
  <si>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</si>
  <si>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</si>
  <si>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</si>
  <si>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</si>
  <si>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</si>
  <si>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</si>
  <si>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</si>
  <si>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</si>
  <si>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</si>
  <si>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</si>
  <si>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</si>
  <si>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</si>
  <si>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</si>
  <si>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</si>
  <si>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</si>
  <si>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</si>
  <si>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</si>
  <si>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</si>
  <si>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</si>
  <si>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</si>
  <si>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</si>
  <si>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</si>
  <si>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</si>
  <si>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</si>
  <si>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</si>
  <si>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</si>
  <si>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</si>
  <si>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</si>
  <si>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</si>
  <si>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</si>
  <si>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</si>
  <si>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</si>
  <si>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</si>
  <si>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</si>
  <si>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</si>
  <si>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</si>
  <si>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</si>
  <si>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</si>
  <si>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</si>
  <si>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</si>
  <si>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</si>
  <si>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</si>
  <si>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</si>
  <si>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</si>
  <si>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</si>
  <si>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</si>
  <si>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</si>
  <si>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</si>
  <si>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</si>
  <si>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</si>
  <si>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</si>
  <si>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</si>
  <si>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</si>
  <si>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</si>
  <si>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</si>
  <si>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</si>
  <si>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</si>
  <si>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</si>
  <si>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</si>
  <si>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</si>
  <si>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</si>
  <si>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</si>
  <si>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</si>
  <si>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</si>
  <si>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</si>
  <si>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</si>
  <si>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</si>
  <si>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</si>
  <si>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</si>
  <si>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</si>
  <si>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</si>
  <si>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</si>
  <si>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</si>
  <si>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</si>
  <si>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</si>
  <si>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</si>
  <si>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</si>
  <si>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</si>
  <si>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</si>
  <si>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</si>
  <si>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</si>
  <si>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</si>
  <si>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</si>
  <si>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</si>
  <si>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</si>
  <si>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</si>
  <si>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</si>
  <si>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</si>
  <si>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</si>
  <si>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</si>
  <si>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</si>
  <si>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</si>
  <si>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</si>
  <si>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</si>
  <si>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</si>
  <si>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</si>
  <si>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</si>
  <si>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</si>
  <si>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</si>
  <si>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</si>
  <si>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</si>
  <si>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</si>
  <si>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</si>
  <si>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</si>
  <si>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</si>
  <si>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</si>
  <si>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</si>
  <si>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</si>
  <si>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</si>
  <si>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</si>
  <si>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</si>
  <si>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</si>
  <si>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</si>
  <si>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</si>
  <si>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</si>
  <si>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</si>
  <si>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</si>
  <si>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</si>
  <si>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</si>
  <si>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</si>
  <si>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</si>
  <si>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</si>
  <si>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 xml:space="preserve">Social Studies 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</si>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</sst>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3" borderId="4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9" fillId="0" borderId="0" xfId="0" applyFont="1"/>
    <xf numFmtId="0" fontId="6" fillId="0" borderId="2" xfId="2" applyAlignment="1">
      <alignment horizontal="center"/>
    </xf>
    <xf numFmtId="0" fontId="1" fillId="4" borderId="0" xfId="5"/>
    <xf numFmtId="0" fontId="7" fillId="0" borderId="3" xfId="3"/>
    <xf numFmtId="0" fontId="8" fillId="3" borderId="4" xfId="4"/>
    <xf numFmtId="0" fontId="1" fillId="5" borderId="0" xfId="6"/>
    <xf numFmtId="166" fontId="1" fillId="5" borderId="0" xfId="6" applyNumberFormat="1"/>
    <xf numFmtId="1" fontId="1" fillId="5" borderId="0" xfId="6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7">
    <cellStyle name="40% - Accent1" xfId="5" builtinId="31"/>
    <cellStyle name="40% - Accent4" xfId="6" builtinId="43"/>
    <cellStyle name="Comma" xfId="1" builtinId="3"/>
    <cellStyle name="Heading 1" xfId="2" builtinId="16"/>
    <cellStyle name="Heading 3" xfId="3" builtinId="18"/>
    <cellStyle name="Input" xfId="4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</c:formatCode>
                <c:ptCount val="5"/>
                <c:pt idx="0">
                  <c:v>666.73666666666668</c:v>
                </c:pt>
                <c:pt idx="1">
                  <c:v>150.08333333333334</c:v>
                </c:pt>
                <c:pt idx="2">
                  <c:v>325.08999999999997</c:v>
                </c:pt>
                <c:pt idx="3">
                  <c:v>500.05</c:v>
                </c:pt>
                <c:pt idx="4">
                  <c:v>260.08333333333331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821-B900-E4611517D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7453631"/>
        <c:axId val="777457471"/>
      </c:barChart>
      <c:catAx>
        <c:axId val="777453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57471"/>
        <c:crosses val="autoZero"/>
        <c:auto val="1"/>
        <c:lblAlgn val="ctr"/>
        <c:lblOffset val="100"/>
        <c:noMultiLvlLbl val="0"/>
      </c:catAx>
      <c:valAx>
        <c:axId val="7774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C-4C2A-96FA-648182CC3587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</c:formatCode>
                <c:ptCount val="5"/>
                <c:pt idx="0">
                  <c:v>666.73666666666668</c:v>
                </c:pt>
                <c:pt idx="1">
                  <c:v>150.08333333333334</c:v>
                </c:pt>
                <c:pt idx="2">
                  <c:v>325.08999999999997</c:v>
                </c:pt>
                <c:pt idx="3">
                  <c:v>500.05</c:v>
                </c:pt>
                <c:pt idx="4">
                  <c:v>260.08333333333331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C-4C2A-96FA-648182CC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81733487"/>
        <c:axId val="881742607"/>
      </c:barChart>
      <c:catAx>
        <c:axId val="881733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2607"/>
        <c:crosses val="autoZero"/>
        <c:auto val="1"/>
        <c:lblAlgn val="ctr"/>
        <c:lblOffset val="100"/>
        <c:noMultiLvlLbl val="0"/>
      </c:catAx>
      <c:valAx>
        <c:axId val="88174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3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8</xdr:row>
      <xdr:rowOff>177800</xdr:rowOff>
    </xdr:from>
    <xdr:to>
      <xdr:col>4</xdr:col>
      <xdr:colOff>222250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B7F5E-C09C-B2AF-6DA4-2FA39886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8</xdr:row>
      <xdr:rowOff>171450</xdr:rowOff>
    </xdr:from>
    <xdr:to>
      <xdr:col>8</xdr:col>
      <xdr:colOff>374650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44F52-0A27-D770-E484-4B55C7E9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 Shaheen" refreshedDate="45416.80019710648" createdVersion="8" refreshedVersion="8" minRefreshableVersion="3" recordCount="207" xr:uid="{3DA57900-5525-41D0-9108-773189F5E8D6}">
  <cacheSource type="worksheet">
    <worksheetSource ref="A3:I210" sheet="Expenses"/>
  </cacheSource>
  <cacheFields count="9">
    <cacheField name="2/14/2011" numFmtId="14">
      <sharedItems containsSemiMixedTypes="0" containsNonDate="0" containsDate="1" containsString="0" minDate="2011-03-01T00:00:00" maxDate="2012-03-01T00:00:00"/>
    </cacheField>
    <cacheField name="XY Solutions" numFmtId="0">
      <sharedItems/>
    </cacheField>
    <cacheField name="S77782" numFmtId="0">
      <sharedItems/>
    </cacheField>
    <cacheField name="Opening Balance" numFmtId="0">
      <sharedItems/>
    </cacheField>
    <cacheField name=" 5,100.00 " numFmtId="43">
      <sharedItems containsSemiMixedTypes="0" containsString="0" containsNumber="1" minValue="-20000" maxValue="20000"/>
    </cacheField>
    <cacheField name="A" numFmtId="0">
      <sharedItems/>
    </cacheField>
    <cacheField name="B1" numFmtId="0">
      <sharedItems/>
    </cacheField>
    <cacheField name="BS-500" numFmtId="0">
      <sharedItems/>
    </cacheField>
    <cacheField name="3/2/2011" numFmtId="14">
      <sharedItems containsNonDate="0" containsDate="1" containsString="0" containsBlank="1" minDate="2011-03-05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d v="2011-03-01T00:00:00"/>
    <s v="IS Communications"/>
    <s v="Invoice EXP22"/>
    <s v="Internet Service Provider"/>
    <n v="179"/>
    <s v="A"/>
    <s v="B1"/>
    <s v="IS-380"/>
    <d v="2011-03-31T00:00:00"/>
  </r>
  <r>
    <d v="2011-03-02T00:00:00"/>
    <s v="Newscorp"/>
    <s v="I381119"/>
    <s v="Subscriptions"/>
    <n v="478"/>
    <s v="A"/>
    <s v="B1"/>
    <s v="IS-375"/>
    <d v="2011-04-01T00:00:00"/>
  </r>
  <r>
    <d v="2011-03-05T00:00:00"/>
    <s v="EAG Brokers"/>
    <s v="Debit Order"/>
    <s v="Insurance"/>
    <n v="340"/>
    <s v="A"/>
    <s v="B1"/>
    <s v="IS-340"/>
    <d v="2011-03-05T00:00:00"/>
  </r>
  <r>
    <d v="2011-03-15T00:00:00"/>
    <s v="Capital Bank"/>
    <s v="Bank Statement"/>
    <s v="Service Fees"/>
    <n v="50"/>
    <s v="A"/>
    <s v="B1"/>
    <s v="IS-315"/>
    <d v="2011-03-15T00:00:00"/>
  </r>
  <r>
    <d v="2011-03-15T00:00:00"/>
    <s v="Capital Bank"/>
    <s v="Bank Statement"/>
    <s v="Service Fees"/>
    <n v="35"/>
    <s v="A"/>
    <s v="B2"/>
    <s v="IS-315"/>
    <d v="2011-03-15T00:00:00"/>
  </r>
  <r>
    <d v="2011-03-15T00:00:00"/>
    <s v="IAS Accountants"/>
    <s v="Invoice"/>
    <s v="Bookkeeping"/>
    <n v="1000"/>
    <s v="A"/>
    <s v="B1"/>
    <s v="IS-305"/>
    <d v="2011-04-02T00:00:00"/>
  </r>
  <r>
    <d v="2011-03-15T00:00:00"/>
    <s v="Interflora"/>
    <s v="Cash"/>
    <s v="Flowers"/>
    <n v="90"/>
    <s v="A"/>
    <s v="PC"/>
    <s v="IS-345"/>
    <d v="2011-03-15T00:00:00"/>
  </r>
  <r>
    <d v="2011-03-18T00:00:00"/>
    <s v="QQ International"/>
    <s v="TR6998"/>
    <s v="Parking"/>
    <n v="200"/>
    <s v="A"/>
    <s v="B1"/>
    <s v="IS-390"/>
    <d v="2011-03-18T00:00:00"/>
  </r>
  <r>
    <d v="2011-03-20T00:00:00"/>
    <s v="Example (Pty) Ltd"/>
    <s v="Transfer"/>
    <s v="Inter Account Transfer"/>
    <n v="-15000"/>
    <s v="E"/>
    <s v="B2"/>
    <s v="BS-399"/>
    <d v="2011-03-20T00:00:00"/>
  </r>
  <r>
    <d v="2011-03-20T00:00:00"/>
    <s v="Example (Pty) Ltd"/>
    <s v="Transfer"/>
    <s v="Inter Account Transfer"/>
    <n v="15000"/>
    <s v="E"/>
    <s v="B1"/>
    <s v="BS-399"/>
    <d v="2011-03-20T00:00:00"/>
  </r>
  <r>
    <d v="2011-03-26T00:00:00"/>
    <s v="Example (Pty) Ltd"/>
    <s v="Payroll"/>
    <s v="Salaries"/>
    <n v="13000"/>
    <s v="E"/>
    <s v="B2"/>
    <s v="IS-365"/>
    <d v="2011-03-26T00:00:00"/>
  </r>
  <r>
    <d v="2011-03-26T00:00:00"/>
    <s v="HP Finance"/>
    <s v="Debit Order"/>
    <s v="Capital repayment"/>
    <n v="220"/>
    <s v="E"/>
    <s v="B1"/>
    <s v="BS-700"/>
    <d v="2011-03-26T00:00:00"/>
  </r>
  <r>
    <d v="2011-03-26T00:00:00"/>
    <s v="HP Finance"/>
    <s v="Debit Order"/>
    <s v="Interest paid"/>
    <n v="100"/>
    <s v="E"/>
    <s v="B1"/>
    <s v="IS-500"/>
    <d v="2011-03-26T00:00:00"/>
  </r>
  <r>
    <d v="2011-03-26T00:00:00"/>
    <s v="PR Properties"/>
    <s v="Debit Order"/>
    <s v="Rent"/>
    <n v="6400"/>
    <s v="A"/>
    <s v="B1"/>
    <s v="IS-350"/>
    <d v="2011-03-26T00:00:00"/>
  </r>
  <r>
    <d v="2011-03-31T00:00:00"/>
    <s v="Example (Pty) Ltd"/>
    <s v="Bank Statement"/>
    <s v="Petty Cash Reimbursement"/>
    <n v="100"/>
    <s v="E"/>
    <s v="B1"/>
    <s v="BS-399"/>
    <d v="2011-03-31T00:00:00"/>
  </r>
  <r>
    <d v="2011-03-31T00:00:00"/>
    <s v="Example (Pty) Ltd"/>
    <s v="Bank Statement"/>
    <s v="Petty Cash Reimbursement"/>
    <n v="-100"/>
    <s v="E"/>
    <s v="PC"/>
    <s v="BS-399"/>
    <d v="2011-03-31T00:00:00"/>
  </r>
  <r>
    <d v="2011-04-01T00:00:00"/>
    <s v="IS Communications"/>
    <s v="Invoice EXP23"/>
    <s v="Internet Service Provider"/>
    <n v="179"/>
    <s v="A"/>
    <s v="B1"/>
    <s v="IS-380"/>
    <d v="2011-05-01T00:00:00"/>
  </r>
  <r>
    <d v="2011-04-05T00:00:00"/>
    <s v="EAG Brokers"/>
    <s v="Debit Order"/>
    <s v="Insurance"/>
    <n v="340"/>
    <s v="A"/>
    <s v="B1"/>
    <s v="IS-340"/>
    <d v="2011-04-05T00:00:00"/>
  </r>
  <r>
    <d v="2011-04-12T00:00:00"/>
    <s v="Interflora"/>
    <s v="Cash"/>
    <s v="Flowers"/>
    <n v="87"/>
    <s v="A"/>
    <s v="PC"/>
    <s v="IS-345"/>
    <d v="2011-04-12T00:00:00"/>
  </r>
  <r>
    <d v="2011-04-15T00:00:00"/>
    <s v="Capital Bank"/>
    <s v="Bank Statement"/>
    <s v="Service Fees"/>
    <n v="80"/>
    <s v="A"/>
    <s v="B1"/>
    <s v="IS-315"/>
    <d v="2011-04-15T00:00:00"/>
  </r>
  <r>
    <d v="2011-04-15T00:00:00"/>
    <s v="Capital Bank"/>
    <s v="Bank Statement"/>
    <s v="Service Fees"/>
    <n v="35"/>
    <s v="A"/>
    <s v="B2"/>
    <s v="IS-315"/>
    <d v="2011-04-15T00:00:00"/>
  </r>
  <r>
    <d v="2011-04-15T00:00:00"/>
    <s v="IAS Accountants"/>
    <s v="Invoice"/>
    <s v="Bookkeeping"/>
    <n v="1000"/>
    <s v="A"/>
    <s v="B1"/>
    <s v="IS-305"/>
    <d v="2011-05-03T00:00:00"/>
  </r>
  <r>
    <d v="2011-04-20T00:00:00"/>
    <s v="Example (Pty) Ltd"/>
    <s v="Transfer"/>
    <s v="Inter Account Transfer"/>
    <n v="-20000"/>
    <s v="E"/>
    <s v="B2"/>
    <s v="BS-399"/>
    <d v="2011-04-20T00:00:00"/>
  </r>
  <r>
    <d v="2011-04-20T00:00:00"/>
    <s v="Example (Pty) Ltd"/>
    <s v="Transfer"/>
    <s v="Inter Account Transfer"/>
    <n v="20000"/>
    <s v="E"/>
    <s v="B1"/>
    <s v="BS-399"/>
    <d v="2011-04-20T00:00:00"/>
  </r>
  <r>
    <d v="2011-04-25T00:00:00"/>
    <s v="Inland Revenue"/>
    <s v="Return"/>
    <s v="Sales Tax"/>
    <n v="1300"/>
    <s v="E"/>
    <s v="B1"/>
    <s v="BS-600"/>
    <d v="2011-04-25T00:00:00"/>
  </r>
  <r>
    <d v="2011-04-26T00:00:00"/>
    <s v="Example (Pty) Ltd"/>
    <s v="Payroll"/>
    <s v="Salaries"/>
    <n v="20000"/>
    <s v="E"/>
    <s v="B2"/>
    <s v="IS-365"/>
    <d v="2011-04-26T00:00:00"/>
  </r>
  <r>
    <d v="2011-04-26T00:00:00"/>
    <s v="Furniture City"/>
    <s v="Invoice"/>
    <s v="Furniture"/>
    <n v="3000"/>
    <s v="A"/>
    <s v="B1"/>
    <s v="BS-100"/>
    <d v="2011-05-26T00:00:00"/>
  </r>
  <r>
    <d v="2011-04-26T00:00:00"/>
    <s v="HP Finance"/>
    <s v="Debit Order"/>
    <s v="Capital repayment"/>
    <n v="220"/>
    <s v="E"/>
    <s v="B1"/>
    <s v="BS-700"/>
    <d v="2011-04-26T00:00:00"/>
  </r>
  <r>
    <d v="2011-04-26T00:00:00"/>
    <s v="HP Finance"/>
    <s v="Debit Order"/>
    <s v="Interest paid"/>
    <n v="100"/>
    <s v="E"/>
    <s v="B1"/>
    <s v="IS-500"/>
    <d v="2011-04-26T00:00:00"/>
  </r>
  <r>
    <d v="2011-04-26T00:00:00"/>
    <s v="PR Properties"/>
    <s v="Debit Order"/>
    <s v="Rent"/>
    <n v="6400"/>
    <s v="A"/>
    <s v="B1"/>
    <s v="IS-350"/>
    <d v="2011-04-26T00:00:00"/>
  </r>
  <r>
    <d v="2011-04-29T00:00:00"/>
    <s v="GF Supplies"/>
    <s v="IN1179"/>
    <s v="Consumables"/>
    <n v="41"/>
    <s v="A"/>
    <s v="PC"/>
    <s v="IS-325"/>
    <d v="2011-05-29T00:00:00"/>
  </r>
  <r>
    <d v="2011-04-30T00:00:00"/>
    <s v="Example (Pty) Ltd"/>
    <s v="Bank Statement"/>
    <s v="Petty Cash Reimbursement"/>
    <n v="100"/>
    <s v="E"/>
    <s v="B1"/>
    <s v="BS-399"/>
    <d v="2011-04-30T00:00:00"/>
  </r>
  <r>
    <d v="2011-04-30T00:00:00"/>
    <s v="Example (Pty) Ltd"/>
    <s v="Bank Statement"/>
    <s v="Petty Cash Reimbursement"/>
    <n v="-100"/>
    <s v="E"/>
    <s v="PC"/>
    <s v="BS-399"/>
    <d v="2011-04-30T00:00:00"/>
  </r>
  <r>
    <d v="2011-05-01T00:00:00"/>
    <s v="IS Communications"/>
    <s v="Invoice EXP24"/>
    <s v="Internet Service Provider"/>
    <n v="179"/>
    <s v="A"/>
    <s v="B1"/>
    <s v="IS-380"/>
    <d v="2011-05-31T00:00:00"/>
  </r>
  <r>
    <d v="2011-05-01T00:00:00"/>
    <s v="Training Inc"/>
    <s v="Invoice"/>
    <s v="Course"/>
    <n v="220"/>
    <s v="A"/>
    <s v="B1"/>
    <s v="IS-385"/>
    <d v="2011-05-31T00:00:00"/>
  </r>
  <r>
    <d v="2011-05-05T00:00:00"/>
    <s v="EAG Brokers"/>
    <s v="Debit Order"/>
    <s v="Insurance"/>
    <n v="340"/>
    <s v="A"/>
    <s v="B1"/>
    <s v="IS-340"/>
    <d v="2011-05-05T00:00:00"/>
  </r>
  <r>
    <d v="2011-05-07T00:00:00"/>
    <s v="City Lodge"/>
    <s v="S50037"/>
    <s v="Accommodation"/>
    <n v="563"/>
    <s v="A"/>
    <s v="B1"/>
    <s v="IS-390"/>
    <d v="2011-05-07T00:00:00"/>
  </r>
  <r>
    <d v="2011-05-07T00:00:00"/>
    <s v="Waltons"/>
    <s v="Invoice"/>
    <s v="Stationery"/>
    <n v="982"/>
    <s v="A"/>
    <s v="B1"/>
    <s v="IS-370"/>
    <d v="2011-06-06T00:00:00"/>
  </r>
  <r>
    <d v="2011-05-15T00:00:00"/>
    <s v="Capital Bank"/>
    <s v="Bank Statement"/>
    <s v="Service Fees"/>
    <n v="80"/>
    <s v="A"/>
    <s v="B1"/>
    <s v="IS-315"/>
    <d v="2011-05-15T00:00:00"/>
  </r>
  <r>
    <d v="2011-05-15T00:00:00"/>
    <s v="Capital Bank"/>
    <s v="Bank Statement"/>
    <s v="Service Fees"/>
    <n v="35"/>
    <s v="A"/>
    <s v="B2"/>
    <s v="IS-315"/>
    <d v="2011-05-15T00:00:00"/>
  </r>
  <r>
    <d v="2011-05-15T00:00:00"/>
    <s v="IAS Accountants"/>
    <s v="Invoice"/>
    <s v="Bookkeeping"/>
    <n v="1000"/>
    <s v="A"/>
    <s v="B1"/>
    <s v="IS-305"/>
    <d v="2011-06-02T00:00:00"/>
  </r>
  <r>
    <d v="2011-05-20T00:00:00"/>
    <s v="Example (Pty) Ltd"/>
    <s v="Transfer"/>
    <s v="Inter Account Transfer"/>
    <n v="-20000"/>
    <s v="E"/>
    <s v="B2"/>
    <s v="BS-399"/>
    <d v="2011-05-20T00:00:00"/>
  </r>
  <r>
    <d v="2011-05-20T00:00:00"/>
    <s v="Example (Pty) Ltd"/>
    <s v="Transfer"/>
    <s v="Inter Account Transfer"/>
    <n v="20000"/>
    <s v="E"/>
    <s v="B1"/>
    <s v="BS-399"/>
    <d v="2011-05-20T00:00:00"/>
  </r>
  <r>
    <d v="2011-05-26T00:00:00"/>
    <s v="Example (Pty) Ltd"/>
    <s v="Payroll"/>
    <s v="Salaries"/>
    <n v="20000"/>
    <s v="E"/>
    <s v="B2"/>
    <s v="IS-365"/>
    <d v="2011-05-26T00:00:00"/>
  </r>
  <r>
    <d v="2011-05-26T00:00:00"/>
    <s v="HP Finance"/>
    <s v="Debit Order"/>
    <s v="Capital repayment"/>
    <n v="220"/>
    <s v="E"/>
    <s v="B1"/>
    <s v="BS-700"/>
    <d v="2011-05-26T00:00:00"/>
  </r>
  <r>
    <d v="2011-05-26T00:00:00"/>
    <s v="HP Finance"/>
    <s v="Debit Order"/>
    <s v="Interest paid"/>
    <n v="100"/>
    <s v="E"/>
    <s v="B1"/>
    <s v="IS-500"/>
    <d v="2011-05-26T00:00:00"/>
  </r>
  <r>
    <d v="2011-05-26T00:00:00"/>
    <s v="PR Properties"/>
    <s v="Debit Order"/>
    <s v="Rent"/>
    <n v="6400"/>
    <s v="A"/>
    <s v="B1"/>
    <s v="IS-350"/>
    <d v="2011-05-26T00:00:00"/>
  </r>
  <r>
    <d v="2011-05-29T00:00:00"/>
    <s v="Interflora"/>
    <s v="Cash"/>
    <s v="Flowers"/>
    <n v="65"/>
    <s v="A"/>
    <s v="PC"/>
    <s v="IS-345"/>
    <d v="2011-05-29T00:00:00"/>
  </r>
  <r>
    <d v="2011-05-31T00:00:00"/>
    <s v="Example (Pty) Ltd"/>
    <s v="Bank Statement"/>
    <s v="Petty Cash Reimbursement"/>
    <n v="100"/>
    <s v="E"/>
    <s v="B1"/>
    <s v="BS-399"/>
    <d v="2011-05-31T00:00:00"/>
  </r>
  <r>
    <d v="2011-05-31T00:00:00"/>
    <s v="Example (Pty) Ltd"/>
    <s v="Bank Statement"/>
    <s v="Petty Cash Reimbursement"/>
    <n v="-100"/>
    <s v="E"/>
    <s v="PC"/>
    <s v="BS-399"/>
    <d v="2011-05-31T00:00:00"/>
  </r>
  <r>
    <d v="2011-06-01T00:00:00"/>
    <s v="IS Communications"/>
    <s v="Invoice EXP25"/>
    <s v="Internet Service Provider"/>
    <n v="179"/>
    <s v="A"/>
    <s v="B1"/>
    <s v="IS-380"/>
    <d v="2011-07-01T00:00:00"/>
  </r>
  <r>
    <d v="2011-06-05T00:00:00"/>
    <s v="EAG Brokers"/>
    <s v="Debit Order"/>
    <s v="Insurance"/>
    <n v="340"/>
    <s v="A"/>
    <s v="B1"/>
    <s v="IS-340"/>
    <d v="2011-06-05T00:00:00"/>
  </r>
  <r>
    <d v="2011-06-15T00:00:00"/>
    <s v="Capital Bank"/>
    <s v="Bank Statement"/>
    <s v="Service Fees"/>
    <n v="80"/>
    <s v="A"/>
    <s v="B1"/>
    <s v="IS-315"/>
    <d v="2011-06-15T00:00:00"/>
  </r>
  <r>
    <d v="2011-06-15T00:00:00"/>
    <s v="Capital Bank"/>
    <s v="Bank Statement"/>
    <s v="Service Fees"/>
    <n v="35"/>
    <s v="A"/>
    <s v="B2"/>
    <s v="IS-315"/>
    <d v="2011-06-15T00:00:00"/>
  </r>
  <r>
    <d v="2011-06-15T00:00:00"/>
    <s v="IAS Accountants"/>
    <s v="Invoice"/>
    <s v="Bookkeeping"/>
    <n v="1000"/>
    <s v="A"/>
    <s v="B1"/>
    <s v="IS-305"/>
    <d v="2011-07-03T00:00:00"/>
  </r>
  <r>
    <d v="2011-06-20T00:00:00"/>
    <s v="Example (Pty) Ltd"/>
    <s v="Transfer"/>
    <s v="Inter Account Transfer"/>
    <n v="-20000"/>
    <s v="E"/>
    <s v="B2"/>
    <s v="BS-399"/>
    <d v="2011-06-20T00:00:00"/>
  </r>
  <r>
    <d v="2011-06-20T00:00:00"/>
    <s v="Example (Pty) Ltd"/>
    <s v="Transfer"/>
    <s v="Inter Account Transfer"/>
    <n v="20000"/>
    <s v="E"/>
    <s v="B1"/>
    <s v="BS-399"/>
    <d v="2011-06-20T00:00:00"/>
  </r>
  <r>
    <d v="2011-06-22T00:00:00"/>
    <s v="Interflora"/>
    <s v="Cash"/>
    <s v="Flowers"/>
    <n v="110"/>
    <s v="A"/>
    <s v="PC"/>
    <s v="IS-345"/>
    <d v="2011-06-22T00:00:00"/>
  </r>
  <r>
    <d v="2011-06-25T00:00:00"/>
    <s v="Inland Revenue"/>
    <s v="Return"/>
    <s v="Sales Tax"/>
    <n v="8700"/>
    <s v="E"/>
    <s v="B1"/>
    <s v="BS-600"/>
    <d v="2011-06-25T00:00:00"/>
  </r>
  <r>
    <d v="2011-06-26T00:00:00"/>
    <s v="Example (Pty) Ltd"/>
    <s v="Payroll"/>
    <s v="Salaries"/>
    <n v="20000"/>
    <s v="E"/>
    <s v="B2"/>
    <s v="IS-365"/>
    <d v="2011-06-26T00:00:00"/>
  </r>
  <r>
    <d v="2011-06-26T00:00:00"/>
    <s v="HP Finance"/>
    <s v="Debit Order"/>
    <s v="Capital repayment"/>
    <n v="220"/>
    <s v="E"/>
    <s v="B1"/>
    <s v="BS-700"/>
    <d v="2011-06-26T00:00:00"/>
  </r>
  <r>
    <d v="2011-06-26T00:00:00"/>
    <s v="HP Finance"/>
    <s v="Debit Order"/>
    <s v="Interest paid"/>
    <n v="100"/>
    <s v="E"/>
    <s v="B1"/>
    <s v="IS-500"/>
    <d v="2011-06-26T00:00:00"/>
  </r>
  <r>
    <d v="2011-06-26T00:00:00"/>
    <s v="PR Properties"/>
    <s v="Debit Order"/>
    <s v="Rent"/>
    <n v="6400"/>
    <s v="A"/>
    <s v="B1"/>
    <s v="IS-350"/>
    <d v="2011-06-26T00:00:00"/>
  </r>
  <r>
    <d v="2011-06-26T00:00:00"/>
    <s v="SA Airlines"/>
    <s v="SA11235"/>
    <s v="Travel"/>
    <n v="1782"/>
    <s v="A"/>
    <s v="B1"/>
    <s v="IS-390"/>
    <d v="2011-06-26T00:00:00"/>
  </r>
  <r>
    <d v="2011-06-30T00:00:00"/>
    <s v="Example (Pty) Ltd"/>
    <s v="Bank Statement"/>
    <s v="Petty Cash Reimbursement"/>
    <n v="100"/>
    <s v="E"/>
    <s v="B1"/>
    <s v="BS-399"/>
    <d v="2011-06-30T00:00:00"/>
  </r>
  <r>
    <d v="2011-06-30T00:00:00"/>
    <s v="Example (Pty) Ltd"/>
    <s v="Bank Statement"/>
    <s v="Petty Cash Reimbursement"/>
    <n v="-100"/>
    <s v="E"/>
    <s v="PC"/>
    <s v="BS-399"/>
    <d v="2011-06-30T00:00:00"/>
  </r>
  <r>
    <d v="2011-07-01T00:00:00"/>
    <s v="IS Communications"/>
    <s v="Invoice EXP26"/>
    <s v="Internet Service Provider"/>
    <n v="179"/>
    <s v="A"/>
    <s v="B1"/>
    <s v="IS-380"/>
    <d v="2011-07-31T00:00:00"/>
  </r>
  <r>
    <d v="2011-07-02T00:00:00"/>
    <s v="Waltons"/>
    <s v="Invoice"/>
    <s v="Stationery"/>
    <n v="761"/>
    <s v="A"/>
    <s v="B1"/>
    <s v="IS-370"/>
    <d v="2011-08-01T00:00:00"/>
  </r>
  <r>
    <d v="2011-07-05T00:00:00"/>
    <s v="EAG Brokers"/>
    <s v="Debit Order"/>
    <s v="Insurance"/>
    <n v="340"/>
    <s v="A"/>
    <s v="B1"/>
    <s v="IS-340"/>
    <d v="2011-07-05T00:00:00"/>
  </r>
  <r>
    <d v="2011-07-15T00:00:00"/>
    <s v="Capital Bank"/>
    <s v="Bank Statement"/>
    <s v="Service Fees"/>
    <n v="80"/>
    <s v="A"/>
    <s v="B1"/>
    <s v="IS-315"/>
    <d v="2011-07-15T00:00:00"/>
  </r>
  <r>
    <d v="2011-07-15T00:00:00"/>
    <s v="Capital Bank"/>
    <s v="Bank Statement"/>
    <s v="Service Fees"/>
    <n v="35"/>
    <s v="A"/>
    <s v="B2"/>
    <s v="IS-315"/>
    <d v="2011-07-15T00:00:00"/>
  </r>
  <r>
    <d v="2011-07-15T00:00:00"/>
    <s v="IAS Accountants"/>
    <s v="Invoice"/>
    <s v="Bookkeeping"/>
    <n v="1000"/>
    <s v="A"/>
    <s v="B1"/>
    <s v="IS-305"/>
    <d v="2011-08-02T00:00:00"/>
  </r>
  <r>
    <d v="2011-07-16T00:00:00"/>
    <s v="Interflora"/>
    <s v="Cash"/>
    <s v="Flowers"/>
    <n v="29"/>
    <s v="A"/>
    <s v="PC"/>
    <s v="IS-345"/>
    <d v="2011-07-16T00:00:00"/>
  </r>
  <r>
    <d v="2011-07-17T00:00:00"/>
    <s v="GF Supplies"/>
    <s v="IN1181"/>
    <s v="Consumables"/>
    <n v="937"/>
    <s v="A"/>
    <s v="B1"/>
    <s v="IS-325"/>
    <d v="2011-08-16T00:00:00"/>
  </r>
  <r>
    <d v="2011-07-20T00:00:00"/>
    <s v="Example (Pty) Ltd"/>
    <s v="Transfer"/>
    <s v="Inter Account Transfer"/>
    <n v="-20000"/>
    <s v="E"/>
    <s v="B2"/>
    <s v="BS-399"/>
    <d v="2011-07-20T00:00:00"/>
  </r>
  <r>
    <d v="2011-07-20T00:00:00"/>
    <s v="Example (Pty) Ltd"/>
    <s v="Transfer"/>
    <s v="Inter Account Transfer"/>
    <n v="20000"/>
    <s v="E"/>
    <s v="B1"/>
    <s v="BS-399"/>
    <d v="2011-07-20T00:00:00"/>
  </r>
  <r>
    <d v="2011-07-25T00:00:00"/>
    <s v="ACC Institute"/>
    <s v="M00321037"/>
    <s v="Annual Membership"/>
    <n v="2000"/>
    <s v="A"/>
    <s v="B1"/>
    <s v="IS-375"/>
    <d v="2011-08-24T00:00:00"/>
  </r>
  <r>
    <d v="2011-07-26T00:00:00"/>
    <s v="Example (Pty) Ltd"/>
    <s v="Payroll"/>
    <s v="Salaries"/>
    <n v="20000"/>
    <s v="E"/>
    <s v="B2"/>
    <s v="IS-365"/>
    <d v="2011-07-26T00:00:00"/>
  </r>
  <r>
    <d v="2011-07-26T00:00:00"/>
    <s v="HP Finance"/>
    <s v="Debit Order"/>
    <s v="Capital repayment"/>
    <n v="220"/>
    <s v="E"/>
    <s v="B1"/>
    <s v="BS-700"/>
    <d v="2011-07-26T00:00:00"/>
  </r>
  <r>
    <d v="2011-07-26T00:00:00"/>
    <s v="HP Finance"/>
    <s v="Debit Order"/>
    <s v="Interest paid"/>
    <n v="100"/>
    <s v="E"/>
    <s v="B1"/>
    <s v="IS-500"/>
    <d v="2011-07-26T00:00:00"/>
  </r>
  <r>
    <d v="2011-07-26T00:00:00"/>
    <s v="PR Properties"/>
    <s v="Debit Order"/>
    <s v="Rent"/>
    <n v="6400"/>
    <s v="A"/>
    <s v="B1"/>
    <s v="IS-350"/>
    <d v="2011-07-26T00:00:00"/>
  </r>
  <r>
    <d v="2011-07-31T00:00:00"/>
    <s v="Example (Pty) Ltd"/>
    <s v="Bank Statement"/>
    <s v="Petty Cash Reimbursement"/>
    <n v="50"/>
    <s v="E"/>
    <s v="B1"/>
    <s v="BS-399"/>
    <d v="2011-07-31T00:00:00"/>
  </r>
  <r>
    <d v="2011-07-31T00:00:00"/>
    <s v="Example (Pty) Ltd"/>
    <s v="Bank Statement"/>
    <s v="Petty Cash Reimbursement"/>
    <n v="-50"/>
    <s v="E"/>
    <s v="PC"/>
    <s v="BS-399"/>
    <d v="2011-07-31T00:00:00"/>
  </r>
  <r>
    <d v="2011-08-01T00:00:00"/>
    <s v="IS Communications"/>
    <s v="Invoice EXP27"/>
    <s v="Internet Service Provider"/>
    <n v="179"/>
    <s v="A"/>
    <s v="B1"/>
    <s v="IS-380"/>
    <d v="2011-08-31T00:00:00"/>
  </r>
  <r>
    <d v="2011-08-05T00:00:00"/>
    <s v="EAG Brokers"/>
    <s v="Debit Order"/>
    <s v="Insurance"/>
    <n v="340"/>
    <s v="A"/>
    <s v="B1"/>
    <s v="IS-340"/>
    <d v="2011-08-05T00:00:00"/>
  </r>
  <r>
    <d v="2011-08-09T00:00:00"/>
    <s v="Interflora"/>
    <s v="Cash"/>
    <s v="Flowers"/>
    <n v="78"/>
    <s v="A"/>
    <s v="PC"/>
    <s v="IS-345"/>
    <d v="2011-08-09T00:00:00"/>
  </r>
  <r>
    <d v="2011-08-13T00:00:00"/>
    <s v="XY Traders"/>
    <s v="Invoice 9987"/>
    <s v="Commission"/>
    <n v="747"/>
    <s v="A"/>
    <s v="B1"/>
    <s v="IS-320"/>
    <d v="2011-09-12T00:00:00"/>
  </r>
  <r>
    <d v="2011-08-15T00:00:00"/>
    <s v="Capital Bank"/>
    <s v="Bank Statement"/>
    <s v="Service Fees"/>
    <n v="80"/>
    <s v="A"/>
    <s v="B1"/>
    <s v="IS-315"/>
    <d v="2011-08-15T00:00:00"/>
  </r>
  <r>
    <d v="2011-08-15T00:00:00"/>
    <s v="Capital Bank"/>
    <s v="Bank Statement"/>
    <s v="Service Fees"/>
    <n v="35"/>
    <s v="A"/>
    <s v="B2"/>
    <s v="IS-315"/>
    <d v="2011-08-15T00:00:00"/>
  </r>
  <r>
    <d v="2011-08-15T00:00:00"/>
    <s v="IAS Accountants"/>
    <s v="Invoice"/>
    <s v="Bookkeeping"/>
    <n v="1000"/>
    <s v="A"/>
    <s v="B1"/>
    <s v="IS-305"/>
    <d v="2011-09-02T00:00:00"/>
  </r>
  <r>
    <d v="2011-08-15T00:00:00"/>
    <s v="SA Airlines"/>
    <s v="SA11988"/>
    <s v="Travel"/>
    <n v="1278"/>
    <s v="A"/>
    <s v="B1"/>
    <s v="IS-390"/>
    <d v="2011-08-15T00:00:00"/>
  </r>
  <r>
    <d v="2011-08-20T00:00:00"/>
    <s v="Example (Pty) Ltd"/>
    <s v="Transfer"/>
    <s v="Inter Account Transfer"/>
    <n v="-20000"/>
    <s v="E"/>
    <s v="B2"/>
    <s v="BS-399"/>
    <d v="2011-08-20T00:00:00"/>
  </r>
  <r>
    <d v="2011-08-20T00:00:00"/>
    <s v="Example (Pty) Ltd"/>
    <s v="Transfer"/>
    <s v="Inter Account Transfer"/>
    <n v="20000"/>
    <s v="E"/>
    <s v="B1"/>
    <s v="BS-399"/>
    <d v="2011-08-20T00:00:00"/>
  </r>
  <r>
    <d v="2011-08-21T00:00:00"/>
    <s v="JSE Brokers"/>
    <s v="Remittance"/>
    <s v="Share investment"/>
    <n v="3750"/>
    <s v="E"/>
    <s v="B1"/>
    <s v="BS-200"/>
    <d v="2011-08-21T00:00:00"/>
  </r>
  <r>
    <d v="2011-08-25T00:00:00"/>
    <s v="Inland Revenue"/>
    <s v="Return"/>
    <s v="Sales Tax"/>
    <n v="6600"/>
    <s v="E"/>
    <s v="B1"/>
    <s v="BS-600"/>
    <d v="2011-08-25T00:00:00"/>
  </r>
  <r>
    <d v="2011-08-26T00:00:00"/>
    <s v="Example (Pty) Ltd"/>
    <s v="Payroll"/>
    <s v="Salaries"/>
    <n v="20000"/>
    <s v="E"/>
    <s v="B2"/>
    <s v="IS-365"/>
    <d v="2011-08-26T00:00:00"/>
  </r>
  <r>
    <d v="2011-08-26T00:00:00"/>
    <s v="HP Finance"/>
    <s v="Debit Order"/>
    <s v="Capital repayment"/>
    <n v="220"/>
    <s v="E"/>
    <s v="B1"/>
    <s v="BS-700"/>
    <d v="2011-08-26T00:00:00"/>
  </r>
  <r>
    <d v="2011-08-26T00:00:00"/>
    <s v="HP Finance"/>
    <s v="Debit Order"/>
    <s v="Interest paid"/>
    <n v="100"/>
    <s v="E"/>
    <s v="B1"/>
    <s v="IS-500"/>
    <d v="2011-08-26T00:00:00"/>
  </r>
  <r>
    <d v="2011-08-26T00:00:00"/>
    <s v="PR Properties"/>
    <s v="Debit Order"/>
    <s v="Rent"/>
    <n v="6400"/>
    <s v="A"/>
    <s v="B1"/>
    <s v="IS-350"/>
    <d v="2011-08-26T00:00:00"/>
  </r>
  <r>
    <d v="2011-08-27T00:00:00"/>
    <s v="Waltons"/>
    <s v="Invoice"/>
    <s v="Stationery"/>
    <n v="234"/>
    <s v="A"/>
    <s v="B1"/>
    <s v="IS-370"/>
    <d v="2011-09-26T00:00:00"/>
  </r>
  <r>
    <d v="2011-08-31T00:00:00"/>
    <s v="Example (Pty) Ltd"/>
    <s v="Bank Statement"/>
    <s v="Petty Cash Reimbursement"/>
    <n v="50"/>
    <s v="E"/>
    <s v="B1"/>
    <s v="BS-399"/>
    <d v="2011-08-31T00:00:00"/>
  </r>
  <r>
    <d v="2011-08-31T00:00:00"/>
    <s v="Example (Pty) Ltd"/>
    <s v="Bank Statement"/>
    <s v="Petty Cash Reimbursement"/>
    <n v="-50"/>
    <s v="E"/>
    <s v="PC"/>
    <s v="BS-399"/>
    <d v="2011-08-31T00:00:00"/>
  </r>
  <r>
    <d v="2011-08-31T00:00:00"/>
    <s v="Inland Revenue"/>
    <s v="Return"/>
    <s v="Provisional Tax"/>
    <n v="2600"/>
    <s v="E"/>
    <s v="B1"/>
    <s v="IS-600"/>
    <d v="2011-08-31T00:00:00"/>
  </r>
  <r>
    <d v="2011-09-01T00:00:00"/>
    <s v="IS Communications"/>
    <s v="Invoice EXP28"/>
    <s v="Internet Service Provider"/>
    <n v="179"/>
    <s v="A"/>
    <s v="B1"/>
    <s v="IS-380"/>
    <d v="2011-10-01T00:00:00"/>
  </r>
  <r>
    <d v="2011-09-05T00:00:00"/>
    <s v="EAG Brokers"/>
    <s v="Debit Order"/>
    <s v="Insurance"/>
    <n v="340"/>
    <s v="A"/>
    <s v="B1"/>
    <s v="IS-340"/>
    <d v="2011-09-05T00:00:00"/>
  </r>
  <r>
    <d v="2011-09-13T00:00:00"/>
    <s v="Training Inc"/>
    <s v="Invoice"/>
    <s v="Course"/>
    <n v="277.48"/>
    <s v="A"/>
    <s v="B1"/>
    <s v="IS-385"/>
    <d v="2011-10-13T00:00:00"/>
  </r>
  <r>
    <d v="2011-09-15T00:00:00"/>
    <s v="Capital Bank"/>
    <s v="Bank Statement"/>
    <s v="Service Fees"/>
    <n v="80"/>
    <s v="A"/>
    <s v="B1"/>
    <s v="IS-315"/>
    <d v="2011-09-15T00:00:00"/>
  </r>
  <r>
    <d v="2011-09-15T00:00:00"/>
    <s v="Capital Bank"/>
    <s v="Bank Statement"/>
    <s v="Service Fees"/>
    <n v="35"/>
    <s v="A"/>
    <s v="B2"/>
    <s v="IS-315"/>
    <d v="2011-09-15T00:00:00"/>
  </r>
  <r>
    <d v="2011-09-15T00:00:00"/>
    <s v="IAS Accountants"/>
    <s v="Invoice"/>
    <s v="Bookkeeping"/>
    <n v="1000"/>
    <s v="A"/>
    <s v="B1"/>
    <s v="IS-305"/>
    <d v="2011-10-03T00:00:00"/>
  </r>
  <r>
    <d v="2011-09-18T00:00:00"/>
    <s v="Municipality"/>
    <s v="Statement"/>
    <s v="Rates"/>
    <n v="5620"/>
    <s v="A"/>
    <s v="B1"/>
    <s v="IS-395"/>
    <d v="2011-09-18T00:00:00"/>
  </r>
  <r>
    <d v="2011-09-18T00:00:00"/>
    <s v="QA Attorneys"/>
    <s v="Invoice"/>
    <s v="Legal advice"/>
    <n v="12500"/>
    <s v="A"/>
    <s v="B1"/>
    <s v="IS-360"/>
    <d v="2011-09-18T00:00:00"/>
  </r>
  <r>
    <d v="2011-09-20T00:00:00"/>
    <s v="Example (Pty) Ltd"/>
    <s v="Transfer"/>
    <s v="Inter Account Transfer"/>
    <n v="-20000"/>
    <s v="E"/>
    <s v="B2"/>
    <s v="BS-399"/>
    <d v="2011-09-20T00:00:00"/>
  </r>
  <r>
    <d v="2011-09-20T00:00:00"/>
    <s v="Example (Pty) Ltd"/>
    <s v="Transfer"/>
    <s v="Inter Account Transfer"/>
    <n v="20000"/>
    <s v="E"/>
    <s v="B1"/>
    <s v="BS-399"/>
    <d v="2011-09-20T00:00:00"/>
  </r>
  <r>
    <d v="2011-09-21T00:00:00"/>
    <s v="Interflora"/>
    <s v="Cash"/>
    <s v="Flowers"/>
    <n v="90"/>
    <s v="A"/>
    <s v="PC"/>
    <s v="IS-345"/>
    <d v="2011-09-21T00:00:00"/>
  </r>
  <r>
    <d v="2011-09-24T00:00:00"/>
    <s v="XY Traders"/>
    <s v="Invoice11203"/>
    <s v="Commission"/>
    <n v="4242"/>
    <s v="A"/>
    <s v="B1"/>
    <s v="IS-320"/>
    <d v="2011-10-24T00:00:00"/>
  </r>
  <r>
    <d v="2011-09-26T00:00:00"/>
    <s v="Example (Pty) Ltd"/>
    <s v="Payroll"/>
    <s v="Salaries"/>
    <n v="20000"/>
    <s v="E"/>
    <s v="B2"/>
    <s v="IS-365"/>
    <d v="2011-09-26T00:00:00"/>
  </r>
  <r>
    <d v="2011-09-26T00:00:00"/>
    <s v="HP Finance"/>
    <s v="Debit Order"/>
    <s v="Capital repayment"/>
    <n v="220"/>
    <s v="E"/>
    <s v="B1"/>
    <s v="BS-700"/>
    <d v="2011-09-26T00:00:00"/>
  </r>
  <r>
    <d v="2011-09-26T00:00:00"/>
    <s v="HP Finance"/>
    <s v="Debit Order"/>
    <s v="Interest paid"/>
    <n v="100"/>
    <s v="E"/>
    <s v="B1"/>
    <s v="IS-500"/>
    <d v="2011-09-26T00:00:00"/>
  </r>
  <r>
    <d v="2011-09-26T00:00:00"/>
    <s v="PR Properties"/>
    <s v="Debit Order"/>
    <s v="Rent"/>
    <n v="6400"/>
    <s v="A"/>
    <s v="B1"/>
    <s v="IS-350"/>
    <d v="2011-09-26T00:00:00"/>
  </r>
  <r>
    <d v="2011-09-30T00:00:00"/>
    <s v="Example (Pty) Ltd"/>
    <s v="Bank Statement"/>
    <s v="Petty Cash Reimbursement"/>
    <n v="100"/>
    <s v="E"/>
    <s v="B1"/>
    <s v="BS-399"/>
    <d v="2011-09-30T00:00:00"/>
  </r>
  <r>
    <d v="2011-09-30T00:00:00"/>
    <s v="Example (Pty) Ltd"/>
    <s v="Bank Statement"/>
    <s v="Petty Cash Reimbursement"/>
    <n v="-100"/>
    <s v="E"/>
    <s v="PC"/>
    <s v="BS-399"/>
    <d v="2011-09-30T00:00:00"/>
  </r>
  <r>
    <d v="2011-10-01T00:00:00"/>
    <s v="IS Communications"/>
    <s v="Invoice EXP29"/>
    <s v="Internet Service Provider"/>
    <n v="179"/>
    <s v="A"/>
    <s v="B1"/>
    <s v="IS-380"/>
    <d v="2011-10-31T00:00:00"/>
  </r>
  <r>
    <d v="2011-10-04T00:00:00"/>
    <s v="GF Supplies"/>
    <s v="IN1185"/>
    <s v="Consumables"/>
    <n v="62"/>
    <s v="A"/>
    <s v="PC"/>
    <s v="IS-325"/>
    <d v="2011-11-03T00:00:00"/>
  </r>
  <r>
    <d v="2011-10-04T00:00:00"/>
    <s v="SA Airlines"/>
    <s v="SA12741"/>
    <s v="Travel"/>
    <n v="1887"/>
    <s v="A"/>
    <s v="B1"/>
    <s v="IS-390"/>
    <d v="2011-10-04T00:00:00"/>
  </r>
  <r>
    <d v="2011-10-05T00:00:00"/>
    <s v="EAG Brokers"/>
    <s v="Debit Order"/>
    <s v="Insurance"/>
    <n v="340"/>
    <s v="A"/>
    <s v="B1"/>
    <s v="IS-340"/>
    <d v="2011-10-05T00:00:00"/>
  </r>
  <r>
    <d v="2011-10-15T00:00:00"/>
    <s v="Capital Bank"/>
    <s v="Bank Statement"/>
    <s v="Service Fees"/>
    <n v="80"/>
    <s v="A"/>
    <s v="B1"/>
    <s v="IS-315"/>
    <d v="2011-10-15T00:00:00"/>
  </r>
  <r>
    <d v="2011-10-15T00:00:00"/>
    <s v="Capital Bank"/>
    <s v="Bank Statement"/>
    <s v="Service Fees"/>
    <n v="35"/>
    <s v="A"/>
    <s v="B2"/>
    <s v="IS-315"/>
    <d v="2011-10-15T00:00:00"/>
  </r>
  <r>
    <d v="2011-10-15T00:00:00"/>
    <s v="IAS Accountants"/>
    <s v="Invoice"/>
    <s v="Bookkeeping"/>
    <n v="1000"/>
    <s v="A"/>
    <s v="B1"/>
    <s v="IS-305"/>
    <d v="2011-11-02T00:00:00"/>
  </r>
  <r>
    <d v="2011-10-20T00:00:00"/>
    <s v="Example (Pty) Ltd"/>
    <s v="Transfer"/>
    <s v="Inter Account Transfer"/>
    <n v="-20000"/>
    <s v="E"/>
    <s v="B2"/>
    <s v="BS-399"/>
    <d v="2011-10-20T00:00:00"/>
  </r>
  <r>
    <d v="2011-10-20T00:00:00"/>
    <s v="Example (Pty) Ltd"/>
    <s v="Transfer"/>
    <s v="Inter Account Transfer"/>
    <n v="20000"/>
    <s v="E"/>
    <s v="B1"/>
    <s v="BS-399"/>
    <d v="2011-10-20T00:00:00"/>
  </r>
  <r>
    <d v="2011-10-22T00:00:00"/>
    <s v="Waltons"/>
    <s v="Invoice"/>
    <s v="Stationery"/>
    <n v="289"/>
    <s v="A"/>
    <s v="B1"/>
    <s v="IS-370"/>
    <d v="2011-11-21T00:00:00"/>
  </r>
  <r>
    <d v="2011-10-25T00:00:00"/>
    <s v="Inland Revenue"/>
    <s v="Return"/>
    <s v="Sales Tax"/>
    <n v="3300"/>
    <s v="E"/>
    <s v="B1"/>
    <s v="BS-600"/>
    <d v="2011-10-25T00:00:00"/>
  </r>
  <r>
    <d v="2011-10-26T00:00:00"/>
    <s v="Example (Pty) Ltd"/>
    <s v="Payroll"/>
    <s v="Salaries"/>
    <n v="20000"/>
    <s v="E"/>
    <s v="B2"/>
    <s v="IS-365"/>
    <d v="2011-10-26T00:00:00"/>
  </r>
  <r>
    <d v="2011-10-26T00:00:00"/>
    <s v="HP Finance"/>
    <s v="Debit Order"/>
    <s v="Capital repayment"/>
    <n v="220"/>
    <s v="E"/>
    <s v="B1"/>
    <s v="BS-700"/>
    <d v="2011-10-26T00:00:00"/>
  </r>
  <r>
    <d v="2011-10-26T00:00:00"/>
    <s v="HP Finance"/>
    <s v="Debit Order"/>
    <s v="Interest paid"/>
    <n v="100"/>
    <s v="E"/>
    <s v="B1"/>
    <s v="IS-500"/>
    <d v="2011-10-26T00:00:00"/>
  </r>
  <r>
    <d v="2011-10-26T00:00:00"/>
    <s v="PR Properties"/>
    <s v="Debit Order"/>
    <s v="Rent"/>
    <n v="6400"/>
    <s v="A"/>
    <s v="B1"/>
    <s v="IS-350"/>
    <d v="2011-10-26T00:00:00"/>
  </r>
  <r>
    <d v="2011-10-28T00:00:00"/>
    <s v="Interflora"/>
    <s v="Cash"/>
    <s v="Flowers"/>
    <n v="218"/>
    <s v="A"/>
    <s v="PC"/>
    <s v="IS-345"/>
    <d v="2011-10-28T00:00:00"/>
  </r>
  <r>
    <d v="2011-10-31T00:00:00"/>
    <s v="Example (Pty) Ltd"/>
    <s v="Bank Statement"/>
    <s v="Petty Cash Reimbursement"/>
    <n v="200"/>
    <s v="E"/>
    <s v="B1"/>
    <s v="BS-399"/>
    <d v="2011-10-31T00:00:00"/>
  </r>
  <r>
    <d v="2011-10-31T00:00:00"/>
    <s v="Example (Pty) Ltd"/>
    <s v="Bank Statement"/>
    <s v="Petty Cash Reimbursement"/>
    <n v="-200"/>
    <s v="E"/>
    <s v="PC"/>
    <s v="BS-399"/>
    <d v="2011-10-31T00:00:00"/>
  </r>
  <r>
    <d v="2011-11-01T00:00:00"/>
    <s v="IS Communications"/>
    <s v="Invoice EXP30"/>
    <s v="Internet Service Provider"/>
    <n v="179"/>
    <s v="A"/>
    <s v="B1"/>
    <s v="IS-380"/>
    <d v="2011-12-01T00:00:00"/>
  </r>
  <r>
    <d v="2011-11-05T00:00:00"/>
    <s v="EAG Brokers"/>
    <s v="Debit Order"/>
    <s v="Insurance"/>
    <n v="340"/>
    <s v="A"/>
    <s v="B1"/>
    <s v="IS-340"/>
    <d v="2011-11-05T00:00:00"/>
  </r>
  <r>
    <d v="2011-11-05T00:00:00"/>
    <s v="XY Traders"/>
    <s v="Invoice 12987"/>
    <s v="Commission"/>
    <n v="982"/>
    <s v="A"/>
    <s v="B1"/>
    <s v="IS-320"/>
    <d v="2011-12-05T00:00:00"/>
  </r>
  <r>
    <d v="2011-11-15T00:00:00"/>
    <s v="Capital Bank"/>
    <s v="Bank Statement"/>
    <s v="Service Fees"/>
    <n v="80"/>
    <s v="A"/>
    <s v="B1"/>
    <s v="IS-315"/>
    <d v="2011-11-15T00:00:00"/>
  </r>
  <r>
    <d v="2011-11-15T00:00:00"/>
    <s v="Capital Bank"/>
    <s v="Bank Statement"/>
    <s v="Service Fees"/>
    <n v="35"/>
    <s v="A"/>
    <s v="B2"/>
    <s v="IS-315"/>
    <d v="2011-11-15T00:00:00"/>
  </r>
  <r>
    <d v="2011-11-15T00:00:00"/>
    <s v="IAS Accountants"/>
    <s v="Invoice"/>
    <s v="Bookkeeping"/>
    <n v="1000"/>
    <s v="A"/>
    <s v="B1"/>
    <s v="IS-305"/>
    <d v="2011-12-03T00:00:00"/>
  </r>
  <r>
    <d v="2011-11-19T00:00:00"/>
    <s v="Interflora"/>
    <s v="Cash"/>
    <s v="Flowers"/>
    <n v="102"/>
    <s v="A"/>
    <s v="PC"/>
    <s v="IS-345"/>
    <d v="2011-11-19T00:00:00"/>
  </r>
  <r>
    <d v="2011-11-20T00:00:00"/>
    <s v="Example (Pty) Ltd"/>
    <s v="Transfer"/>
    <s v="Inter Account Transfer"/>
    <n v="-20000"/>
    <s v="E"/>
    <s v="B2"/>
    <s v="BS-399"/>
    <d v="2011-11-20T00:00:00"/>
  </r>
  <r>
    <d v="2011-11-20T00:00:00"/>
    <s v="Example (Pty) Ltd"/>
    <s v="Transfer"/>
    <s v="Inter Account Transfer"/>
    <n v="20000"/>
    <s v="E"/>
    <s v="B1"/>
    <s v="BS-399"/>
    <d v="2011-11-20T00:00:00"/>
  </r>
  <r>
    <d v="2011-11-26T00:00:00"/>
    <s v="Example (Pty) Ltd"/>
    <s v="Payroll"/>
    <s v="Salaries"/>
    <n v="20000"/>
    <s v="E"/>
    <s v="B2"/>
    <s v="IS-365"/>
    <d v="2011-11-26T00:00:00"/>
  </r>
  <r>
    <d v="2011-11-26T00:00:00"/>
    <s v="HP Finance"/>
    <s v="Debit Order"/>
    <s v="Capital repayment"/>
    <n v="220"/>
    <s v="E"/>
    <s v="B1"/>
    <s v="BS-700"/>
    <d v="2011-11-26T00:00:00"/>
  </r>
  <r>
    <d v="2011-11-26T00:00:00"/>
    <s v="HP Finance"/>
    <s v="Debit Order"/>
    <s v="Interest paid"/>
    <n v="100"/>
    <s v="E"/>
    <s v="B1"/>
    <s v="IS-500"/>
    <d v="2011-11-26T00:00:00"/>
  </r>
  <r>
    <d v="2011-11-26T00:00:00"/>
    <s v="PR Properties"/>
    <s v="Debit Order"/>
    <s v="Rent"/>
    <n v="6400"/>
    <s v="A"/>
    <s v="B1"/>
    <s v="IS-350"/>
    <d v="2011-11-26T00:00:00"/>
  </r>
  <r>
    <d v="2011-11-30T00:00:00"/>
    <s v="Example (Pty) Ltd"/>
    <s v="Bank Statement"/>
    <s v="Petty Cash Reimbursement"/>
    <n v="170"/>
    <s v="E"/>
    <s v="B1"/>
    <s v="BS-399"/>
    <d v="2011-11-30T00:00:00"/>
  </r>
  <r>
    <d v="2011-11-30T00:00:00"/>
    <s v="Example (Pty) Ltd"/>
    <s v="Bank Statement"/>
    <s v="Petty Cash Reimbursement"/>
    <n v="-170"/>
    <s v="E"/>
    <s v="PC"/>
    <s v="BS-399"/>
    <d v="2011-11-30T00:00:00"/>
  </r>
  <r>
    <d v="2011-12-01T00:00:00"/>
    <s v="IS Communications"/>
    <s v="Invoice EXP31"/>
    <s v="Internet Service Provider"/>
    <n v="179"/>
    <s v="A"/>
    <s v="B1"/>
    <s v="IS-380"/>
    <d v="2011-12-31T00:00:00"/>
  </r>
  <r>
    <d v="2011-12-05T00:00:00"/>
    <s v="EAG Brokers"/>
    <s v="Debit Order"/>
    <s v="Insurance"/>
    <n v="340"/>
    <s v="A"/>
    <s v="B1"/>
    <s v="IS-340"/>
    <d v="2011-12-05T00:00:00"/>
  </r>
  <r>
    <d v="2011-12-06T00:00:00"/>
    <s v="Interflora"/>
    <s v="Cash"/>
    <s v="Flowers"/>
    <n v="96"/>
    <s v="A"/>
    <s v="PC"/>
    <s v="IS-345"/>
    <d v="2011-12-06T00:00:00"/>
  </r>
  <r>
    <d v="2011-12-15T00:00:00"/>
    <s v="Capital Bank"/>
    <s v="Bank Statement"/>
    <s v="Service Fees"/>
    <n v="80"/>
    <s v="A"/>
    <s v="B1"/>
    <s v="IS-315"/>
    <d v="2011-12-15T00:00:00"/>
  </r>
  <r>
    <d v="2011-12-15T00:00:00"/>
    <s v="Capital Bank"/>
    <s v="Bank Statement"/>
    <s v="Service Fees"/>
    <n v="35"/>
    <s v="A"/>
    <s v="B2"/>
    <s v="IS-315"/>
    <d v="2011-12-15T00:00:00"/>
  </r>
  <r>
    <d v="2011-12-15T00:00:00"/>
    <s v="IAS Accountants"/>
    <s v="Invoice"/>
    <s v="Bookkeeping"/>
    <n v="1000"/>
    <s v="A"/>
    <s v="B1"/>
    <s v="IS-305"/>
    <d v="2012-01-02T00:00:00"/>
  </r>
  <r>
    <d v="2011-12-17T00:00:00"/>
    <s v="Newscorp"/>
    <s v="M00353051"/>
    <s v="Subscriptions"/>
    <n v="120"/>
    <s v="A"/>
    <s v="B1"/>
    <s v="IS-375"/>
    <d v="2012-01-16T00:00:00"/>
  </r>
  <r>
    <d v="2011-12-17T00:00:00"/>
    <s v="Waltons"/>
    <s v="Invoice"/>
    <s v="Stationery"/>
    <n v="310"/>
    <s v="A"/>
    <s v="B1"/>
    <s v="IS-370"/>
    <d v="2012-01-16T00:00:00"/>
  </r>
  <r>
    <d v="2011-12-17T00:00:00"/>
    <s v="XY Traders"/>
    <s v="Invoice 13432"/>
    <s v="Commission"/>
    <n v="962"/>
    <s v="A"/>
    <s v="B1"/>
    <s v="IS-320"/>
    <d v="2012-01-16T00:00:00"/>
  </r>
  <r>
    <d v="2011-12-20T00:00:00"/>
    <s v="Example (Pty) Ltd"/>
    <s v="Transfer"/>
    <s v="Inter Account Transfer"/>
    <n v="-20000"/>
    <s v="E"/>
    <s v="B2"/>
    <s v="BS-399"/>
    <d v="2011-12-20T00:00:00"/>
  </r>
  <r>
    <d v="2011-12-20T00:00:00"/>
    <s v="Example (Pty) Ltd"/>
    <s v="Transfer"/>
    <s v="Inter Account Transfer"/>
    <n v="20000"/>
    <s v="E"/>
    <s v="B1"/>
    <s v="BS-399"/>
    <d v="2011-12-20T00:00:00"/>
  </r>
  <r>
    <d v="2011-12-22T00:00:00"/>
    <s v="GF Supplies"/>
    <s v="IN1192"/>
    <s v="Consumables"/>
    <n v="61"/>
    <s v="A"/>
    <s v="PC"/>
    <s v="IS-325"/>
    <d v="2012-01-21T00:00:00"/>
  </r>
  <r>
    <d v="2011-12-25T00:00:00"/>
    <s v="Inland Revenue"/>
    <s v="Return"/>
    <s v="Sales Tax"/>
    <n v="8400"/>
    <s v="E"/>
    <s v="B1"/>
    <s v="BS-600"/>
    <d v="2011-12-25T00:00:00"/>
  </r>
  <r>
    <d v="2011-12-26T00:00:00"/>
    <s v="Example (Pty) Ltd"/>
    <s v="Payroll"/>
    <s v="Salaries"/>
    <n v="20000"/>
    <s v="E"/>
    <s v="B2"/>
    <s v="IS-365"/>
    <d v="2011-12-26T00:00:00"/>
  </r>
  <r>
    <d v="2011-12-26T00:00:00"/>
    <s v="HP Finance"/>
    <s v="Debit Order"/>
    <s v="Capital repayment"/>
    <n v="220"/>
    <s v="E"/>
    <s v="B1"/>
    <s v="BS-700"/>
    <d v="2011-12-26T00:00:00"/>
  </r>
  <r>
    <d v="2011-12-26T00:00:00"/>
    <s v="HP Finance"/>
    <s v="Debit Order"/>
    <s v="Interest paid"/>
    <n v="100"/>
    <s v="E"/>
    <s v="B1"/>
    <s v="IS-500"/>
    <d v="2011-12-26T00:00:00"/>
  </r>
  <r>
    <d v="2011-12-26T00:00:00"/>
    <s v="PR Properties"/>
    <s v="Debit Order"/>
    <s v="Rent"/>
    <n v="6400"/>
    <s v="A"/>
    <s v="B1"/>
    <s v="IS-350"/>
    <d v="2011-12-26T00:00:00"/>
  </r>
  <r>
    <d v="2011-12-31T00:00:00"/>
    <s v="Example (Pty) Ltd"/>
    <s v="Bank Statement"/>
    <s v="Petty Cash Reimbursement"/>
    <n v="100"/>
    <s v="E"/>
    <s v="B1"/>
    <s v="BS-399"/>
    <d v="2011-12-31T00:00:00"/>
  </r>
  <r>
    <d v="2011-12-31T00:00:00"/>
    <s v="Example (Pty) Ltd"/>
    <s v="Bank Statement"/>
    <s v="Petty Cash Reimbursement"/>
    <n v="-100"/>
    <s v="E"/>
    <s v="PC"/>
    <s v="BS-399"/>
    <d v="2011-12-31T00:00:00"/>
  </r>
  <r>
    <d v="2012-01-01T00:00:00"/>
    <s v="IS Communications"/>
    <s v="Invoice EXP32"/>
    <s v="Internet Service Provider"/>
    <n v="179"/>
    <s v="A"/>
    <s v="B1"/>
    <s v="IS-380"/>
    <d v="2012-01-31T00:00:00"/>
  </r>
  <r>
    <d v="2012-01-05T00:00:00"/>
    <s v="EAG Brokers"/>
    <s v="Debit Order"/>
    <s v="Insurance"/>
    <n v="340"/>
    <s v="A"/>
    <s v="B1"/>
    <s v="IS-340"/>
    <d v="2012-01-05T00:00:00"/>
  </r>
  <r>
    <d v="2012-01-15T00:00:00"/>
    <s v="Capital Bank"/>
    <s v="Bank Statement"/>
    <s v="Service Fees"/>
    <n v="80"/>
    <s v="A"/>
    <s v="B1"/>
    <s v="IS-315"/>
    <d v="2012-01-15T00:00:00"/>
  </r>
  <r>
    <d v="2012-01-15T00:00:00"/>
    <s v="Capital Bank"/>
    <s v="Bank Statement"/>
    <s v="Service Fees"/>
    <n v="35"/>
    <s v="A"/>
    <s v="B2"/>
    <s v="IS-315"/>
    <d v="2012-01-15T00:00:00"/>
  </r>
  <r>
    <d v="2012-01-15T00:00:00"/>
    <s v="IAS Accountants"/>
    <s v="Invoice"/>
    <s v="Bookkeeping"/>
    <n v="1000"/>
    <s v="A"/>
    <s v="B1"/>
    <s v="IS-305"/>
    <d v="2012-02-02T00:00:00"/>
  </r>
  <r>
    <d v="2012-01-16T00:00:00"/>
    <s v="Interflora"/>
    <s v="Cash"/>
    <s v="Flowers"/>
    <n v="105"/>
    <s v="A"/>
    <s v="PC"/>
    <s v="IS-345"/>
    <d v="2012-01-16T00:00:00"/>
  </r>
  <r>
    <d v="2012-01-20T00:00:00"/>
    <s v="Example (Pty) Ltd"/>
    <s v="Transfer"/>
    <s v="Inter Account Transfer"/>
    <n v="-20000"/>
    <s v="E"/>
    <s v="B2"/>
    <s v="BS-399"/>
    <d v="2012-01-20T00:00:00"/>
  </r>
  <r>
    <d v="2012-01-20T00:00:00"/>
    <s v="Example (Pty) Ltd"/>
    <s v="Transfer"/>
    <s v="Inter Account Transfer"/>
    <n v="20000"/>
    <s v="E"/>
    <s v="B1"/>
    <s v="BS-399"/>
    <d v="2012-01-20T00:00:00"/>
  </r>
  <r>
    <d v="2012-01-26T00:00:00"/>
    <s v="Example (Pty) Ltd"/>
    <s v="Payroll"/>
    <s v="Salaries"/>
    <n v="20000"/>
    <s v="E"/>
    <s v="B2"/>
    <s v="IS-365"/>
    <d v="2012-01-26T00:00:00"/>
  </r>
  <r>
    <d v="2012-01-26T00:00:00"/>
    <s v="HP Finance"/>
    <s v="Debit Order"/>
    <s v="Capital repayment"/>
    <n v="220"/>
    <s v="E"/>
    <s v="B1"/>
    <s v="BS-700"/>
    <d v="2012-01-26T00:00:00"/>
  </r>
  <r>
    <d v="2012-01-26T00:00:00"/>
    <s v="HP Finance"/>
    <s v="Debit Order"/>
    <s v="Interest paid"/>
    <n v="100"/>
    <s v="E"/>
    <s v="B1"/>
    <s v="IS-500"/>
    <d v="2012-01-26T00:00:00"/>
  </r>
  <r>
    <d v="2012-01-26T00:00:00"/>
    <s v="PR Properties"/>
    <s v="Debit Order"/>
    <s v="Rent"/>
    <n v="6400"/>
    <s v="A"/>
    <s v="B1"/>
    <s v="IS-350"/>
    <d v="2012-01-26T00:00:00"/>
  </r>
  <r>
    <d v="2012-01-26T00:00:00"/>
    <s v="Training Inc"/>
    <s v="Invoice"/>
    <s v="Training"/>
    <n v="389.25"/>
    <s v="A"/>
    <s v="B1"/>
    <s v="IS-385"/>
    <d v="2012-01-31T00:00:00"/>
  </r>
  <r>
    <d v="2012-01-28T00:00:00"/>
    <s v="XY Traders"/>
    <s v="Invoice 14278"/>
    <s v="Commission"/>
    <n v="514"/>
    <s v="A"/>
    <s v="B1"/>
    <s v="IS-320"/>
    <d v="2012-02-27T00:00:00"/>
  </r>
  <r>
    <d v="2012-01-31T00:00:00"/>
    <s v="Example (Pty) Ltd"/>
    <s v="Bank Statement"/>
    <s v="Petty Cash Reimbursement"/>
    <n v="170"/>
    <s v="E"/>
    <s v="B1"/>
    <s v="BS-399"/>
    <d v="2012-01-31T00:00:00"/>
  </r>
  <r>
    <d v="2012-01-31T00:00:00"/>
    <s v="Example (Pty) Ltd"/>
    <s v="Bank Statement"/>
    <s v="Petty Cash Reimbursement"/>
    <n v="-170"/>
    <s v="E"/>
    <s v="PC"/>
    <s v="BS-399"/>
    <d v="2012-01-31T00:00:00"/>
  </r>
  <r>
    <d v="2012-02-01T00:00:00"/>
    <s v="IS Communications"/>
    <s v="Invoice EXP33"/>
    <s v="Internet Service Provider"/>
    <n v="179"/>
    <s v="A"/>
    <s v="B1"/>
    <s v="IS-380"/>
    <m/>
  </r>
  <r>
    <d v="2012-02-05T00:00:00"/>
    <s v="EAG Brokers"/>
    <s v="Debit Order"/>
    <s v="Insurance"/>
    <n v="340"/>
    <s v="A"/>
    <s v="B1"/>
    <s v="IS-340"/>
    <d v="2012-02-05T00:00:00"/>
  </r>
  <r>
    <d v="2012-02-11T00:00:00"/>
    <s v="Waltons"/>
    <s v="Invoice"/>
    <s v="Stationery"/>
    <n v="289"/>
    <s v="A"/>
    <s v="B1"/>
    <s v="IS-370"/>
    <m/>
  </r>
  <r>
    <d v="2012-02-15T00:00:00"/>
    <s v="Capital Bank"/>
    <s v="Bank Statement"/>
    <s v="Service Fees"/>
    <n v="80"/>
    <s v="A"/>
    <s v="B1"/>
    <s v="IS-315"/>
    <d v="2012-02-15T00:00:00"/>
  </r>
  <r>
    <d v="2012-02-15T00:00:00"/>
    <s v="Capital Bank"/>
    <s v="Bank Statement"/>
    <s v="Service Fees"/>
    <n v="35"/>
    <s v="A"/>
    <s v="B2"/>
    <s v="IS-315"/>
    <d v="2012-02-15T00:00:00"/>
  </r>
  <r>
    <d v="2012-02-15T00:00:00"/>
    <s v="IAS Accountants"/>
    <s v="Invoice"/>
    <s v="Bookkeeping"/>
    <n v="1000"/>
    <s v="A"/>
    <s v="B1"/>
    <s v="IS-305"/>
    <m/>
  </r>
  <r>
    <d v="2012-02-20T00:00:00"/>
    <s v="Example (Pty) Ltd"/>
    <s v="Transfer"/>
    <s v="Inter Account Transfer"/>
    <n v="-20000"/>
    <s v="E"/>
    <s v="B2"/>
    <s v="BS-399"/>
    <d v="2012-02-20T00:00:00"/>
  </r>
  <r>
    <d v="2012-02-20T00:00:00"/>
    <s v="Example (Pty) Ltd"/>
    <s v="Transfer"/>
    <s v="Inter Account Transfer"/>
    <n v="20000"/>
    <s v="E"/>
    <s v="B1"/>
    <s v="BS-399"/>
    <d v="2012-02-20T00:00:00"/>
  </r>
  <r>
    <d v="2012-02-25T00:00:00"/>
    <s v="Inland Revenue"/>
    <s v="Return"/>
    <s v="Sales Tax"/>
    <n v="2200"/>
    <s v="E"/>
    <s v="B1"/>
    <s v="BS-600"/>
    <d v="2012-02-25T00:00:00"/>
  </r>
  <r>
    <d v="2012-02-25T00:00:00"/>
    <s v="Interflora"/>
    <s v="Cash"/>
    <s v="Flowers"/>
    <n v="75"/>
    <s v="A"/>
    <s v="PC"/>
    <s v="IS-345"/>
    <d v="2012-02-25T00:00:00"/>
  </r>
  <r>
    <d v="2012-02-26T00:00:00"/>
    <s v="DF Equipment"/>
    <s v="Invoice"/>
    <s v="Office equipment"/>
    <n v="10000"/>
    <s v="A"/>
    <s v="B1"/>
    <s v="BS-100"/>
    <m/>
  </r>
  <r>
    <d v="2012-02-26T00:00:00"/>
    <s v="Example (Pty) Ltd"/>
    <s v="Payroll"/>
    <s v="Salaries"/>
    <n v="20000"/>
    <s v="E"/>
    <s v="B2"/>
    <s v="IS-365"/>
    <d v="2012-02-26T00:00:00"/>
  </r>
  <r>
    <d v="2012-02-26T00:00:00"/>
    <s v="HP Finance"/>
    <s v="Debit Order"/>
    <s v="Capital repayment"/>
    <n v="220"/>
    <s v="E"/>
    <s v="B1"/>
    <s v="BS-700"/>
    <d v="2012-02-26T00:00:00"/>
  </r>
  <r>
    <d v="2012-02-26T00:00:00"/>
    <s v="HP Finance"/>
    <s v="Debit Order"/>
    <s v="Interest paid"/>
    <n v="100"/>
    <s v="E"/>
    <s v="B1"/>
    <s v="IS-500"/>
    <d v="2012-02-26T00:00:00"/>
  </r>
  <r>
    <d v="2012-02-26T00:00:00"/>
    <s v="PR Properties"/>
    <s v="Debit Order"/>
    <s v="Rent"/>
    <n v="6400"/>
    <s v="A"/>
    <s v="B1"/>
    <s v="IS-350"/>
    <d v="2012-02-26T00:00:00"/>
  </r>
  <r>
    <d v="2012-02-29T00:00:00"/>
    <s v="Example (Pty) Ltd"/>
    <s v="Bank Statement"/>
    <s v="Petty Cash Reimbursement"/>
    <n v="70"/>
    <s v="E"/>
    <s v="B1"/>
    <s v="BS-399"/>
    <d v="2012-02-29T00:00:00"/>
  </r>
  <r>
    <d v="2012-02-29T00:00:00"/>
    <s v="Example (Pty) Ltd"/>
    <s v="Bank Statement"/>
    <s v="Petty Cash Reimbursement"/>
    <n v="-70"/>
    <s v="E"/>
    <s v="PC"/>
    <s v="BS-399"/>
    <d v="2012-02-29T00:00:00"/>
  </r>
  <r>
    <d v="2012-02-29T00:00:00"/>
    <s v="Inland Revenue"/>
    <s v="Return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87919-9230-4617-9F00-4F2CA2679D37}" name="PivotTable9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numFmtId="14" showAll="0"/>
    <pivotField showAll="0"/>
    <pivotField showAll="0"/>
    <pivotField showAll="0"/>
    <pivotField numFmtId="43"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9A7B-67E3-419C-BC08-00AEAEC0F43A}">
  <dimension ref="A3:C20"/>
  <sheetViews>
    <sheetView tabSelected="1" workbookViewId="0">
      <selection activeCell="A3" sqref="A3"/>
    </sheetView>
  </sheetViews>
  <sheetFormatPr defaultRowHeight="14.5" x14ac:dyDescent="0.35"/>
  <sheetData>
    <row r="3" spans="1:3" x14ac:dyDescent="0.35">
      <c r="A3" s="26"/>
      <c r="B3" s="27"/>
      <c r="C3" s="28"/>
    </row>
    <row r="4" spans="1:3" x14ac:dyDescent="0.35">
      <c r="A4" s="29"/>
      <c r="B4" s="30"/>
      <c r="C4" s="31"/>
    </row>
    <row r="5" spans="1:3" x14ac:dyDescent="0.35">
      <c r="A5" s="29"/>
      <c r="B5" s="30"/>
      <c r="C5" s="31"/>
    </row>
    <row r="6" spans="1:3" x14ac:dyDescent="0.35">
      <c r="A6" s="29"/>
      <c r="B6" s="30"/>
      <c r="C6" s="31"/>
    </row>
    <row r="7" spans="1:3" x14ac:dyDescent="0.35">
      <c r="A7" s="29"/>
      <c r="B7" s="30"/>
      <c r="C7" s="31"/>
    </row>
    <row r="8" spans="1:3" x14ac:dyDescent="0.35">
      <c r="A8" s="29"/>
      <c r="B8" s="30"/>
      <c r="C8" s="31"/>
    </row>
    <row r="9" spans="1:3" x14ac:dyDescent="0.35">
      <c r="A9" s="29"/>
      <c r="B9" s="30"/>
      <c r="C9" s="31"/>
    </row>
    <row r="10" spans="1:3" x14ac:dyDescent="0.35">
      <c r="A10" s="29"/>
      <c r="B10" s="30"/>
      <c r="C10" s="31"/>
    </row>
    <row r="11" spans="1:3" x14ac:dyDescent="0.35">
      <c r="A11" s="29"/>
      <c r="B11" s="30"/>
      <c r="C11" s="31"/>
    </row>
    <row r="12" spans="1:3" x14ac:dyDescent="0.35">
      <c r="A12" s="29"/>
      <c r="B12" s="30"/>
      <c r="C12" s="31"/>
    </row>
    <row r="13" spans="1:3" x14ac:dyDescent="0.35">
      <c r="A13" s="29"/>
      <c r="B13" s="30"/>
      <c r="C13" s="31"/>
    </row>
    <row r="14" spans="1:3" x14ac:dyDescent="0.35">
      <c r="A14" s="29"/>
      <c r="B14" s="30"/>
      <c r="C14" s="31"/>
    </row>
    <row r="15" spans="1:3" x14ac:dyDescent="0.35">
      <c r="A15" s="29"/>
      <c r="B15" s="30"/>
      <c r="C15" s="31"/>
    </row>
    <row r="16" spans="1:3" x14ac:dyDescent="0.35">
      <c r="A16" s="29"/>
      <c r="B16" s="30"/>
      <c r="C16" s="31"/>
    </row>
    <row r="17" spans="1:3" x14ac:dyDescent="0.35">
      <c r="A17" s="29"/>
      <c r="B17" s="30"/>
      <c r="C17" s="31"/>
    </row>
    <row r="18" spans="1:3" x14ac:dyDescent="0.35">
      <c r="A18" s="29"/>
      <c r="B18" s="30"/>
      <c r="C18" s="31"/>
    </row>
    <row r="19" spans="1:3" x14ac:dyDescent="0.35">
      <c r="A19" s="29"/>
      <c r="B19" s="30"/>
      <c r="C19" s="31"/>
    </row>
    <row r="20" spans="1:3" x14ac:dyDescent="0.35">
      <c r="A20" s="32"/>
      <c r="B20" s="33"/>
      <c r="C20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A2" sqref="A2:I210"/>
    </sheetView>
  </sheetViews>
  <sheetFormatPr defaultColWidth="9.1796875" defaultRowHeight="15.5" x14ac:dyDescent="0.35"/>
  <cols>
    <col min="1" max="1" width="12.54296875" style="15" bestFit="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13.1796875" style="16" bestFit="1" customWidth="1"/>
    <col min="6" max="6" width="2.54296875" style="4" bestFit="1" customWidth="1"/>
    <col min="7" max="7" width="6.7265625" style="4" bestFit="1" customWidth="1"/>
    <col min="8" max="8" width="8.7265625" style="4" customWidth="1"/>
    <col min="9" max="9" width="12.54296875" style="17" bestFit="1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4" customFormat="1" ht="46.5" x14ac:dyDescent="0.3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/>
      <c r="G2" s="8" t="s">
        <v>6</v>
      </c>
      <c r="H2" s="8" t="s">
        <v>7</v>
      </c>
      <c r="I2" s="8" t="s">
        <v>8</v>
      </c>
    </row>
    <row r="3" spans="1:9" ht="15" customHeight="1" x14ac:dyDescent="0.35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35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35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35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35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35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35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35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35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35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35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35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35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35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35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35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35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35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35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35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35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35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35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35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35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35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35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35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35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35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35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35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35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35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35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35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35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35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35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35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35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35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35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35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35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35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35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35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35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35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35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35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35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35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35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35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35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35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35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35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35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35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35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35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35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35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35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35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35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35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35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35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35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35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35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35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35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35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35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35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35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35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35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35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35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35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35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35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35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35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35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35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35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35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35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35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35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35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35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35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35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35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35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35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35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35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35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35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35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35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35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35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35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35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35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35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35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35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35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35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35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35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35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35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35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35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35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35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35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35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35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35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35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35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35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35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35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35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35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35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35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35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35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35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35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35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35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35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35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35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35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35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35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35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35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35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35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35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35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35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35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35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35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35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35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35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35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35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35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35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35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35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35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35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35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35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35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35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35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35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35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35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35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35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35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35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35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35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35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35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35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35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35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35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35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35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35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35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35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35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35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35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35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35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35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35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35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35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A06B-D064-47A4-A18D-98DC99F310DA}">
  <dimension ref="A1:E21"/>
  <sheetViews>
    <sheetView topLeftCell="A3" workbookViewId="0">
      <selection activeCell="G19" sqref="G19"/>
    </sheetView>
  </sheetViews>
  <sheetFormatPr defaultRowHeight="14.5" x14ac:dyDescent="0.35"/>
  <cols>
    <col min="2" max="2" width="18.54296875" customWidth="1"/>
    <col min="3" max="3" width="11.08984375" customWidth="1"/>
    <col min="4" max="4" width="10.453125" customWidth="1"/>
    <col min="5" max="5" width="12.453125" bestFit="1" customWidth="1"/>
  </cols>
  <sheetData>
    <row r="1" spans="1:5" ht="20" thickBot="1" x14ac:dyDescent="0.5">
      <c r="A1" s="19" t="s">
        <v>145</v>
      </c>
      <c r="B1" s="19"/>
      <c r="C1" s="19"/>
      <c r="D1" s="19"/>
      <c r="E1" s="19"/>
    </row>
    <row r="2" spans="1:5" ht="15" thickTop="1" x14ac:dyDescent="0.35"/>
    <row r="3" spans="1:5" x14ac:dyDescent="0.35">
      <c r="B3" s="18" t="s">
        <v>129</v>
      </c>
      <c r="C3" s="18" t="s">
        <v>130</v>
      </c>
      <c r="D3" s="18" t="s">
        <v>131</v>
      </c>
      <c r="E3" s="18" t="s">
        <v>132</v>
      </c>
    </row>
    <row r="4" spans="1:5" x14ac:dyDescent="0.35">
      <c r="B4" s="20" t="s">
        <v>133</v>
      </c>
      <c r="C4" s="20">
        <v>12</v>
      </c>
      <c r="D4" s="20">
        <v>85</v>
      </c>
      <c r="E4" s="20" t="s">
        <v>144</v>
      </c>
    </row>
    <row r="5" spans="1:5" x14ac:dyDescent="0.35">
      <c r="B5" s="20" t="s">
        <v>134</v>
      </c>
      <c r="C5" s="20">
        <v>11</v>
      </c>
      <c r="D5" s="20">
        <v>72</v>
      </c>
      <c r="E5" s="20" t="s">
        <v>144</v>
      </c>
    </row>
    <row r="6" spans="1:5" x14ac:dyDescent="0.35">
      <c r="B6" s="20" t="s">
        <v>135</v>
      </c>
      <c r="C6" s="20">
        <v>13</v>
      </c>
      <c r="D6" s="20">
        <v>60</v>
      </c>
      <c r="E6" s="20" t="s">
        <v>144</v>
      </c>
    </row>
    <row r="7" spans="1:5" x14ac:dyDescent="0.35">
      <c r="B7" s="20" t="s">
        <v>136</v>
      </c>
      <c r="C7" s="20">
        <v>12</v>
      </c>
      <c r="D7" s="20">
        <v>95</v>
      </c>
      <c r="E7" s="20" t="s">
        <v>144</v>
      </c>
    </row>
    <row r="8" spans="1:5" x14ac:dyDescent="0.35">
      <c r="B8" s="20" t="s">
        <v>137</v>
      </c>
      <c r="C8" s="20">
        <v>14</v>
      </c>
      <c r="D8" s="20">
        <v>88</v>
      </c>
      <c r="E8" s="20" t="s">
        <v>144</v>
      </c>
    </row>
    <row r="9" spans="1:5" x14ac:dyDescent="0.35">
      <c r="B9" s="20" t="s">
        <v>138</v>
      </c>
      <c r="C9" s="20">
        <v>12</v>
      </c>
      <c r="D9" s="20">
        <v>99</v>
      </c>
      <c r="E9" s="20" t="s">
        <v>144</v>
      </c>
    </row>
    <row r="10" spans="1:5" x14ac:dyDescent="0.35">
      <c r="B10" s="20" t="s">
        <v>139</v>
      </c>
      <c r="C10" s="20">
        <v>11</v>
      </c>
      <c r="D10" s="20">
        <v>75</v>
      </c>
      <c r="E10" s="20" t="s">
        <v>144</v>
      </c>
    </row>
    <row r="11" spans="1:5" x14ac:dyDescent="0.35">
      <c r="B11" s="20" t="s">
        <v>140</v>
      </c>
      <c r="C11" s="20">
        <v>13</v>
      </c>
      <c r="D11" s="20">
        <v>100</v>
      </c>
      <c r="E11" s="20" t="s">
        <v>144</v>
      </c>
    </row>
    <row r="12" spans="1:5" x14ac:dyDescent="0.35">
      <c r="B12" s="20" t="s">
        <v>141</v>
      </c>
      <c r="C12" s="20">
        <v>13</v>
      </c>
      <c r="D12" s="20">
        <v>75</v>
      </c>
      <c r="E12" s="20" t="s">
        <v>144</v>
      </c>
    </row>
    <row r="13" spans="1:5" x14ac:dyDescent="0.35">
      <c r="B13" s="20" t="s">
        <v>142</v>
      </c>
      <c r="C13" s="20">
        <v>15</v>
      </c>
      <c r="D13" s="20">
        <v>85</v>
      </c>
      <c r="E13" s="20" t="s">
        <v>144</v>
      </c>
    </row>
    <row r="14" spans="1:5" x14ac:dyDescent="0.35">
      <c r="B14" s="20" t="s">
        <v>143</v>
      </c>
      <c r="C14" s="20">
        <v>11</v>
      </c>
      <c r="D14" s="20">
        <v>85</v>
      </c>
      <c r="E14" s="20" t="s">
        <v>144</v>
      </c>
    </row>
    <row r="16" spans="1:5" ht="15" thickBot="1" x14ac:dyDescent="0.4">
      <c r="A16" s="21" t="s">
        <v>146</v>
      </c>
      <c r="B16" s="20"/>
      <c r="C16" s="20">
        <f>MIN(C4:C14)</f>
        <v>11</v>
      </c>
    </row>
    <row r="17" spans="1:3" ht="15" thickBot="1" x14ac:dyDescent="0.4">
      <c r="A17" s="21" t="s">
        <v>147</v>
      </c>
      <c r="B17" s="20"/>
      <c r="C17" s="20">
        <f>MAX(C4:C14)</f>
        <v>15</v>
      </c>
    </row>
    <row r="18" spans="1:3" ht="15" thickBot="1" x14ac:dyDescent="0.4">
      <c r="A18" s="21" t="s">
        <v>148</v>
      </c>
      <c r="B18" s="20"/>
      <c r="C18" s="20">
        <f>AVERAGE(C4:C14)</f>
        <v>12.454545454545455</v>
      </c>
    </row>
    <row r="19" spans="1:3" ht="15" thickBot="1" x14ac:dyDescent="0.4">
      <c r="A19" s="21" t="s">
        <v>149</v>
      </c>
      <c r="B19" s="20"/>
      <c r="C19" s="20">
        <f>MODE(C4:C14)</f>
        <v>12</v>
      </c>
    </row>
    <row r="20" spans="1:3" ht="15" thickBot="1" x14ac:dyDescent="0.4">
      <c r="A20" s="21" t="s">
        <v>150</v>
      </c>
      <c r="B20" s="20"/>
      <c r="C20" s="20">
        <f>MEDIAN(C4:C14)</f>
        <v>12</v>
      </c>
    </row>
    <row r="21" spans="1:3" ht="15" thickBot="1" x14ac:dyDescent="0.4">
      <c r="A21" s="21" t="s">
        <v>151</v>
      </c>
      <c r="B21" s="20">
        <f>COUNT(B4:B14)</f>
        <v>0</v>
      </c>
      <c r="C21" s="20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6A4C-85DA-4C17-B9E7-D3789B4E7F59}">
  <dimension ref="A1:G8"/>
  <sheetViews>
    <sheetView topLeftCell="A3" workbookViewId="0">
      <selection activeCell="K20" sqref="K20"/>
    </sheetView>
  </sheetViews>
  <sheetFormatPr defaultRowHeight="14.5" x14ac:dyDescent="0.35"/>
  <cols>
    <col min="1" max="1" width="14.7265625" bestFit="1" customWidth="1"/>
    <col min="2" max="2" width="12.81640625" customWidth="1"/>
    <col min="3" max="3" width="14.81640625" customWidth="1"/>
    <col min="4" max="4" width="10.26953125" customWidth="1"/>
    <col min="5" max="5" width="13.08984375" customWidth="1"/>
    <col min="6" max="6" width="18.90625" customWidth="1"/>
    <col min="7" max="7" width="15.6328125" bestFit="1" customWidth="1"/>
  </cols>
  <sheetData>
    <row r="1" spans="1:7" ht="20" thickBot="1" x14ac:dyDescent="0.5">
      <c r="A1" s="19" t="s">
        <v>152</v>
      </c>
      <c r="B1" s="19"/>
      <c r="C1" s="19"/>
      <c r="D1" s="19"/>
      <c r="E1" s="19"/>
      <c r="F1" s="19"/>
      <c r="G1" s="19"/>
    </row>
    <row r="2" spans="1:7" ht="15" thickTop="1" x14ac:dyDescent="0.35"/>
    <row r="3" spans="1:7" x14ac:dyDescent="0.35">
      <c r="A3" s="22" t="s">
        <v>153</v>
      </c>
      <c r="B3" s="22" t="s">
        <v>154</v>
      </c>
      <c r="C3" s="22" t="s">
        <v>155</v>
      </c>
      <c r="D3" s="22" t="s">
        <v>156</v>
      </c>
      <c r="E3" s="22" t="s">
        <v>157</v>
      </c>
      <c r="F3" s="22" t="s">
        <v>158</v>
      </c>
      <c r="G3" s="22" t="s">
        <v>159</v>
      </c>
    </row>
    <row r="4" spans="1:7" x14ac:dyDescent="0.35">
      <c r="A4" s="23" t="s">
        <v>160</v>
      </c>
      <c r="B4" s="23">
        <v>2000</v>
      </c>
      <c r="C4" s="24">
        <v>0.21</v>
      </c>
      <c r="D4" s="23">
        <v>3</v>
      </c>
      <c r="E4" s="23">
        <f>B4*C4</f>
        <v>420</v>
      </c>
      <c r="F4" s="24">
        <f>SUM(B4:C4)</f>
        <v>2000.21</v>
      </c>
      <c r="G4" s="25">
        <f>F4/D4</f>
        <v>666.73666666666668</v>
      </c>
    </row>
    <row r="5" spans="1:7" x14ac:dyDescent="0.35">
      <c r="A5" s="23" t="s">
        <v>161</v>
      </c>
      <c r="B5" s="23">
        <v>450</v>
      </c>
      <c r="C5" s="24">
        <v>0.25</v>
      </c>
      <c r="D5" s="23">
        <v>3</v>
      </c>
      <c r="E5" s="23">
        <f t="shared" ref="E5:E8" si="0">B5*C5</f>
        <v>112.5</v>
      </c>
      <c r="F5" s="24">
        <f t="shared" ref="F5:F7" si="1">SUM(B5:C5)</f>
        <v>450.25</v>
      </c>
      <c r="G5" s="25">
        <f t="shared" ref="G5:G8" si="2">F5/D5</f>
        <v>150.08333333333334</v>
      </c>
    </row>
    <row r="6" spans="1:7" x14ac:dyDescent="0.35">
      <c r="A6" s="23" t="s">
        <v>162</v>
      </c>
      <c r="B6" s="23">
        <v>975</v>
      </c>
      <c r="C6" s="24">
        <v>0.27</v>
      </c>
      <c r="D6" s="23">
        <v>3</v>
      </c>
      <c r="E6" s="23">
        <f t="shared" si="0"/>
        <v>263.25</v>
      </c>
      <c r="F6" s="24">
        <f t="shared" si="1"/>
        <v>975.27</v>
      </c>
      <c r="G6" s="25">
        <f t="shared" si="2"/>
        <v>325.08999999999997</v>
      </c>
    </row>
    <row r="7" spans="1:7" x14ac:dyDescent="0.35">
      <c r="A7" s="23" t="s">
        <v>163</v>
      </c>
      <c r="B7" s="23">
        <v>1500</v>
      </c>
      <c r="C7" s="24">
        <v>0.15</v>
      </c>
      <c r="D7" s="23">
        <v>3</v>
      </c>
      <c r="E7" s="23">
        <f t="shared" si="0"/>
        <v>225</v>
      </c>
      <c r="F7" s="24">
        <f t="shared" si="1"/>
        <v>1500.15</v>
      </c>
      <c r="G7" s="25">
        <f t="shared" si="2"/>
        <v>500.05</v>
      </c>
    </row>
    <row r="8" spans="1:7" x14ac:dyDescent="0.35">
      <c r="A8" s="23" t="s">
        <v>164</v>
      </c>
      <c r="B8" s="23">
        <v>780</v>
      </c>
      <c r="C8" s="24">
        <v>0.25</v>
      </c>
      <c r="D8" s="23">
        <v>3</v>
      </c>
      <c r="E8" s="23">
        <f t="shared" si="0"/>
        <v>195</v>
      </c>
      <c r="F8" s="24">
        <f>SUM(B8:C8)</f>
        <v>780.25</v>
      </c>
      <c r="G8" s="25">
        <f t="shared" si="2"/>
        <v>260.08333333333331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Baby Shaheen</dc:creator>
  <cp:keywords/>
  <dc:description/>
  <cp:lastModifiedBy>Baby Shaheen</cp:lastModifiedBy>
  <cp:revision/>
  <dcterms:created xsi:type="dcterms:W3CDTF">2023-04-22T13:58:31Z</dcterms:created>
  <dcterms:modified xsi:type="dcterms:W3CDTF">2024-05-05T00:25:29Z</dcterms:modified>
  <cp:category/>
  <cp:contentStatus/>
</cp:coreProperties>
</file>