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mbell/Development/csu-tropical/Forecast/"/>
    </mc:Choice>
  </mc:AlternateContent>
  <xr:revisionPtr revIDLastSave="0" documentId="13_ncr:1_{85D42096-7D30-D84C-93AB-F502C61F68CD}" xr6:coauthVersionLast="46" xr6:coauthVersionMax="46" xr10:uidLastSave="{00000000-0000-0000-0000-000000000000}"/>
  <bookViews>
    <workbookView xWindow="0" yWindow="460" windowWidth="29040" windowHeight="15840" xr2:uid="{00000000-000D-0000-FFFF-FFFF00000000}"/>
  </bookViews>
  <sheets>
    <sheet name="County" sheetId="1" r:id="rId1"/>
    <sheet name="State" sheetId="2" r:id="rId2"/>
    <sheet name="Province" sheetId="3" r:id="rId3"/>
    <sheet name="Caribbean-Central America" sheetId="4" r:id="rId4"/>
  </sheets>
  <calcPr calcId="191029"/>
</workbook>
</file>

<file path=xl/calcChain.xml><?xml version="1.0" encoding="utf-8"?>
<calcChain xmlns="http://schemas.openxmlformats.org/spreadsheetml/2006/main">
  <c r="B1" i="4" l="1"/>
  <c r="L40" i="4" s="1"/>
  <c r="B1" i="3"/>
  <c r="K8" i="3" s="1"/>
  <c r="B1" i="2"/>
  <c r="J22" i="2" s="1"/>
  <c r="K7" i="3"/>
  <c r="K5" i="3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5" i="2"/>
  <c r="J5" i="2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J5" i="3" l="1"/>
  <c r="L5" i="3"/>
  <c r="J6" i="3"/>
  <c r="K6" i="3"/>
  <c r="L6" i="3"/>
  <c r="J7" i="3"/>
  <c r="L7" i="3"/>
  <c r="J8" i="3"/>
  <c r="L8" i="3"/>
  <c r="L5" i="2"/>
  <c r="K16" i="2"/>
  <c r="J6" i="2"/>
  <c r="K11" i="2"/>
  <c r="L16" i="2"/>
  <c r="K22" i="2"/>
  <c r="J11" i="2"/>
  <c r="L21" i="2"/>
  <c r="K6" i="2"/>
  <c r="L11" i="2"/>
  <c r="J17" i="2"/>
  <c r="L22" i="2"/>
  <c r="L6" i="4"/>
  <c r="K9" i="4"/>
  <c r="J12" i="4"/>
  <c r="L14" i="4"/>
  <c r="K17" i="4"/>
  <c r="J20" i="4"/>
  <c r="L22" i="4"/>
  <c r="K25" i="4"/>
  <c r="J28" i="4"/>
  <c r="L30" i="4"/>
  <c r="K33" i="4"/>
  <c r="J36" i="4"/>
  <c r="L38" i="4"/>
  <c r="K41" i="4"/>
  <c r="J7" i="4"/>
  <c r="L9" i="4"/>
  <c r="K12" i="4"/>
  <c r="J15" i="4"/>
  <c r="L17" i="4"/>
  <c r="K20" i="4"/>
  <c r="J23" i="4"/>
  <c r="L25" i="4"/>
  <c r="K28" i="4"/>
  <c r="J31" i="4"/>
  <c r="L33" i="4"/>
  <c r="K36" i="4"/>
  <c r="J39" i="4"/>
  <c r="L41" i="4"/>
  <c r="L35" i="4"/>
  <c r="K6" i="4"/>
  <c r="J9" i="4"/>
  <c r="K14" i="4"/>
  <c r="J17" i="4"/>
  <c r="L19" i="4"/>
  <c r="K22" i="4"/>
  <c r="J25" i="4"/>
  <c r="L27" i="4"/>
  <c r="K30" i="4"/>
  <c r="J33" i="4"/>
  <c r="J41" i="4"/>
  <c r="K7" i="4"/>
  <c r="J10" i="4"/>
  <c r="L12" i="4"/>
  <c r="K15" i="4"/>
  <c r="J18" i="4"/>
  <c r="L20" i="4"/>
  <c r="K23" i="4"/>
  <c r="J26" i="4"/>
  <c r="L28" i="4"/>
  <c r="K31" i="4"/>
  <c r="J34" i="4"/>
  <c r="L36" i="4"/>
  <c r="K39" i="4"/>
  <c r="J42" i="4"/>
  <c r="J5" i="4"/>
  <c r="L7" i="4"/>
  <c r="K10" i="4"/>
  <c r="J13" i="4"/>
  <c r="L15" i="4"/>
  <c r="K18" i="4"/>
  <c r="J21" i="4"/>
  <c r="L23" i="4"/>
  <c r="K26" i="4"/>
  <c r="J29" i="4"/>
  <c r="L31" i="4"/>
  <c r="K34" i="4"/>
  <c r="J37" i="4"/>
  <c r="L39" i="4"/>
  <c r="K42" i="4"/>
  <c r="L11" i="4"/>
  <c r="K38" i="4"/>
  <c r="K5" i="4"/>
  <c r="J8" i="4"/>
  <c r="L10" i="4"/>
  <c r="K13" i="4"/>
  <c r="J16" i="4"/>
  <c r="L18" i="4"/>
  <c r="K21" i="4"/>
  <c r="J24" i="4"/>
  <c r="L26" i="4"/>
  <c r="K29" i="4"/>
  <c r="J32" i="4"/>
  <c r="L34" i="4"/>
  <c r="K37" i="4"/>
  <c r="J40" i="4"/>
  <c r="L42" i="4"/>
  <c r="L5" i="4"/>
  <c r="K8" i="4"/>
  <c r="J11" i="4"/>
  <c r="L13" i="4"/>
  <c r="K16" i="4"/>
  <c r="J19" i="4"/>
  <c r="L21" i="4"/>
  <c r="K24" i="4"/>
  <c r="J27" i="4"/>
  <c r="L29" i="4"/>
  <c r="K32" i="4"/>
  <c r="J35" i="4"/>
  <c r="L37" i="4"/>
  <c r="K40" i="4"/>
  <c r="J6" i="4"/>
  <c r="L8" i="4"/>
  <c r="K11" i="4"/>
  <c r="J14" i="4"/>
  <c r="L16" i="4"/>
  <c r="K19" i="4"/>
  <c r="J22" i="4"/>
  <c r="L24" i="4"/>
  <c r="K27" i="4"/>
  <c r="J30" i="4"/>
  <c r="L32" i="4"/>
  <c r="K35" i="4"/>
  <c r="J38" i="4"/>
  <c r="I103" i="1"/>
  <c r="H103" i="1"/>
  <c r="G103" i="1"/>
  <c r="H42" i="4" l="1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12" i="4"/>
  <c r="F12" i="4"/>
  <c r="G17" i="4"/>
  <c r="F17" i="4"/>
  <c r="G32" i="4"/>
  <c r="F32" i="4"/>
  <c r="G35" i="4"/>
  <c r="F35" i="4"/>
  <c r="G37" i="4"/>
  <c r="F37" i="4"/>
  <c r="G38" i="4"/>
  <c r="F38" i="4"/>
  <c r="G42" i="4"/>
  <c r="F42" i="4"/>
  <c r="G41" i="4"/>
  <c r="F41" i="4"/>
  <c r="G40" i="4"/>
  <c r="F40" i="4"/>
  <c r="G39" i="4"/>
  <c r="F39" i="4"/>
  <c r="G36" i="4"/>
  <c r="F36" i="4"/>
  <c r="G34" i="4"/>
  <c r="F34" i="4"/>
  <c r="G33" i="4"/>
  <c r="F33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6" i="4"/>
  <c r="F16" i="4"/>
  <c r="G15" i="4"/>
  <c r="F15" i="4"/>
  <c r="G14" i="4"/>
  <c r="F14" i="4"/>
  <c r="G13" i="4"/>
  <c r="F13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H8" i="3" l="1"/>
  <c r="G8" i="3"/>
  <c r="F8" i="3"/>
  <c r="G7" i="3"/>
  <c r="F7" i="3"/>
  <c r="H6" i="3"/>
  <c r="G6" i="3"/>
  <c r="F6" i="3"/>
  <c r="H5" i="3"/>
  <c r="G5" i="3"/>
  <c r="F5" i="3"/>
  <c r="H49" i="1" l="1"/>
  <c r="H22" i="2" l="1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</calcChain>
</file>

<file path=xl/sharedStrings.xml><?xml version="1.0" encoding="utf-8"?>
<sst xmlns="http://schemas.openxmlformats.org/spreadsheetml/2006/main" count="359" uniqueCount="182">
  <si>
    <t>Probability &gt;=1 Event of Specific Intensity</t>
  </si>
  <si>
    <t>State</t>
  </si>
  <si>
    <t>County</t>
  </si>
  <si>
    <t>Named Storm</t>
  </si>
  <si>
    <t>Hurricane</t>
  </si>
  <si>
    <t>Major Hurricane</t>
  </si>
  <si>
    <t>Texas</t>
  </si>
  <si>
    <t>Cameron</t>
  </si>
  <si>
    <t>Willacy</t>
  </si>
  <si>
    <t>Kenedy</t>
  </si>
  <si>
    <t>Kleberg</t>
  </si>
  <si>
    <t>San Patricio</t>
  </si>
  <si>
    <t>Nueces</t>
  </si>
  <si>
    <t>Aransas</t>
  </si>
  <si>
    <t>Calhoun</t>
  </si>
  <si>
    <t>Matagorda</t>
  </si>
  <si>
    <t>Brazoria</t>
  </si>
  <si>
    <t>Galveston</t>
  </si>
  <si>
    <t>Chambers</t>
  </si>
  <si>
    <t>Jefferson</t>
  </si>
  <si>
    <t>Louisiana</t>
  </si>
  <si>
    <t xml:space="preserve">Cameron </t>
  </si>
  <si>
    <t>Vermilion</t>
  </si>
  <si>
    <t>Iberia</t>
  </si>
  <si>
    <t>St. Mary</t>
  </si>
  <si>
    <t>Terrebonne</t>
  </si>
  <si>
    <t>Lafourche</t>
  </si>
  <si>
    <t>Plaquemines</t>
  </si>
  <si>
    <t>St. Bernard</t>
  </si>
  <si>
    <t>Mississippi</t>
  </si>
  <si>
    <t>Hancock</t>
  </si>
  <si>
    <t>Harrison</t>
  </si>
  <si>
    <t>Jackson</t>
  </si>
  <si>
    <t>Alabama</t>
  </si>
  <si>
    <t>Mobile</t>
  </si>
  <si>
    <t>Baldwin</t>
  </si>
  <si>
    <t>Florida</t>
  </si>
  <si>
    <t>Escambia</t>
  </si>
  <si>
    <t>Santa Rosa</t>
  </si>
  <si>
    <t>Okaloosa</t>
  </si>
  <si>
    <t>Walton</t>
  </si>
  <si>
    <t>Bay</t>
  </si>
  <si>
    <t>Gulf</t>
  </si>
  <si>
    <t>Franklin</t>
  </si>
  <si>
    <t>Wakulla</t>
  </si>
  <si>
    <t>Taylor</t>
  </si>
  <si>
    <t>Dixie</t>
  </si>
  <si>
    <t>Levy</t>
  </si>
  <si>
    <t>Citrus</t>
  </si>
  <si>
    <t>Hernando</t>
  </si>
  <si>
    <t>Pasco</t>
  </si>
  <si>
    <t>Pinellas</t>
  </si>
  <si>
    <t>Manatee</t>
  </si>
  <si>
    <t>Sarasota</t>
  </si>
  <si>
    <t>Charlotte</t>
  </si>
  <si>
    <t>Lee</t>
  </si>
  <si>
    <t>Collier</t>
  </si>
  <si>
    <t>Monroe</t>
  </si>
  <si>
    <t>Miami-Dade</t>
  </si>
  <si>
    <t>Broward</t>
  </si>
  <si>
    <t>Palm Beach</t>
  </si>
  <si>
    <t>Martin</t>
  </si>
  <si>
    <t>St. Lucie</t>
  </si>
  <si>
    <t>Indian River</t>
  </si>
  <si>
    <t>Brevard</t>
  </si>
  <si>
    <t>Volusia</t>
  </si>
  <si>
    <t>Flagler</t>
  </si>
  <si>
    <t>St. Johns</t>
  </si>
  <si>
    <t>Duval</t>
  </si>
  <si>
    <t>Nassau</t>
  </si>
  <si>
    <t>Georgia</t>
  </si>
  <si>
    <t>Camden</t>
  </si>
  <si>
    <t>Glynn</t>
  </si>
  <si>
    <t>McIntosh</t>
  </si>
  <si>
    <t>Liberty</t>
  </si>
  <si>
    <t>Bryan</t>
  </si>
  <si>
    <t>Chatham</t>
  </si>
  <si>
    <t>South Carolina</t>
  </si>
  <si>
    <t>Jasper</t>
  </si>
  <si>
    <t>Beaufort</t>
  </si>
  <si>
    <t>Colleton</t>
  </si>
  <si>
    <t>Charleston</t>
  </si>
  <si>
    <t>Georgetown</t>
  </si>
  <si>
    <t>Horry</t>
  </si>
  <si>
    <t>North Carolina</t>
  </si>
  <si>
    <t>Brunswick</t>
  </si>
  <si>
    <t>New Hanover</t>
  </si>
  <si>
    <t>Pender</t>
  </si>
  <si>
    <t>Onslow</t>
  </si>
  <si>
    <t>Carteret</t>
  </si>
  <si>
    <t>Hyde</t>
  </si>
  <si>
    <t>Dare</t>
  </si>
  <si>
    <t>Currituck</t>
  </si>
  <si>
    <t>Virginia</t>
  </si>
  <si>
    <t>Virginia Beach City</t>
  </si>
  <si>
    <t>Northampton</t>
  </si>
  <si>
    <t>Accomack</t>
  </si>
  <si>
    <t>Maryland</t>
  </si>
  <si>
    <t>Worcester</t>
  </si>
  <si>
    <t>Delaware</t>
  </si>
  <si>
    <t>Sussex</t>
  </si>
  <si>
    <t>New Jersey</t>
  </si>
  <si>
    <t>Cape May</t>
  </si>
  <si>
    <t>Atlantic</t>
  </si>
  <si>
    <t>Ocean</t>
  </si>
  <si>
    <t>Monmouth</t>
  </si>
  <si>
    <t>New York</t>
  </si>
  <si>
    <t>Kings</t>
  </si>
  <si>
    <t>Queens</t>
  </si>
  <si>
    <t>Suffolk</t>
  </si>
  <si>
    <t>Rhode Island</t>
  </si>
  <si>
    <t>Washington</t>
  </si>
  <si>
    <t>Newport</t>
  </si>
  <si>
    <t>Bristol</t>
  </si>
  <si>
    <t>Massachusetts</t>
  </si>
  <si>
    <t>Dukes</t>
  </si>
  <si>
    <t>Nantucket</t>
  </si>
  <si>
    <t>Barnstable</t>
  </si>
  <si>
    <t>Plymouth</t>
  </si>
  <si>
    <t>Essex</t>
  </si>
  <si>
    <t>New Hampshire</t>
  </si>
  <si>
    <t>Rockingham</t>
  </si>
  <si>
    <t>Maine</t>
  </si>
  <si>
    <t>York</t>
  </si>
  <si>
    <t>Cumberland</t>
  </si>
  <si>
    <t>Sagadahoc</t>
  </si>
  <si>
    <t>Lincoln</t>
  </si>
  <si>
    <t>Knox</t>
  </si>
  <si>
    <t>Number of Events (1851-2019)</t>
  </si>
  <si>
    <t>Named Storms (within 50 miles)</t>
  </si>
  <si>
    <t>Hurricanes (within 50 miles)</t>
  </si>
  <si>
    <t>Major Hurricanes (within 50 miles)</t>
  </si>
  <si>
    <t>&lt;1%</t>
  </si>
  <si>
    <t>Connecticut</t>
  </si>
  <si>
    <t>Province</t>
  </si>
  <si>
    <t>New Brunswick</t>
  </si>
  <si>
    <t>Nova Scotia</t>
  </si>
  <si>
    <t>Prince Edward Island</t>
  </si>
  <si>
    <t>Newfoundland and Labrador</t>
  </si>
  <si>
    <t>Country</t>
  </si>
  <si>
    <t>Anguilla</t>
  </si>
  <si>
    <t>Antigua and Barbuda</t>
  </si>
  <si>
    <t>Aruba</t>
  </si>
  <si>
    <t>Bahamas, The</t>
  </si>
  <si>
    <t>Barbados</t>
  </si>
  <si>
    <t>Belize</t>
  </si>
  <si>
    <t>Bermuda</t>
  </si>
  <si>
    <t>Cayman Islands</t>
  </si>
  <si>
    <t>Costa Rica</t>
  </si>
  <si>
    <t>Cuba</t>
  </si>
  <si>
    <t>Dominica</t>
  </si>
  <si>
    <t>Dominican Republic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</si>
  <si>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</si>
  <si>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</si>
  <si>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</si>
  <si>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</si>
  <si>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</si>
  <si>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</si>
  <si>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</si>
  <si>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</si>
  <si>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</si>
  <si>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</si>
  <si>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</si>
  <si>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Puerto Rico</t>
  </si>
  <si>
    <t>Saint Kitts and Nevis</t>
  </si>
  <si>
    <t>Saint Lucia</t>
  </si>
  <si>
    <t>Saint Vincent and the Grenadines</t>
  </si>
  <si>
    <t>Trinidad and Tobago</t>
  </si>
  <si>
    <t>Turks and Caicos</t>
  </si>
  <si>
    <t>UK Virgin Islands</t>
  </si>
  <si>
    <t>US Virgin Islands</t>
  </si>
  <si>
    <t>Cabo Verde</t>
  </si>
  <si>
    <t>Bonaire</t>
  </si>
  <si>
    <t>Curacao</t>
  </si>
  <si>
    <t>Saba</t>
  </si>
  <si>
    <t>Sint Eustatius</t>
  </si>
  <si>
    <t>Sint Maarten</t>
  </si>
  <si>
    <t>Saint Martin</t>
  </si>
  <si>
    <t>Norfolk</t>
  </si>
  <si>
    <t>Adjustment Factor</t>
  </si>
  <si>
    <t>Climatological</t>
  </si>
  <si>
    <t>Probability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</si>
</sst>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tabSelected="1" workbookViewId="0">
      <pane ySplit="4" topLeftCell="A5" activePane="bottomLeft" state="frozen"/>
      <selection pane="bottomLeft" activeCell="B2" sqref="B2"/>
    </sheetView>
  </sheetViews>
  <sheetFormatPr baseColWidth="10" defaultColWidth="12.6640625" defaultRowHeight="15" customHeight="1" x14ac:dyDescent="0.2"/>
  <cols>
    <col min="1" max="1" width="17" style="1" bestFit="1" customWidth="1"/>
    <col min="2" max="2" width="18.1640625" style="1" bestFit="1" customWidth="1"/>
    <col min="3" max="4" width="30.1640625" style="1" bestFit="1" customWidth="1"/>
    <col min="5" max="5" width="31" style="1" bestFit="1" customWidth="1"/>
    <col min="6" max="6" width="7.6640625" style="1" customWidth="1"/>
    <col min="7" max="7" width="15.83203125" style="2" customWidth="1"/>
    <col min="8" max="8" width="13.1640625" style="2" customWidth="1"/>
    <col min="9" max="9" width="20.1640625" style="4" customWidth="1"/>
    <col min="10" max="10" width="7.6640625" style="1" customWidth="1"/>
    <col min="11" max="11" width="41.1640625" style="1" bestFit="1" customWidth="1"/>
    <col min="12" max="12" width="18.83203125" style="1" bestFit="1" customWidth="1"/>
    <col min="13" max="13" width="15" style="3" bestFit="1" customWidth="1"/>
    <col min="14" max="26" width="7.6640625" style="1" customWidth="1"/>
    <col min="27" max="16384" width="12.6640625" style="1"/>
  </cols>
  <sheetData>
    <row r="1" spans="1:13" ht="15" customHeight="1" x14ac:dyDescent="0.2">
      <c r="A1" s="1" t="s">
        <v>179</v>
      </c>
      <c r="B1" s="1">
        <v>160</v>
      </c>
    </row>
    <row r="2" spans="1:13" ht="15" customHeight="1" x14ac:dyDescent="0.2">
      <c r="H2" s="11" t="s">
        <v>180</v>
      </c>
      <c r="K2" s="2"/>
      <c r="L2" s="11" t="s">
        <v>181</v>
      </c>
      <c r="M2" s="4"/>
    </row>
    <row r="3" spans="1:13" ht="16" x14ac:dyDescent="0.2">
      <c r="B3" s="5"/>
      <c r="C3" s="6" t="s">
        <v>128</v>
      </c>
      <c r="D3" s="6" t="s">
        <v>128</v>
      </c>
      <c r="E3" s="6" t="s">
        <v>128</v>
      </c>
      <c r="G3" s="6" t="s">
        <v>0</v>
      </c>
      <c r="I3" s="3"/>
      <c r="K3" s="6" t="s">
        <v>0</v>
      </c>
      <c r="L3" s="2"/>
    </row>
    <row r="4" spans="1:13" ht="16" x14ac:dyDescent="0.2">
      <c r="A4" s="7" t="s">
        <v>1</v>
      </c>
      <c r="B4" s="5" t="s">
        <v>2</v>
      </c>
      <c r="C4" s="7" t="s">
        <v>129</v>
      </c>
      <c r="D4" s="7" t="s">
        <v>130</v>
      </c>
      <c r="E4" s="7" t="s">
        <v>131</v>
      </c>
      <c r="G4" s="7" t="s">
        <v>3</v>
      </c>
      <c r="H4" s="7" t="s">
        <v>4</v>
      </c>
      <c r="I4" s="5" t="s">
        <v>5</v>
      </c>
      <c r="K4" s="7" t="s">
        <v>3</v>
      </c>
      <c r="L4" s="7" t="s">
        <v>4</v>
      </c>
      <c r="M4" s="3" t="s">
        <v>5</v>
      </c>
    </row>
    <row r="5" spans="1:13" ht="16" x14ac:dyDescent="0.2">
      <c r="A5" s="7" t="s">
        <v>6</v>
      </c>
      <c r="B5" s="5" t="s">
        <v>7</v>
      </c>
      <c r="C5" s="7">
        <v>44</v>
      </c>
      <c r="D5" s="7">
        <v>23</v>
      </c>
      <c r="E5" s="7">
        <v>8</v>
      </c>
      <c r="G5" s="2">
        <f t="shared" ref="G5:H5" si="0">(1-(1/(2.71828^(C5/169))))</f>
        <v>0.22922197674813327</v>
      </c>
      <c r="H5" s="2">
        <f t="shared" si="0"/>
        <v>0.12723991969217574</v>
      </c>
      <c r="I5" s="4">
        <f>IF(E5&gt;0, (1-(1/(2.71828^(E5/169)))), "&lt;1%")</f>
        <v>4.6234310570424819E-2</v>
      </c>
      <c r="K5" s="12">
        <f>(1-(1/(2.71828^((C5*($B$1/100))/169))))</f>
        <v>0.34069416798360319</v>
      </c>
      <c r="L5" s="12">
        <f t="shared" ref="L5" si="1">(1-(1/(2.71828^((D5*($B$1/100))/169))))</f>
        <v>0.19567457386278631</v>
      </c>
      <c r="M5" s="4">
        <f>IF(E5*($B$1/100)&gt;0, (1-(1/(2.71828^(E5*($B$1/100)/169)))), "&lt;1%")</f>
        <v>7.2942413534695993E-2</v>
      </c>
    </row>
    <row r="6" spans="1:13" ht="16" x14ac:dyDescent="0.2">
      <c r="A6" s="7" t="s">
        <v>6</v>
      </c>
      <c r="B6" s="5" t="s">
        <v>8</v>
      </c>
      <c r="C6" s="7">
        <v>40</v>
      </c>
      <c r="D6" s="7">
        <v>22</v>
      </c>
      <c r="E6" s="7">
        <v>9</v>
      </c>
      <c r="G6" s="2">
        <f t="shared" ref="G6:H6" si="2">(1-(1/(2.71828^(C6/169))))</f>
        <v>0.21076111238873818</v>
      </c>
      <c r="H6" s="2">
        <f t="shared" si="2"/>
        <v>0.12206035329763887</v>
      </c>
      <c r="I6" s="4">
        <f t="shared" ref="I6:I69" si="3">IF(E6&gt;0, (1-(1/(2.71828^(E6/169)))), "&lt;1%")</f>
        <v>5.1861226648070025E-2</v>
      </c>
      <c r="K6" s="12">
        <f t="shared" ref="K6:K69" si="4">(1-(1/(2.71828^((C6*($B$1/100))/169))))</f>
        <v>0.3152476028782849</v>
      </c>
      <c r="L6" s="12">
        <f t="shared" ref="L6:L69" si="5">(1-(1/(2.71828^((D6*($B$1/100))/169))))</f>
        <v>0.18802350279309388</v>
      </c>
      <c r="M6" s="4">
        <f t="shared" ref="M6:M69" si="6">IF(E6*($B$1/100)&gt;0, (1-(1/(2.71828^(E6*($B$1/100)/169)))), "&lt;1%")</f>
        <v>8.1677867706266838E-2</v>
      </c>
    </row>
    <row r="7" spans="1:13" ht="16" x14ac:dyDescent="0.2">
      <c r="A7" s="1" t="s">
        <v>6</v>
      </c>
      <c r="B7" s="8" t="s">
        <v>9</v>
      </c>
      <c r="C7" s="1">
        <v>46</v>
      </c>
      <c r="D7" s="1">
        <v>26</v>
      </c>
      <c r="E7" s="1">
        <v>12</v>
      </c>
      <c r="G7" s="2">
        <f t="shared" ref="G7:H7" si="7">(1-(1/(2.71828^(C7/169))))</f>
        <v>0.23828984222108007</v>
      </c>
      <c r="H7" s="2">
        <f t="shared" si="7"/>
        <v>0.14259599211108087</v>
      </c>
      <c r="I7" s="4">
        <f t="shared" si="3"/>
        <v>6.854357497640895E-2</v>
      </c>
      <c r="K7" s="12">
        <f t="shared" si="4"/>
        <v>0.35306060886918966</v>
      </c>
      <c r="L7" s="12">
        <f t="shared" si="5"/>
        <v>0.21819793210070104</v>
      </c>
      <c r="M7" s="4">
        <f t="shared" si="6"/>
        <v>0.10739345208458406</v>
      </c>
    </row>
    <row r="8" spans="1:13" ht="16" x14ac:dyDescent="0.2">
      <c r="A8" s="1" t="s">
        <v>6</v>
      </c>
      <c r="B8" s="8" t="s">
        <v>10</v>
      </c>
      <c r="C8" s="1">
        <v>41</v>
      </c>
      <c r="D8" s="1">
        <v>24</v>
      </c>
      <c r="E8" s="1">
        <v>9</v>
      </c>
      <c r="G8" s="2">
        <f t="shared" ref="G8:H8" si="8">(1-(1/(2.71828^(C8/169))))</f>
        <v>0.21541737234338043</v>
      </c>
      <c r="H8" s="2">
        <f t="shared" si="8"/>
        <v>0.13238892828227111</v>
      </c>
      <c r="I8" s="4">
        <f t="shared" si="3"/>
        <v>5.1861226648070025E-2</v>
      </c>
      <c r="K8" s="12">
        <f t="shared" si="4"/>
        <v>0.32169986999875255</v>
      </c>
      <c r="L8" s="12">
        <f t="shared" si="5"/>
        <v>0.20325355061852413</v>
      </c>
      <c r="M8" s="4">
        <f t="shared" si="6"/>
        <v>8.1677867706266838E-2</v>
      </c>
    </row>
    <row r="9" spans="1:13" ht="16" x14ac:dyDescent="0.2">
      <c r="A9" s="1" t="s">
        <v>6</v>
      </c>
      <c r="B9" s="8" t="s">
        <v>11</v>
      </c>
      <c r="C9" s="1">
        <v>39</v>
      </c>
      <c r="D9" s="1">
        <v>23</v>
      </c>
      <c r="E9" s="1">
        <v>9</v>
      </c>
      <c r="G9" s="2">
        <f t="shared" ref="G9:H9" si="9">(1-(1/(2.71828^(C9/169))))</f>
        <v>0.20607721894336994</v>
      </c>
      <c r="H9" s="2">
        <f t="shared" si="9"/>
        <v>0.12723991969217574</v>
      </c>
      <c r="I9" s="4">
        <f t="shared" si="3"/>
        <v>5.1861226648070025E-2</v>
      </c>
      <c r="K9" s="12">
        <f t="shared" si="4"/>
        <v>0.30873395916484248</v>
      </c>
      <c r="L9" s="12">
        <f t="shared" si="5"/>
        <v>0.19567457386278631</v>
      </c>
      <c r="M9" s="4">
        <f t="shared" si="6"/>
        <v>8.1677867706266838E-2</v>
      </c>
    </row>
    <row r="10" spans="1:13" ht="16" x14ac:dyDescent="0.2">
      <c r="A10" s="1" t="s">
        <v>6</v>
      </c>
      <c r="B10" s="8" t="s">
        <v>12</v>
      </c>
      <c r="C10" s="1">
        <v>43</v>
      </c>
      <c r="D10" s="1">
        <v>25</v>
      </c>
      <c r="E10" s="1">
        <v>10</v>
      </c>
      <c r="G10" s="2">
        <f t="shared" ref="G10:H10" si="10">(1-(1/(2.71828^(C10/169))))</f>
        <v>0.22464764293410866</v>
      </c>
      <c r="H10" s="2">
        <f t="shared" si="10"/>
        <v>0.13750755934931169</v>
      </c>
      <c r="I10" s="4">
        <f t="shared" si="3"/>
        <v>5.7454945699552895E-2</v>
      </c>
      <c r="K10" s="12">
        <f t="shared" si="4"/>
        <v>0.33442258236228806</v>
      </c>
      <c r="L10" s="12">
        <f t="shared" si="5"/>
        <v>0.21076111238873818</v>
      </c>
      <c r="M10" s="4">
        <f t="shared" si="6"/>
        <v>9.0331009666926976E-2</v>
      </c>
    </row>
    <row r="11" spans="1:13" ht="16" x14ac:dyDescent="0.2">
      <c r="A11" s="1" t="s">
        <v>6</v>
      </c>
      <c r="B11" s="9" t="s">
        <v>13</v>
      </c>
      <c r="C11" s="1">
        <v>37</v>
      </c>
      <c r="D11" s="1">
        <v>21</v>
      </c>
      <c r="E11" s="1">
        <v>8</v>
      </c>
      <c r="G11" s="2">
        <f t="shared" ref="G11:H11" si="11">(1-(1/(2.71828^(C11/169))))</f>
        <v>0.19662587462163794</v>
      </c>
      <c r="H11" s="2">
        <f t="shared" si="11"/>
        <v>0.11685004774735841</v>
      </c>
      <c r="I11" s="4">
        <f t="shared" si="3"/>
        <v>4.6234310570424819E-2</v>
      </c>
      <c r="K11" s="12">
        <f t="shared" si="4"/>
        <v>0.29552020104870858</v>
      </c>
      <c r="L11" s="12">
        <f t="shared" si="5"/>
        <v>0.18029965161896699</v>
      </c>
      <c r="M11" s="4">
        <f t="shared" si="6"/>
        <v>7.2942413534695993E-2</v>
      </c>
    </row>
    <row r="12" spans="1:13" ht="16" x14ac:dyDescent="0.2">
      <c r="A12" s="1" t="s">
        <v>6</v>
      </c>
      <c r="B12" s="9" t="s">
        <v>14</v>
      </c>
      <c r="C12" s="1">
        <v>47</v>
      </c>
      <c r="D12" s="1">
        <v>24</v>
      </c>
      <c r="E12" s="1">
        <v>8</v>
      </c>
      <c r="G12" s="2">
        <f t="shared" ref="G12:H12" si="12">(1-(1/(2.71828^(C12/169))))</f>
        <v>0.24278369137167743</v>
      </c>
      <c r="H12" s="2">
        <f t="shared" si="12"/>
        <v>0.13238892828227111</v>
      </c>
      <c r="I12" s="4">
        <f t="shared" si="3"/>
        <v>4.6234310570424819E-2</v>
      </c>
      <c r="K12" s="12">
        <f t="shared" si="4"/>
        <v>0.35915657257793254</v>
      </c>
      <c r="L12" s="12">
        <f t="shared" si="5"/>
        <v>0.20325355061852413</v>
      </c>
      <c r="M12" s="4">
        <f t="shared" si="6"/>
        <v>7.2942413534695993E-2</v>
      </c>
    </row>
    <row r="13" spans="1:13" ht="16" x14ac:dyDescent="0.2">
      <c r="A13" s="1" t="s">
        <v>6</v>
      </c>
      <c r="B13" s="9" t="s">
        <v>15</v>
      </c>
      <c r="C13" s="1">
        <v>61</v>
      </c>
      <c r="D13" s="1">
        <v>31</v>
      </c>
      <c r="E13" s="1">
        <v>11</v>
      </c>
      <c r="G13" s="2">
        <f t="shared" ref="G13:H13" si="13">(1-(1/(2.71828^(C13/169))))</f>
        <v>0.3029837140901861</v>
      </c>
      <c r="H13" s="2">
        <f t="shared" si="13"/>
        <v>0.16759138029859655</v>
      </c>
      <c r="I13" s="4">
        <f t="shared" si="3"/>
        <v>6.3015663576833858E-2</v>
      </c>
      <c r="K13" s="12">
        <f t="shared" si="4"/>
        <v>0.43870822152458266</v>
      </c>
      <c r="L13" s="12">
        <f t="shared" si="5"/>
        <v>0.2543440117125576</v>
      </c>
      <c r="M13" s="4">
        <f t="shared" si="6"/>
        <v>9.8902615026041585E-2</v>
      </c>
    </row>
    <row r="14" spans="1:13" ht="16" x14ac:dyDescent="0.2">
      <c r="A14" s="1" t="s">
        <v>6</v>
      </c>
      <c r="B14" s="9" t="s">
        <v>16</v>
      </c>
      <c r="C14" s="1">
        <v>58</v>
      </c>
      <c r="D14" s="1">
        <v>29</v>
      </c>
      <c r="E14" s="1">
        <v>7</v>
      </c>
      <c r="G14" s="2">
        <f t="shared" ref="G14:H14" si="14">(1-(1/(2.71828^(C14/169))))</f>
        <v>0.29050017953109175</v>
      </c>
      <c r="H14" s="2">
        <f t="shared" si="14"/>
        <v>0.15768187692006286</v>
      </c>
      <c r="I14" s="4">
        <f t="shared" si="3"/>
        <v>4.0574000452334391E-2</v>
      </c>
      <c r="K14" s="12">
        <f t="shared" si="4"/>
        <v>0.42253766337222631</v>
      </c>
      <c r="L14" s="12">
        <f t="shared" si="5"/>
        <v>0.24009057340511064</v>
      </c>
      <c r="M14" s="4">
        <f t="shared" si="6"/>
        <v>6.4123864164936761E-2</v>
      </c>
    </row>
    <row r="15" spans="1:13" ht="16" x14ac:dyDescent="0.2">
      <c r="A15" s="1" t="s">
        <v>6</v>
      </c>
      <c r="B15" s="9" t="s">
        <v>17</v>
      </c>
      <c r="C15" s="1">
        <v>66</v>
      </c>
      <c r="D15" s="1">
        <v>33</v>
      </c>
      <c r="E15" s="1">
        <v>8</v>
      </c>
      <c r="G15" s="2">
        <f t="shared" ref="G15:H15" si="15">(1-(1/(2.71828^(C15/169))))</f>
        <v>0.32330341458031187</v>
      </c>
      <c r="H15" s="2">
        <f t="shared" si="15"/>
        <v>0.17738430271499905</v>
      </c>
      <c r="I15" s="4">
        <f t="shared" si="3"/>
        <v>4.6234310570424819E-2</v>
      </c>
      <c r="K15" s="12">
        <f t="shared" si="4"/>
        <v>0.46465915993124107</v>
      </c>
      <c r="L15" s="12">
        <f t="shared" si="5"/>
        <v>0.26833010170654215</v>
      </c>
      <c r="M15" s="4">
        <f t="shared" si="6"/>
        <v>7.2942413534695993E-2</v>
      </c>
    </row>
    <row r="16" spans="1:13" ht="16" x14ac:dyDescent="0.2">
      <c r="A16" s="1" t="s">
        <v>6</v>
      </c>
      <c r="B16" s="9" t="s">
        <v>18</v>
      </c>
      <c r="C16" s="1">
        <v>55</v>
      </c>
      <c r="D16" s="1">
        <v>25</v>
      </c>
      <c r="E16" s="1">
        <v>7</v>
      </c>
      <c r="G16" s="2">
        <f t="shared" ref="G16:H16" si="16">(1-(1/(2.71828^(C16/169))))</f>
        <v>0.27779306535378978</v>
      </c>
      <c r="H16" s="2">
        <f t="shared" si="16"/>
        <v>0.13750755934931169</v>
      </c>
      <c r="I16" s="4">
        <f t="shared" si="3"/>
        <v>4.0574000452334391E-2</v>
      </c>
      <c r="K16" s="12">
        <f t="shared" si="4"/>
        <v>0.40590123887194485</v>
      </c>
      <c r="L16" s="12">
        <f t="shared" si="5"/>
        <v>0.21076111238873818</v>
      </c>
      <c r="M16" s="4">
        <f t="shared" si="6"/>
        <v>6.4123864164936761E-2</v>
      </c>
    </row>
    <row r="17" spans="1:13" ht="16" x14ac:dyDescent="0.2">
      <c r="A17" s="1" t="s">
        <v>6</v>
      </c>
      <c r="B17" s="9" t="s">
        <v>19</v>
      </c>
      <c r="C17" s="1">
        <v>51</v>
      </c>
      <c r="D17" s="1">
        <v>25</v>
      </c>
      <c r="E17" s="1">
        <v>4</v>
      </c>
      <c r="G17" s="2">
        <f t="shared" ref="G17:H17" si="17">(1-(1/(2.71828^(C17/169))))</f>
        <v>0.26049552461220393</v>
      </c>
      <c r="H17" s="2">
        <f t="shared" si="17"/>
        <v>0.13750755934931169</v>
      </c>
      <c r="I17" s="4">
        <f t="shared" si="3"/>
        <v>2.3390718132591526E-2</v>
      </c>
      <c r="K17" s="12">
        <f t="shared" si="4"/>
        <v>0.38297140559897314</v>
      </c>
      <c r="L17" s="12">
        <f t="shared" si="5"/>
        <v>0.21076111238873818</v>
      </c>
      <c r="M17" s="4">
        <f t="shared" si="6"/>
        <v>3.7161702846576494E-2</v>
      </c>
    </row>
    <row r="18" spans="1:13" ht="16" x14ac:dyDescent="0.2">
      <c r="A18" s="1" t="s">
        <v>20</v>
      </c>
      <c r="B18" s="9" t="s">
        <v>21</v>
      </c>
      <c r="C18" s="1">
        <v>59</v>
      </c>
      <c r="D18" s="1">
        <v>27</v>
      </c>
      <c r="E18" s="1">
        <v>7</v>
      </c>
      <c r="G18" s="2">
        <f t="shared" ref="G18:H18" si="18">(1-(1/(2.71828^(C18/169))))</f>
        <v>0.29468600419550239</v>
      </c>
      <c r="H18" s="2">
        <f t="shared" si="18"/>
        <v>0.14765440472803393</v>
      </c>
      <c r="I18" s="4">
        <f t="shared" si="3"/>
        <v>4.0574000452334391E-2</v>
      </c>
      <c r="K18" s="12">
        <f t="shared" si="4"/>
        <v>0.4279789604945049</v>
      </c>
      <c r="L18" s="12">
        <f t="shared" si="5"/>
        <v>0.22556467634084354</v>
      </c>
      <c r="M18" s="4">
        <f t="shared" si="6"/>
        <v>6.4123864164936761E-2</v>
      </c>
    </row>
    <row r="19" spans="1:13" ht="16" x14ac:dyDescent="0.2">
      <c r="A19" s="1" t="s">
        <v>20</v>
      </c>
      <c r="B19" s="9" t="s">
        <v>22</v>
      </c>
      <c r="C19" s="1">
        <v>59</v>
      </c>
      <c r="D19" s="1">
        <v>28</v>
      </c>
      <c r="E19" s="1">
        <v>9</v>
      </c>
      <c r="G19" s="2">
        <f t="shared" ref="G19:H19" si="19">(1-(1/(2.71828^(C19/169))))</f>
        <v>0.29468600419550239</v>
      </c>
      <c r="H19" s="2">
        <f t="shared" si="19"/>
        <v>0.15268297430953615</v>
      </c>
      <c r="I19" s="4">
        <f t="shared" si="3"/>
        <v>5.1861226648070025E-2</v>
      </c>
      <c r="K19" s="12">
        <f t="shared" si="4"/>
        <v>0.4279789604945049</v>
      </c>
      <c r="L19" s="12">
        <f t="shared" si="5"/>
        <v>0.23286200541450353</v>
      </c>
      <c r="M19" s="4">
        <f t="shared" si="6"/>
        <v>8.1677867706266838E-2</v>
      </c>
    </row>
    <row r="20" spans="1:13" ht="16" x14ac:dyDescent="0.2">
      <c r="A20" s="1" t="s">
        <v>20</v>
      </c>
      <c r="B20" s="9" t="s">
        <v>23</v>
      </c>
      <c r="C20" s="1">
        <v>67</v>
      </c>
      <c r="D20" s="1">
        <v>29</v>
      </c>
      <c r="E20" s="1">
        <v>10</v>
      </c>
      <c r="G20" s="2">
        <f t="shared" ref="G20:H20" si="20">(1-(1/(2.71828^(C20/169))))</f>
        <v>0.32729571052719475</v>
      </c>
      <c r="H20" s="2">
        <f t="shared" si="20"/>
        <v>0.15768187692006286</v>
      </c>
      <c r="I20" s="4">
        <f t="shared" si="3"/>
        <v>5.7454945699552895E-2</v>
      </c>
      <c r="K20" s="12">
        <f t="shared" si="4"/>
        <v>0.4697035557086614</v>
      </c>
      <c r="L20" s="12">
        <f t="shared" si="5"/>
        <v>0.24009057340511064</v>
      </c>
      <c r="M20" s="4">
        <f t="shared" si="6"/>
        <v>9.0331009666926976E-2</v>
      </c>
    </row>
    <row r="21" spans="1:13" ht="16" x14ac:dyDescent="0.2">
      <c r="A21" s="1" t="s">
        <v>20</v>
      </c>
      <c r="B21" s="9" t="s">
        <v>24</v>
      </c>
      <c r="C21" s="1">
        <v>68</v>
      </c>
      <c r="D21" s="1">
        <v>31</v>
      </c>
      <c r="E21" s="1">
        <v>9</v>
      </c>
      <c r="G21" s="2">
        <f t="shared" ref="G21:H21" si="21">(1-(1/(2.71828^(C21/169))))</f>
        <v>0.33126445318997533</v>
      </c>
      <c r="H21" s="2">
        <f t="shared" si="21"/>
        <v>0.16759138029859655</v>
      </c>
      <c r="I21" s="4">
        <f t="shared" si="3"/>
        <v>5.1861226648070025E-2</v>
      </c>
      <c r="K21" s="12">
        <f t="shared" si="4"/>
        <v>0.47470041928443607</v>
      </c>
      <c r="L21" s="12">
        <f t="shared" si="5"/>
        <v>0.2543440117125576</v>
      </c>
      <c r="M21" s="4">
        <f t="shared" si="6"/>
        <v>8.1677867706266838E-2</v>
      </c>
    </row>
    <row r="22" spans="1:13" ht="16" x14ac:dyDescent="0.2">
      <c r="A22" s="1" t="s">
        <v>20</v>
      </c>
      <c r="B22" s="9" t="s">
        <v>25</v>
      </c>
      <c r="C22" s="1">
        <v>91</v>
      </c>
      <c r="D22" s="1">
        <v>41</v>
      </c>
      <c r="E22" s="1">
        <v>13</v>
      </c>
      <c r="G22" s="2">
        <f t="shared" ref="G22:H22" si="22">(1-(1/(2.71828^(C22/169))))</f>
        <v>0.41635431046138605</v>
      </c>
      <c r="H22" s="2">
        <f t="shared" si="22"/>
        <v>0.21541737234338043</v>
      </c>
      <c r="I22" s="4">
        <f t="shared" si="3"/>
        <v>7.4038873446126141E-2</v>
      </c>
      <c r="K22" s="12">
        <f t="shared" si="4"/>
        <v>0.57748819089125425</v>
      </c>
      <c r="L22" s="12">
        <f t="shared" si="5"/>
        <v>0.32169986999875255</v>
      </c>
      <c r="M22" s="4">
        <f t="shared" si="6"/>
        <v>0.11580428190400116</v>
      </c>
    </row>
    <row r="23" spans="1:13" ht="16" x14ac:dyDescent="0.2">
      <c r="A23" s="1" t="s">
        <v>20</v>
      </c>
      <c r="B23" s="9" t="s">
        <v>26</v>
      </c>
      <c r="C23" s="1">
        <v>85</v>
      </c>
      <c r="D23" s="1">
        <v>41</v>
      </c>
      <c r="E23" s="1">
        <v>13</v>
      </c>
      <c r="G23" s="2">
        <f t="shared" ref="G23:H23" si="23">(1-(1/(2.71828^(C23/169))))</f>
        <v>0.39526095317707544</v>
      </c>
      <c r="H23" s="2">
        <f t="shared" si="23"/>
        <v>0.21541737234338043</v>
      </c>
      <c r="I23" s="4">
        <f t="shared" si="3"/>
        <v>7.4038873446126141E-2</v>
      </c>
      <c r="K23" s="12">
        <f t="shared" si="4"/>
        <v>0.55279276843269742</v>
      </c>
      <c r="L23" s="12">
        <f t="shared" si="5"/>
        <v>0.32169986999875255</v>
      </c>
      <c r="M23" s="4">
        <f t="shared" si="6"/>
        <v>0.11580428190400116</v>
      </c>
    </row>
    <row r="24" spans="1:13" ht="15.75" customHeight="1" x14ac:dyDescent="0.2">
      <c r="A24" s="1" t="s">
        <v>20</v>
      </c>
      <c r="B24" s="9" t="s">
        <v>19</v>
      </c>
      <c r="C24" s="1">
        <v>81</v>
      </c>
      <c r="D24" s="1">
        <v>36</v>
      </c>
      <c r="E24" s="1">
        <v>12</v>
      </c>
      <c r="G24" s="2">
        <f t="shared" ref="G24:H24" si="24">(1-(1/(2.71828^(C24/169))))</f>
        <v>0.38077687970916874</v>
      </c>
      <c r="H24" s="2">
        <f t="shared" si="24"/>
        <v>0.19185809282691757</v>
      </c>
      <c r="I24" s="4">
        <f t="shared" si="3"/>
        <v>6.854357497640895E-2</v>
      </c>
      <c r="K24" s="12">
        <f t="shared" si="4"/>
        <v>0.53553236001367477</v>
      </c>
      <c r="L24" s="12">
        <f t="shared" si="5"/>
        <v>0.28881890225373608</v>
      </c>
      <c r="M24" s="4">
        <f t="shared" si="6"/>
        <v>0.10739345208458406</v>
      </c>
    </row>
    <row r="25" spans="1:13" ht="15.75" customHeight="1" x14ac:dyDescent="0.2">
      <c r="A25" s="1" t="s">
        <v>20</v>
      </c>
      <c r="B25" s="9" t="s">
        <v>27</v>
      </c>
      <c r="C25" s="1">
        <v>96</v>
      </c>
      <c r="D25" s="1">
        <v>43</v>
      </c>
      <c r="E25" s="1">
        <v>14</v>
      </c>
      <c r="G25" s="2">
        <f t="shared" ref="G25:H25" si="25">(1-(1/(2.71828^(C25/169))))</f>
        <v>0.43336898550344394</v>
      </c>
      <c r="H25" s="2">
        <f t="shared" si="25"/>
        <v>0.22464764293410866</v>
      </c>
      <c r="I25" s="4">
        <f t="shared" si="3"/>
        <v>7.9501751391962694E-2</v>
      </c>
      <c r="K25" s="12">
        <f t="shared" si="4"/>
        <v>0.59702273309326026</v>
      </c>
      <c r="L25" s="12">
        <f t="shared" si="5"/>
        <v>0.33442258236228806</v>
      </c>
      <c r="M25" s="4">
        <f t="shared" si="6"/>
        <v>0.12413585837442997</v>
      </c>
    </row>
    <row r="26" spans="1:13" ht="15.75" customHeight="1" x14ac:dyDescent="0.2">
      <c r="A26" s="1" t="s">
        <v>20</v>
      </c>
      <c r="B26" s="9" t="s">
        <v>28</v>
      </c>
      <c r="C26" s="1">
        <v>85</v>
      </c>
      <c r="D26" s="1">
        <v>40</v>
      </c>
      <c r="E26" s="1">
        <v>14</v>
      </c>
      <c r="G26" s="2">
        <f t="shared" ref="G26:H26" si="26">(1-(1/(2.71828^(C26/169))))</f>
        <v>0.39526095317707544</v>
      </c>
      <c r="H26" s="2">
        <f t="shared" si="26"/>
        <v>0.21076111238873818</v>
      </c>
      <c r="I26" s="4">
        <f t="shared" si="3"/>
        <v>7.9501751391962694E-2</v>
      </c>
      <c r="K26" s="12">
        <f t="shared" si="4"/>
        <v>0.55279276843269742</v>
      </c>
      <c r="L26" s="12">
        <f t="shared" si="5"/>
        <v>0.3152476028782849</v>
      </c>
      <c r="M26" s="4">
        <f t="shared" si="6"/>
        <v>0.12413585837442997</v>
      </c>
    </row>
    <row r="27" spans="1:13" ht="15.75" customHeight="1" x14ac:dyDescent="0.2">
      <c r="A27" s="1" t="s">
        <v>29</v>
      </c>
      <c r="B27" s="9" t="s">
        <v>30</v>
      </c>
      <c r="C27" s="1">
        <v>63</v>
      </c>
      <c r="D27" s="1">
        <v>26</v>
      </c>
      <c r="E27" s="1">
        <v>9</v>
      </c>
      <c r="G27" s="2">
        <f t="shared" ref="G27:H27" si="27">(1-(1/(2.71828^(C27/169))))</f>
        <v>0.31118380506633725</v>
      </c>
      <c r="H27" s="2">
        <f t="shared" si="27"/>
        <v>0.14259599211108087</v>
      </c>
      <c r="I27" s="4">
        <f t="shared" si="3"/>
        <v>5.1861226648070025E-2</v>
      </c>
      <c r="K27" s="12">
        <f t="shared" si="4"/>
        <v>0.44923623638659793</v>
      </c>
      <c r="L27" s="12">
        <f t="shared" si="5"/>
        <v>0.21819793210070104</v>
      </c>
      <c r="M27" s="4">
        <f t="shared" si="6"/>
        <v>8.1677867706266838E-2</v>
      </c>
    </row>
    <row r="28" spans="1:13" ht="15.75" customHeight="1" x14ac:dyDescent="0.2">
      <c r="A28" s="1" t="s">
        <v>29</v>
      </c>
      <c r="B28" s="9" t="s">
        <v>31</v>
      </c>
      <c r="C28" s="1">
        <v>71</v>
      </c>
      <c r="D28" s="1">
        <v>33</v>
      </c>
      <c r="E28" s="1">
        <v>9</v>
      </c>
      <c r="G28" s="2">
        <f t="shared" ref="G28:H28" si="28">(1-(1/(2.71828^(C28/169))))</f>
        <v>0.34303074694883851</v>
      </c>
      <c r="H28" s="2">
        <f t="shared" si="28"/>
        <v>0.17738430271499905</v>
      </c>
      <c r="I28" s="4">
        <f t="shared" si="3"/>
        <v>5.1861226648070025E-2</v>
      </c>
      <c r="K28" s="12">
        <f t="shared" si="4"/>
        <v>0.48941027459201225</v>
      </c>
      <c r="L28" s="12">
        <f t="shared" si="5"/>
        <v>0.26833010170654215</v>
      </c>
      <c r="M28" s="4">
        <f t="shared" si="6"/>
        <v>8.1677867706266838E-2</v>
      </c>
    </row>
    <row r="29" spans="1:13" ht="15.75" customHeight="1" x14ac:dyDescent="0.2">
      <c r="A29" s="1" t="s">
        <v>29</v>
      </c>
      <c r="B29" s="9" t="s">
        <v>32</v>
      </c>
      <c r="C29" s="1">
        <v>68</v>
      </c>
      <c r="D29" s="1">
        <v>30</v>
      </c>
      <c r="E29" s="1">
        <v>11</v>
      </c>
      <c r="G29" s="2">
        <f t="shared" ref="G29:H29" si="29">(1-(1/(2.71828^(C29/169))))</f>
        <v>0.33126445318997533</v>
      </c>
      <c r="H29" s="2">
        <f t="shared" si="29"/>
        <v>0.16265128758536473</v>
      </c>
      <c r="I29" s="4">
        <f t="shared" si="3"/>
        <v>6.3015663576833858E-2</v>
      </c>
      <c r="K29" s="12">
        <f t="shared" si="4"/>
        <v>0.47470041928443607</v>
      </c>
      <c r="L29" s="12">
        <f t="shared" si="5"/>
        <v>0.24725102823281386</v>
      </c>
      <c r="M29" s="4">
        <f t="shared" si="6"/>
        <v>9.8902615026041585E-2</v>
      </c>
    </row>
    <row r="30" spans="1:13" ht="15.75" customHeight="1" x14ac:dyDescent="0.2">
      <c r="A30" s="1" t="s">
        <v>33</v>
      </c>
      <c r="B30" s="9" t="s">
        <v>34</v>
      </c>
      <c r="C30" s="1">
        <v>79</v>
      </c>
      <c r="D30" s="1">
        <v>34</v>
      </c>
      <c r="E30" s="1">
        <v>11</v>
      </c>
      <c r="G30" s="2">
        <f t="shared" ref="G30:H30" si="30">(1-(1/(2.71828^(C30/169))))</f>
        <v>0.37340526742962588</v>
      </c>
      <c r="H30" s="2">
        <f t="shared" si="30"/>
        <v>0.18223747529614409</v>
      </c>
      <c r="I30" s="4">
        <f t="shared" si="3"/>
        <v>6.3015663576833858E-2</v>
      </c>
      <c r="K30" s="12">
        <f t="shared" si="4"/>
        <v>0.52665392148928847</v>
      </c>
      <c r="L30" s="12">
        <f t="shared" si="5"/>
        <v>0.27522446183969218</v>
      </c>
      <c r="M30" s="4">
        <f t="shared" si="6"/>
        <v>9.8902615026041585E-2</v>
      </c>
    </row>
    <row r="31" spans="1:13" ht="15.75" customHeight="1" x14ac:dyDescent="0.2">
      <c r="A31" s="1" t="s">
        <v>33</v>
      </c>
      <c r="B31" s="9" t="s">
        <v>35</v>
      </c>
      <c r="C31" s="1">
        <v>81</v>
      </c>
      <c r="D31" s="1">
        <v>32</v>
      </c>
      <c r="E31" s="1">
        <v>11</v>
      </c>
      <c r="G31" s="2">
        <f t="shared" ref="G31:H31" si="31">(1-(1/(2.71828^(C31/169))))</f>
        <v>0.38077687970916874</v>
      </c>
      <c r="H31" s="2">
        <f t="shared" si="31"/>
        <v>0.17250232802640764</v>
      </c>
      <c r="I31" s="4">
        <f t="shared" si="3"/>
        <v>6.3015663576833858E-2</v>
      </c>
      <c r="K31" s="12">
        <f t="shared" si="4"/>
        <v>0.53553236001367477</v>
      </c>
      <c r="L31" s="12">
        <f t="shared" si="5"/>
        <v>0.26137015961160848</v>
      </c>
      <c r="M31" s="4">
        <f t="shared" si="6"/>
        <v>9.8902615026041585E-2</v>
      </c>
    </row>
    <row r="32" spans="1:13" ht="15.75" customHeight="1" x14ac:dyDescent="0.2">
      <c r="A32" s="1" t="s">
        <v>36</v>
      </c>
      <c r="B32" s="9" t="s">
        <v>37</v>
      </c>
      <c r="C32" s="1">
        <v>79</v>
      </c>
      <c r="D32" s="1">
        <v>32</v>
      </c>
      <c r="E32" s="1">
        <v>11</v>
      </c>
      <c r="G32" s="2">
        <f t="shared" ref="G32:H32" si="32">(1-(1/(2.71828^(C32/169))))</f>
        <v>0.37340526742962588</v>
      </c>
      <c r="H32" s="2">
        <f t="shared" si="32"/>
        <v>0.17250232802640764</v>
      </c>
      <c r="I32" s="4">
        <f t="shared" si="3"/>
        <v>6.3015663576833858E-2</v>
      </c>
      <c r="K32" s="12">
        <f t="shared" si="4"/>
        <v>0.52665392148928847</v>
      </c>
      <c r="L32" s="12">
        <f t="shared" si="5"/>
        <v>0.26137015961160848</v>
      </c>
      <c r="M32" s="4">
        <f t="shared" si="6"/>
        <v>9.8902615026041585E-2</v>
      </c>
    </row>
    <row r="33" spans="1:13" ht="15.75" customHeight="1" x14ac:dyDescent="0.2">
      <c r="A33" s="1" t="s">
        <v>36</v>
      </c>
      <c r="B33" s="9" t="s">
        <v>38</v>
      </c>
      <c r="C33" s="1">
        <v>70</v>
      </c>
      <c r="D33" s="1">
        <v>30</v>
      </c>
      <c r="E33" s="1">
        <v>9</v>
      </c>
      <c r="G33" s="2">
        <f t="shared" ref="G33:H33" si="33">(1-(1/(2.71828^(C33/169))))</f>
        <v>0.33913183367115096</v>
      </c>
      <c r="H33" s="2">
        <f t="shared" si="33"/>
        <v>0.16265128758536473</v>
      </c>
      <c r="I33" s="4">
        <f t="shared" si="3"/>
        <v>5.1861226648070025E-2</v>
      </c>
      <c r="K33" s="12">
        <f t="shared" si="4"/>
        <v>0.48455333715151305</v>
      </c>
      <c r="L33" s="12">
        <f t="shared" si="5"/>
        <v>0.24725102823281386</v>
      </c>
      <c r="M33" s="4">
        <f t="shared" si="6"/>
        <v>8.1677867706266838E-2</v>
      </c>
    </row>
    <row r="34" spans="1:13" ht="15.75" customHeight="1" x14ac:dyDescent="0.2">
      <c r="A34" s="1" t="s">
        <v>36</v>
      </c>
      <c r="B34" s="9" t="s">
        <v>39</v>
      </c>
      <c r="C34" s="1">
        <v>73</v>
      </c>
      <c r="D34" s="1">
        <v>30</v>
      </c>
      <c r="E34" s="1">
        <v>9</v>
      </c>
      <c r="G34" s="2">
        <f t="shared" ref="G34:H34" si="34">(1-(1/(2.71828^(C34/169))))</f>
        <v>0.35075970214322338</v>
      </c>
      <c r="H34" s="2">
        <f t="shared" si="34"/>
        <v>0.16265128758536473</v>
      </c>
      <c r="I34" s="4">
        <f t="shared" si="3"/>
        <v>5.1861226648070025E-2</v>
      </c>
      <c r="K34" s="12">
        <f t="shared" si="4"/>
        <v>0.49898728324175334</v>
      </c>
      <c r="L34" s="12">
        <f t="shared" si="5"/>
        <v>0.24725102823281386</v>
      </c>
      <c r="M34" s="4">
        <f t="shared" si="6"/>
        <v>8.1677867706266838E-2</v>
      </c>
    </row>
    <row r="35" spans="1:13" ht="15.75" customHeight="1" x14ac:dyDescent="0.2">
      <c r="A35" s="1" t="s">
        <v>36</v>
      </c>
      <c r="B35" s="9" t="s">
        <v>40</v>
      </c>
      <c r="C35" s="1">
        <v>74</v>
      </c>
      <c r="D35" s="1">
        <v>32</v>
      </c>
      <c r="E35" s="1">
        <v>10</v>
      </c>
      <c r="G35" s="2">
        <f t="shared" ref="G35:H35" si="35">(1-(1/(2.71828^(C35/169))))</f>
        <v>0.35459001467255169</v>
      </c>
      <c r="H35" s="2">
        <f t="shared" si="35"/>
        <v>0.17250232802640764</v>
      </c>
      <c r="I35" s="4">
        <f t="shared" si="3"/>
        <v>5.7454945699552895E-2</v>
      </c>
      <c r="K35" s="12">
        <f t="shared" si="4"/>
        <v>0.50370821286954803</v>
      </c>
      <c r="L35" s="12">
        <f t="shared" si="5"/>
        <v>0.26137015961160848</v>
      </c>
      <c r="M35" s="4">
        <f t="shared" si="6"/>
        <v>9.0331009666926976E-2</v>
      </c>
    </row>
    <row r="36" spans="1:13" ht="15.75" customHeight="1" x14ac:dyDescent="0.2">
      <c r="A36" s="1" t="s">
        <v>36</v>
      </c>
      <c r="B36" s="9" t="s">
        <v>41</v>
      </c>
      <c r="C36" s="1">
        <v>76</v>
      </c>
      <c r="D36" s="1">
        <v>35</v>
      </c>
      <c r="E36" s="1">
        <v>9</v>
      </c>
      <c r="G36" s="2">
        <f t="shared" ref="G36:H36" si="36">(1-(1/(2.71828^(C36/169))))</f>
        <v>0.36218298015067285</v>
      </c>
      <c r="H36" s="2">
        <f t="shared" si="36"/>
        <v>0.1870620156931716</v>
      </c>
      <c r="I36" s="4">
        <f t="shared" si="3"/>
        <v>5.1861226648070025E-2</v>
      </c>
      <c r="K36" s="12">
        <f t="shared" si="4"/>
        <v>0.51301703853059311</v>
      </c>
      <c r="L36" s="12">
        <f t="shared" si="5"/>
        <v>0.28205385797506577</v>
      </c>
      <c r="M36" s="4">
        <f t="shared" si="6"/>
        <v>8.1677867706266838E-2</v>
      </c>
    </row>
    <row r="37" spans="1:13" ht="15.75" customHeight="1" x14ac:dyDescent="0.2">
      <c r="A37" s="1" t="s">
        <v>36</v>
      </c>
      <c r="B37" s="9" t="s">
        <v>42</v>
      </c>
      <c r="C37" s="1">
        <v>80</v>
      </c>
      <c r="D37" s="1">
        <v>33</v>
      </c>
      <c r="E37" s="1">
        <v>6</v>
      </c>
      <c r="G37" s="2">
        <f t="shared" ref="G37:H37" si="37">(1-(1/(2.71828^(C37/169))))</f>
        <v>0.37710197828213798</v>
      </c>
      <c r="H37" s="2">
        <f t="shared" si="37"/>
        <v>0.17738430271499905</v>
      </c>
      <c r="I37" s="4">
        <f t="shared" si="3"/>
        <v>3.4880098110296465E-2</v>
      </c>
      <c r="K37" s="12">
        <f t="shared" si="4"/>
        <v>0.53111415463606493</v>
      </c>
      <c r="L37" s="12">
        <f t="shared" si="5"/>
        <v>0.26833010170654215</v>
      </c>
      <c r="M37" s="4">
        <f t="shared" si="6"/>
        <v>5.5221429161617874E-2</v>
      </c>
    </row>
    <row r="38" spans="1:13" ht="15.75" customHeight="1" x14ac:dyDescent="0.2">
      <c r="A38" s="1" t="s">
        <v>36</v>
      </c>
      <c r="B38" s="9" t="s">
        <v>43</v>
      </c>
      <c r="C38" s="1">
        <v>79</v>
      </c>
      <c r="D38" s="1">
        <v>31</v>
      </c>
      <c r="E38" s="1">
        <v>6</v>
      </c>
      <c r="G38" s="2">
        <f t="shared" ref="G38:H38" si="38">(1-(1/(2.71828^(C38/169))))</f>
        <v>0.37340526742962588</v>
      </c>
      <c r="H38" s="2">
        <f t="shared" si="38"/>
        <v>0.16759138029859655</v>
      </c>
      <c r="I38" s="4">
        <f t="shared" si="3"/>
        <v>3.4880098110296465E-2</v>
      </c>
      <c r="K38" s="12">
        <f t="shared" si="4"/>
        <v>0.52665392148928847</v>
      </c>
      <c r="L38" s="12">
        <f t="shared" si="5"/>
        <v>0.2543440117125576</v>
      </c>
      <c r="M38" s="4">
        <f t="shared" si="6"/>
        <v>5.5221429161617874E-2</v>
      </c>
    </row>
    <row r="39" spans="1:13" ht="15.75" customHeight="1" x14ac:dyDescent="0.2">
      <c r="A39" s="1" t="s">
        <v>36</v>
      </c>
      <c r="B39" s="9" t="s">
        <v>44</v>
      </c>
      <c r="C39" s="1">
        <v>69</v>
      </c>
      <c r="D39" s="1">
        <v>27</v>
      </c>
      <c r="E39" s="1">
        <v>4</v>
      </c>
      <c r="G39" s="2">
        <f t="shared" ref="G39:H39" si="39">(1-(1/(2.71828^(C39/169))))</f>
        <v>0.33520978152558445</v>
      </c>
      <c r="H39" s="2">
        <f t="shared" si="39"/>
        <v>0.14765440472803393</v>
      </c>
      <c r="I39" s="4">
        <f t="shared" si="3"/>
        <v>2.3390718132591526E-2</v>
      </c>
      <c r="K39" s="12">
        <f t="shared" si="4"/>
        <v>0.47965019854376145</v>
      </c>
      <c r="L39" s="12">
        <f t="shared" si="5"/>
        <v>0.22556467634084354</v>
      </c>
      <c r="M39" s="4">
        <f t="shared" si="6"/>
        <v>3.7161702846576494E-2</v>
      </c>
    </row>
    <row r="40" spans="1:13" ht="15.75" customHeight="1" x14ac:dyDescent="0.2">
      <c r="A40" s="1" t="s">
        <v>36</v>
      </c>
      <c r="B40" s="9" t="s">
        <v>19</v>
      </c>
      <c r="C40" s="1">
        <v>69</v>
      </c>
      <c r="D40" s="1">
        <v>21</v>
      </c>
      <c r="E40" s="1">
        <v>1</v>
      </c>
      <c r="G40" s="2">
        <f t="shared" ref="G40:H40" si="40">(1-(1/(2.71828^(C40/169))))</f>
        <v>0.33520978152558445</v>
      </c>
      <c r="H40" s="2">
        <f t="shared" si="40"/>
        <v>0.11685004774735841</v>
      </c>
      <c r="I40" s="4">
        <f t="shared" si="3"/>
        <v>5.899683895119634E-3</v>
      </c>
      <c r="K40" s="12">
        <f t="shared" si="4"/>
        <v>0.47965019854376145</v>
      </c>
      <c r="L40" s="12">
        <f t="shared" si="5"/>
        <v>0.18029965161896699</v>
      </c>
      <c r="M40" s="4">
        <f t="shared" si="6"/>
        <v>9.4227740532037974E-3</v>
      </c>
    </row>
    <row r="41" spans="1:13" ht="15.75" customHeight="1" x14ac:dyDescent="0.2">
      <c r="A41" s="1" t="s">
        <v>36</v>
      </c>
      <c r="B41" s="9" t="s">
        <v>45</v>
      </c>
      <c r="C41" s="1">
        <v>71</v>
      </c>
      <c r="D41" s="1">
        <v>24</v>
      </c>
      <c r="E41" s="1">
        <v>2</v>
      </c>
      <c r="G41" s="2">
        <f t="shared" ref="G41:H41" si="41">(1-(1/(2.71828^(C41/169))))</f>
        <v>0.34303074694883851</v>
      </c>
      <c r="H41" s="2">
        <f t="shared" si="41"/>
        <v>0.13238892828227111</v>
      </c>
      <c r="I41" s="4">
        <f t="shared" si="3"/>
        <v>1.1764561520176797E-2</v>
      </c>
      <c r="K41" s="12">
        <f t="shared" si="4"/>
        <v>0.48941027459201225</v>
      </c>
      <c r="L41" s="12">
        <f t="shared" si="5"/>
        <v>0.20325355061852413</v>
      </c>
      <c r="M41" s="4">
        <f t="shared" si="6"/>
        <v>1.8756759435549886E-2</v>
      </c>
    </row>
    <row r="42" spans="1:13" ht="15.75" customHeight="1" x14ac:dyDescent="0.2">
      <c r="A42" s="1" t="s">
        <v>36</v>
      </c>
      <c r="B42" s="9" t="s">
        <v>46</v>
      </c>
      <c r="C42" s="1">
        <v>71</v>
      </c>
      <c r="D42" s="1">
        <v>24</v>
      </c>
      <c r="E42" s="1">
        <v>2</v>
      </c>
      <c r="G42" s="2">
        <f t="shared" ref="G42:H42" si="42">(1-(1/(2.71828^(C42/169))))</f>
        <v>0.34303074694883851</v>
      </c>
      <c r="H42" s="2">
        <f t="shared" si="42"/>
        <v>0.13238892828227111</v>
      </c>
      <c r="I42" s="4">
        <f t="shared" si="3"/>
        <v>1.1764561520176797E-2</v>
      </c>
      <c r="K42" s="12">
        <f t="shared" si="4"/>
        <v>0.48941027459201225</v>
      </c>
      <c r="L42" s="12">
        <f t="shared" si="5"/>
        <v>0.20325355061852413</v>
      </c>
      <c r="M42" s="4">
        <f t="shared" si="6"/>
        <v>1.8756759435549886E-2</v>
      </c>
    </row>
    <row r="43" spans="1:13" ht="15.75" customHeight="1" x14ac:dyDescent="0.2">
      <c r="A43" s="1" t="s">
        <v>36</v>
      </c>
      <c r="B43" s="9" t="s">
        <v>47</v>
      </c>
      <c r="C43" s="1">
        <v>72</v>
      </c>
      <c r="D43" s="1">
        <v>28</v>
      </c>
      <c r="E43" s="1">
        <v>4</v>
      </c>
      <c r="G43" s="2">
        <f t="shared" ref="G43:H43" si="43">(1-(1/(2.71828^(C43/169))))</f>
        <v>0.34690665787065311</v>
      </c>
      <c r="H43" s="2">
        <f t="shared" si="43"/>
        <v>0.15268297430953615</v>
      </c>
      <c r="I43" s="4">
        <f t="shared" si="3"/>
        <v>2.3390718132591526E-2</v>
      </c>
      <c r="K43" s="12">
        <f t="shared" si="4"/>
        <v>0.49422144620841901</v>
      </c>
      <c r="L43" s="12">
        <f t="shared" si="5"/>
        <v>0.23286200541450353</v>
      </c>
      <c r="M43" s="4">
        <f t="shared" si="6"/>
        <v>3.7161702846576494E-2</v>
      </c>
    </row>
    <row r="44" spans="1:13" ht="15.75" customHeight="1" x14ac:dyDescent="0.2">
      <c r="A44" s="1" t="s">
        <v>36</v>
      </c>
      <c r="B44" s="9" t="s">
        <v>48</v>
      </c>
      <c r="C44" s="1">
        <v>73</v>
      </c>
      <c r="D44" s="1">
        <v>34</v>
      </c>
      <c r="E44" s="1">
        <v>4</v>
      </c>
      <c r="G44" s="2">
        <f t="shared" ref="G44:H44" si="44">(1-(1/(2.71828^(C44/169))))</f>
        <v>0.35075970214322338</v>
      </c>
      <c r="H44" s="2">
        <f t="shared" si="44"/>
        <v>0.18223747529614409</v>
      </c>
      <c r="I44" s="4">
        <f t="shared" si="3"/>
        <v>2.3390718132591526E-2</v>
      </c>
      <c r="K44" s="12">
        <f t="shared" si="4"/>
        <v>0.49898728324175334</v>
      </c>
      <c r="L44" s="12">
        <f t="shared" si="5"/>
        <v>0.27522446183969218</v>
      </c>
      <c r="M44" s="4">
        <f t="shared" si="6"/>
        <v>3.7161702846576494E-2</v>
      </c>
    </row>
    <row r="45" spans="1:13" ht="15.75" customHeight="1" x14ac:dyDescent="0.2">
      <c r="A45" s="1" t="s">
        <v>36</v>
      </c>
      <c r="B45" s="9" t="s">
        <v>49</v>
      </c>
      <c r="C45" s="1">
        <v>70</v>
      </c>
      <c r="D45" s="1">
        <v>33</v>
      </c>
      <c r="E45" s="1">
        <v>6</v>
      </c>
      <c r="G45" s="2">
        <f t="shared" ref="G45:H45" si="45">(1-(1/(2.71828^(C45/169))))</f>
        <v>0.33913183367115096</v>
      </c>
      <c r="H45" s="2">
        <f t="shared" si="45"/>
        <v>0.17738430271499905</v>
      </c>
      <c r="I45" s="4">
        <f t="shared" si="3"/>
        <v>3.4880098110296465E-2</v>
      </c>
      <c r="K45" s="12">
        <f t="shared" si="4"/>
        <v>0.48455333715151305</v>
      </c>
      <c r="L45" s="12">
        <f t="shared" si="5"/>
        <v>0.26833010170654215</v>
      </c>
      <c r="M45" s="4">
        <f t="shared" si="6"/>
        <v>5.5221429161617874E-2</v>
      </c>
    </row>
    <row r="46" spans="1:13" ht="15.75" customHeight="1" x14ac:dyDescent="0.2">
      <c r="A46" s="1" t="s">
        <v>36</v>
      </c>
      <c r="B46" s="9" t="s">
        <v>50</v>
      </c>
      <c r="C46" s="1">
        <v>73</v>
      </c>
      <c r="D46" s="1">
        <v>32</v>
      </c>
      <c r="E46" s="1">
        <v>7</v>
      </c>
      <c r="G46" s="2">
        <f t="shared" ref="G46:H46" si="46">(1-(1/(2.71828^(C46/169))))</f>
        <v>0.35075970214322338</v>
      </c>
      <c r="H46" s="2">
        <f t="shared" si="46"/>
        <v>0.17250232802640764</v>
      </c>
      <c r="I46" s="4">
        <f t="shared" si="3"/>
        <v>4.0574000452334391E-2</v>
      </c>
      <c r="K46" s="12">
        <f t="shared" si="4"/>
        <v>0.49898728324175334</v>
      </c>
      <c r="L46" s="12">
        <f t="shared" si="5"/>
        <v>0.26137015961160848</v>
      </c>
      <c r="M46" s="4">
        <f t="shared" si="6"/>
        <v>6.4123864164936761E-2</v>
      </c>
    </row>
    <row r="47" spans="1:13" ht="15.75" customHeight="1" x14ac:dyDescent="0.2">
      <c r="A47" s="1" t="s">
        <v>36</v>
      </c>
      <c r="B47" s="9" t="s">
        <v>51</v>
      </c>
      <c r="C47" s="1">
        <v>74</v>
      </c>
      <c r="D47" s="1">
        <v>31</v>
      </c>
      <c r="E47" s="1">
        <v>10</v>
      </c>
      <c r="G47" s="2">
        <f t="shared" ref="G47:H47" si="47">(1-(1/(2.71828^(C47/169))))</f>
        <v>0.35459001467255169</v>
      </c>
      <c r="H47" s="2">
        <f t="shared" si="47"/>
        <v>0.16759138029859655</v>
      </c>
      <c r="I47" s="4">
        <f t="shared" si="3"/>
        <v>5.7454945699552895E-2</v>
      </c>
      <c r="K47" s="12">
        <f t="shared" si="4"/>
        <v>0.50370821286954803</v>
      </c>
      <c r="L47" s="12">
        <f t="shared" si="5"/>
        <v>0.2543440117125576</v>
      </c>
      <c r="M47" s="4">
        <f t="shared" si="6"/>
        <v>9.0331009666926976E-2</v>
      </c>
    </row>
    <row r="48" spans="1:13" ht="15.75" customHeight="1" x14ac:dyDescent="0.2">
      <c r="A48" s="1" t="s">
        <v>36</v>
      </c>
      <c r="B48" s="9" t="s">
        <v>52</v>
      </c>
      <c r="C48" s="1">
        <v>78</v>
      </c>
      <c r="D48" s="1">
        <v>34</v>
      </c>
      <c r="E48" s="1">
        <v>12</v>
      </c>
      <c r="G48" s="2">
        <f t="shared" ref="G48:H48" si="48">(1-(1/(2.71828^(C48/169))))</f>
        <v>0.36968661771930611</v>
      </c>
      <c r="H48" s="2">
        <f t="shared" si="48"/>
        <v>0.18223747529614409</v>
      </c>
      <c r="I48" s="4">
        <f t="shared" si="3"/>
        <v>6.854357497640895E-2</v>
      </c>
      <c r="K48" s="12">
        <f t="shared" si="4"/>
        <v>0.52215126078808638</v>
      </c>
      <c r="L48" s="12">
        <f t="shared" si="5"/>
        <v>0.27522446183969218</v>
      </c>
      <c r="M48" s="4">
        <f t="shared" si="6"/>
        <v>0.10739345208458406</v>
      </c>
    </row>
    <row r="49" spans="1:13" ht="15.75" customHeight="1" x14ac:dyDescent="0.2">
      <c r="A49" s="1" t="s">
        <v>36</v>
      </c>
      <c r="B49" s="9" t="s">
        <v>53</v>
      </c>
      <c r="C49" s="1">
        <v>76</v>
      </c>
      <c r="D49" s="1">
        <v>30</v>
      </c>
      <c r="E49" s="1">
        <v>13</v>
      </c>
      <c r="G49" s="2">
        <f t="shared" ref="G49:H49" si="49">(1-(1/(2.71828^(C49/169))))</f>
        <v>0.36218298015067285</v>
      </c>
      <c r="H49" s="2">
        <f t="shared" si="49"/>
        <v>0.16265128758536473</v>
      </c>
      <c r="I49" s="4">
        <f t="shared" si="3"/>
        <v>7.4038873446126141E-2</v>
      </c>
      <c r="K49" s="12">
        <f t="shared" si="4"/>
        <v>0.51301703853059311</v>
      </c>
      <c r="L49" s="12">
        <f t="shared" si="5"/>
        <v>0.24725102823281386</v>
      </c>
      <c r="M49" s="4">
        <f t="shared" si="6"/>
        <v>0.11580428190400116</v>
      </c>
    </row>
    <row r="50" spans="1:13" ht="15.75" customHeight="1" x14ac:dyDescent="0.2">
      <c r="A50" s="1" t="s">
        <v>36</v>
      </c>
      <c r="B50" s="9" t="s">
        <v>54</v>
      </c>
      <c r="C50" s="1">
        <v>79</v>
      </c>
      <c r="D50" s="1">
        <v>31</v>
      </c>
      <c r="E50" s="1">
        <v>16</v>
      </c>
      <c r="G50" s="2">
        <f t="shared" ref="G50:H50" si="50">(1-(1/(2.71828^(C50/169))))</f>
        <v>0.37340526742962588</v>
      </c>
      <c r="H50" s="2">
        <f t="shared" si="50"/>
        <v>0.16759138029859655</v>
      </c>
      <c r="I50" s="4">
        <f t="shared" si="3"/>
        <v>9.0331009666926976E-2</v>
      </c>
      <c r="K50" s="12">
        <f t="shared" si="4"/>
        <v>0.52665392148928847</v>
      </c>
      <c r="L50" s="12">
        <f t="shared" si="5"/>
        <v>0.2543440117125576</v>
      </c>
      <c r="M50" s="4">
        <f t="shared" si="6"/>
        <v>0.14056423137712515</v>
      </c>
    </row>
    <row r="51" spans="1:13" ht="15.75" customHeight="1" x14ac:dyDescent="0.2">
      <c r="A51" s="1" t="s">
        <v>36</v>
      </c>
      <c r="B51" s="9" t="s">
        <v>55</v>
      </c>
      <c r="C51" s="1">
        <v>84</v>
      </c>
      <c r="D51" s="1">
        <v>32</v>
      </c>
      <c r="E51" s="1">
        <v>19</v>
      </c>
      <c r="G51" s="2">
        <f t="shared" ref="G51:H51" si="51">(1-(1/(2.71828^(C51/169))))</f>
        <v>0.39167201033348942</v>
      </c>
      <c r="H51" s="2">
        <f t="shared" si="51"/>
        <v>0.17250232802640764</v>
      </c>
      <c r="I51" s="4">
        <f t="shared" si="3"/>
        <v>0.10633648838664578</v>
      </c>
      <c r="K51" s="12">
        <f t="shared" si="4"/>
        <v>0.54853875109044536</v>
      </c>
      <c r="L51" s="12">
        <f t="shared" si="5"/>
        <v>0.26137015961160848</v>
      </c>
      <c r="M51" s="4">
        <f t="shared" si="6"/>
        <v>0.16463083311584525</v>
      </c>
    </row>
    <row r="52" spans="1:13" ht="15.75" customHeight="1" x14ac:dyDescent="0.2">
      <c r="A52" s="1" t="s">
        <v>36</v>
      </c>
      <c r="B52" s="9" t="s">
        <v>56</v>
      </c>
      <c r="C52" s="1">
        <v>91</v>
      </c>
      <c r="D52" s="1">
        <v>40</v>
      </c>
      <c r="E52" s="1">
        <v>21</v>
      </c>
      <c r="G52" s="2">
        <f t="shared" ref="G52:H52" si="52">(1-(1/(2.71828^(C52/169))))</f>
        <v>0.41635431046138605</v>
      </c>
      <c r="H52" s="2">
        <f t="shared" si="52"/>
        <v>0.21076111238873818</v>
      </c>
      <c r="I52" s="4">
        <f t="shared" si="3"/>
        <v>0.11685004774735841</v>
      </c>
      <c r="K52" s="12">
        <f t="shared" si="4"/>
        <v>0.57748819089125425</v>
      </c>
      <c r="L52" s="12">
        <f t="shared" si="5"/>
        <v>0.3152476028782849</v>
      </c>
      <c r="M52" s="4">
        <f t="shared" si="6"/>
        <v>0.18029965161896699</v>
      </c>
    </row>
    <row r="53" spans="1:13" ht="15.75" customHeight="1" x14ac:dyDescent="0.2">
      <c r="A53" s="1" t="s">
        <v>36</v>
      </c>
      <c r="B53" s="9" t="s">
        <v>57</v>
      </c>
      <c r="C53" s="1">
        <v>124</v>
      </c>
      <c r="D53" s="1">
        <v>60</v>
      </c>
      <c r="E53" s="1">
        <v>26</v>
      </c>
      <c r="G53" s="2">
        <f t="shared" ref="G53:H53" si="53">(1-(1/(2.71828^(C53/169))))</f>
        <v>0.51988389413280811</v>
      </c>
      <c r="H53" s="2">
        <f t="shared" si="53"/>
        <v>0.29884713381755257</v>
      </c>
      <c r="I53" s="4">
        <f t="shared" si="3"/>
        <v>0.14259599211108087</v>
      </c>
      <c r="K53" s="12">
        <f t="shared" si="4"/>
        <v>0.69086082760161927</v>
      </c>
      <c r="L53" s="12">
        <f t="shared" si="5"/>
        <v>0.43336898550344394</v>
      </c>
      <c r="M53" s="4">
        <f t="shared" si="6"/>
        <v>0.21819793210070104</v>
      </c>
    </row>
    <row r="54" spans="1:13" ht="15.75" customHeight="1" x14ac:dyDescent="0.2">
      <c r="A54" s="1" t="s">
        <v>36</v>
      </c>
      <c r="B54" s="9" t="s">
        <v>58</v>
      </c>
      <c r="C54" s="1">
        <v>94</v>
      </c>
      <c r="D54" s="1">
        <v>44</v>
      </c>
      <c r="E54" s="1">
        <v>22</v>
      </c>
      <c r="G54" s="2">
        <f t="shared" ref="G54:H54" si="54">(1-(1/(2.71828^(C54/169))))</f>
        <v>0.42662346194729694</v>
      </c>
      <c r="H54" s="2">
        <f t="shared" si="54"/>
        <v>0.22922197674813327</v>
      </c>
      <c r="I54" s="4">
        <f t="shared" si="3"/>
        <v>0.12206035329763887</v>
      </c>
      <c r="K54" s="12">
        <f t="shared" si="4"/>
        <v>0.5893197015299374</v>
      </c>
      <c r="L54" s="12">
        <f t="shared" si="5"/>
        <v>0.34069416798360319</v>
      </c>
      <c r="M54" s="4">
        <f t="shared" si="6"/>
        <v>0.18802350279309388</v>
      </c>
    </row>
    <row r="55" spans="1:13" ht="15.75" customHeight="1" x14ac:dyDescent="0.2">
      <c r="A55" s="1" t="s">
        <v>36</v>
      </c>
      <c r="B55" s="9" t="s">
        <v>59</v>
      </c>
      <c r="C55" s="1">
        <v>94</v>
      </c>
      <c r="D55" s="1">
        <v>43</v>
      </c>
      <c r="E55" s="1">
        <v>18</v>
      </c>
      <c r="G55" s="2">
        <f t="shared" ref="G55:H55" si="55">(1-(1/(2.71828^(C55/169))))</f>
        <v>0.42662346194729694</v>
      </c>
      <c r="H55" s="2">
        <f t="shared" si="55"/>
        <v>0.22464764293410866</v>
      </c>
      <c r="I55" s="4">
        <f t="shared" si="3"/>
        <v>0.10103286646669762</v>
      </c>
      <c r="K55" s="12">
        <f t="shared" si="4"/>
        <v>0.5893197015299374</v>
      </c>
      <c r="L55" s="12">
        <f t="shared" si="5"/>
        <v>0.33442258236228806</v>
      </c>
      <c r="M55" s="4">
        <f t="shared" si="6"/>
        <v>0.15668446133949132</v>
      </c>
    </row>
    <row r="56" spans="1:13" ht="15.75" customHeight="1" x14ac:dyDescent="0.2">
      <c r="A56" s="1" t="s">
        <v>36</v>
      </c>
      <c r="B56" s="9" t="s">
        <v>60</v>
      </c>
      <c r="C56" s="1">
        <v>96</v>
      </c>
      <c r="D56" s="1">
        <v>42</v>
      </c>
      <c r="E56" s="1">
        <v>16</v>
      </c>
      <c r="G56" s="2">
        <f t="shared" ref="G56:H56" si="56">(1-(1/(2.71828^(C56/169))))</f>
        <v>0.43336898550344394</v>
      </c>
      <c r="H56" s="2">
        <f t="shared" si="56"/>
        <v>0.22004616183615677</v>
      </c>
      <c r="I56" s="4">
        <f t="shared" si="3"/>
        <v>9.0331009666926976E-2</v>
      </c>
      <c r="K56" s="12">
        <f t="shared" si="4"/>
        <v>0.59702273309326026</v>
      </c>
      <c r="L56" s="12">
        <f t="shared" si="5"/>
        <v>0.32809133886401298</v>
      </c>
      <c r="M56" s="4">
        <f t="shared" si="6"/>
        <v>0.14056423137712515</v>
      </c>
    </row>
    <row r="57" spans="1:13" ht="15.75" customHeight="1" x14ac:dyDescent="0.2">
      <c r="A57" s="1" t="s">
        <v>36</v>
      </c>
      <c r="B57" s="9" t="s">
        <v>61</v>
      </c>
      <c r="C57" s="1">
        <v>85</v>
      </c>
      <c r="D57" s="1">
        <v>35</v>
      </c>
      <c r="E57" s="1">
        <v>13</v>
      </c>
      <c r="G57" s="2">
        <f t="shared" ref="G57:H57" si="57">(1-(1/(2.71828^(C57/169))))</f>
        <v>0.39526095317707544</v>
      </c>
      <c r="H57" s="2">
        <f t="shared" si="57"/>
        <v>0.1870620156931716</v>
      </c>
      <c r="I57" s="4">
        <f t="shared" si="3"/>
        <v>7.4038873446126141E-2</v>
      </c>
      <c r="K57" s="12">
        <f t="shared" si="4"/>
        <v>0.55279276843269742</v>
      </c>
      <c r="L57" s="12">
        <f t="shared" si="5"/>
        <v>0.28205385797506577</v>
      </c>
      <c r="M57" s="4">
        <f t="shared" si="6"/>
        <v>0.11580428190400116</v>
      </c>
    </row>
    <row r="58" spans="1:13" ht="15.75" customHeight="1" x14ac:dyDescent="0.2">
      <c r="A58" s="1" t="s">
        <v>36</v>
      </c>
      <c r="B58" s="9" t="s">
        <v>62</v>
      </c>
      <c r="C58" s="1">
        <v>80</v>
      </c>
      <c r="D58" s="1">
        <v>32</v>
      </c>
      <c r="E58" s="1">
        <v>11</v>
      </c>
      <c r="G58" s="2">
        <f t="shared" ref="G58:H58" si="58">(1-(1/(2.71828^(C58/169))))</f>
        <v>0.37710197828213798</v>
      </c>
      <c r="H58" s="2">
        <f t="shared" si="58"/>
        <v>0.17250232802640764</v>
      </c>
      <c r="I58" s="4">
        <f t="shared" si="3"/>
        <v>6.3015663576833858E-2</v>
      </c>
      <c r="K58" s="12">
        <f t="shared" si="4"/>
        <v>0.53111415463606493</v>
      </c>
      <c r="L58" s="12">
        <f t="shared" si="5"/>
        <v>0.26137015961160848</v>
      </c>
      <c r="M58" s="4">
        <f t="shared" si="6"/>
        <v>9.8902615026041585E-2</v>
      </c>
    </row>
    <row r="59" spans="1:13" ht="15.75" customHeight="1" x14ac:dyDescent="0.2">
      <c r="A59" s="1" t="s">
        <v>36</v>
      </c>
      <c r="B59" s="9" t="s">
        <v>63</v>
      </c>
      <c r="C59" s="1">
        <v>81</v>
      </c>
      <c r="D59" s="1">
        <v>34</v>
      </c>
      <c r="E59" s="1">
        <v>12</v>
      </c>
      <c r="G59" s="2">
        <f t="shared" ref="G59:H59" si="59">(1-(1/(2.71828^(C59/169))))</f>
        <v>0.38077687970916874</v>
      </c>
      <c r="H59" s="2">
        <f t="shared" si="59"/>
        <v>0.18223747529614409</v>
      </c>
      <c r="I59" s="4">
        <f t="shared" si="3"/>
        <v>6.854357497640895E-2</v>
      </c>
      <c r="K59" s="12">
        <f t="shared" si="4"/>
        <v>0.53553236001367477</v>
      </c>
      <c r="L59" s="12">
        <f t="shared" si="5"/>
        <v>0.27522446183969218</v>
      </c>
      <c r="M59" s="4">
        <f t="shared" si="6"/>
        <v>0.10739345208458406</v>
      </c>
    </row>
    <row r="60" spans="1:13" ht="15.75" customHeight="1" x14ac:dyDescent="0.2">
      <c r="A60" s="1" t="s">
        <v>36</v>
      </c>
      <c r="B60" s="9" t="s">
        <v>64</v>
      </c>
      <c r="C60" s="1">
        <v>93</v>
      </c>
      <c r="D60" s="1">
        <v>33</v>
      </c>
      <c r="E60" s="1">
        <v>10</v>
      </c>
      <c r="G60" s="2">
        <f t="shared" ref="G60:H60" si="60">(1-(1/(2.71828^(C60/169))))</f>
        <v>0.4232206460819492</v>
      </c>
      <c r="H60" s="2">
        <f t="shared" si="60"/>
        <v>0.17738430271499905</v>
      </c>
      <c r="I60" s="4">
        <f t="shared" si="3"/>
        <v>5.7454945699552895E-2</v>
      </c>
      <c r="K60" s="12">
        <f t="shared" si="4"/>
        <v>0.585413143253386</v>
      </c>
      <c r="L60" s="12">
        <f t="shared" si="5"/>
        <v>0.26833010170654215</v>
      </c>
      <c r="M60" s="4">
        <f t="shared" si="6"/>
        <v>9.0331009666926976E-2</v>
      </c>
    </row>
    <row r="61" spans="1:13" ht="15.75" customHeight="1" x14ac:dyDescent="0.2">
      <c r="A61" s="1" t="s">
        <v>36</v>
      </c>
      <c r="B61" s="9" t="s">
        <v>65</v>
      </c>
      <c r="C61" s="1">
        <v>86</v>
      </c>
      <c r="D61" s="1">
        <v>33</v>
      </c>
      <c r="E61" s="1">
        <v>5</v>
      </c>
      <c r="G61" s="2">
        <f t="shared" ref="G61:H61" si="61">(1-(1/(2.71828^(C61/169))))</f>
        <v>0.39882872239236655</v>
      </c>
      <c r="H61" s="2">
        <f t="shared" si="61"/>
        <v>0.17738430271499905</v>
      </c>
      <c r="I61" s="4">
        <f t="shared" si="3"/>
        <v>2.9152404184648928E-2</v>
      </c>
      <c r="K61" s="12">
        <f t="shared" si="4"/>
        <v>0.55700670113071471</v>
      </c>
      <c r="L61" s="12">
        <f t="shared" si="5"/>
        <v>0.26833010170654215</v>
      </c>
      <c r="M61" s="4">
        <f t="shared" si="6"/>
        <v>4.6234310570424819E-2</v>
      </c>
    </row>
    <row r="62" spans="1:13" ht="15.75" customHeight="1" x14ac:dyDescent="0.2">
      <c r="A62" s="1" t="s">
        <v>36</v>
      </c>
      <c r="B62" s="9" t="s">
        <v>66</v>
      </c>
      <c r="C62" s="1">
        <v>75</v>
      </c>
      <c r="D62" s="1">
        <v>28</v>
      </c>
      <c r="E62" s="1">
        <v>5</v>
      </c>
      <c r="G62" s="2">
        <f t="shared" ref="G62:H62" si="62">(1-(1/(2.71828^(C62/169))))</f>
        <v>0.35839772956873728</v>
      </c>
      <c r="H62" s="2">
        <f t="shared" si="62"/>
        <v>0.15268297430953615</v>
      </c>
      <c r="I62" s="4">
        <f t="shared" si="3"/>
        <v>2.9152404184648928E-2</v>
      </c>
      <c r="K62" s="12">
        <f t="shared" si="4"/>
        <v>0.50838465824413892</v>
      </c>
      <c r="L62" s="12">
        <f t="shared" si="5"/>
        <v>0.23286200541450353</v>
      </c>
      <c r="M62" s="4">
        <f t="shared" si="6"/>
        <v>4.6234310570424819E-2</v>
      </c>
    </row>
    <row r="63" spans="1:13" ht="15.75" customHeight="1" x14ac:dyDescent="0.2">
      <c r="A63" s="1" t="s">
        <v>36</v>
      </c>
      <c r="B63" s="9" t="s">
        <v>67</v>
      </c>
      <c r="C63" s="1">
        <v>82</v>
      </c>
      <c r="D63" s="1">
        <v>27</v>
      </c>
      <c r="E63" s="1">
        <v>7</v>
      </c>
      <c r="G63" s="2">
        <f t="shared" ref="G63:H63" si="63">(1-(1/(2.71828^(C63/169))))</f>
        <v>0.38443010037943415</v>
      </c>
      <c r="H63" s="2">
        <f t="shared" si="63"/>
        <v>0.14765440472803393</v>
      </c>
      <c r="I63" s="4">
        <f t="shared" si="3"/>
        <v>4.0574000452334391E-2</v>
      </c>
      <c r="K63" s="12">
        <f t="shared" si="4"/>
        <v>0.5399089336402908</v>
      </c>
      <c r="L63" s="12">
        <f t="shared" si="5"/>
        <v>0.22556467634084354</v>
      </c>
      <c r="M63" s="4">
        <f t="shared" si="6"/>
        <v>6.4123864164936761E-2</v>
      </c>
    </row>
    <row r="64" spans="1:13" ht="15.75" customHeight="1" x14ac:dyDescent="0.2">
      <c r="A64" s="1" t="s">
        <v>36</v>
      </c>
      <c r="B64" s="9" t="s">
        <v>68</v>
      </c>
      <c r="C64" s="1">
        <v>84</v>
      </c>
      <c r="D64" s="1">
        <v>28</v>
      </c>
      <c r="E64" s="1">
        <v>7</v>
      </c>
      <c r="G64" s="2">
        <f t="shared" ref="G64:H64" si="64">(1-(1/(2.71828^(C64/169))))</f>
        <v>0.39167201033348942</v>
      </c>
      <c r="H64" s="2">
        <f t="shared" si="64"/>
        <v>0.15268297430953615</v>
      </c>
      <c r="I64" s="4">
        <f t="shared" si="3"/>
        <v>4.0574000452334391E-2</v>
      </c>
      <c r="K64" s="12">
        <f t="shared" si="4"/>
        <v>0.54853875109044536</v>
      </c>
      <c r="L64" s="12">
        <f t="shared" si="5"/>
        <v>0.23286200541450353</v>
      </c>
      <c r="M64" s="4">
        <f t="shared" si="6"/>
        <v>6.4123864164936761E-2</v>
      </c>
    </row>
    <row r="65" spans="1:13" ht="15.75" customHeight="1" x14ac:dyDescent="0.2">
      <c r="A65" s="1" t="s">
        <v>36</v>
      </c>
      <c r="B65" s="9" t="s">
        <v>69</v>
      </c>
      <c r="C65" s="1">
        <v>86</v>
      </c>
      <c r="D65" s="1">
        <v>25</v>
      </c>
      <c r="E65" s="1">
        <v>7</v>
      </c>
      <c r="G65" s="2">
        <f t="shared" ref="G65:H65" si="65">(1-(1/(2.71828^(C65/169))))</f>
        <v>0.39882872239236655</v>
      </c>
      <c r="H65" s="2">
        <f t="shared" si="65"/>
        <v>0.13750755934931169</v>
      </c>
      <c r="I65" s="4">
        <f t="shared" si="3"/>
        <v>4.0574000452334391E-2</v>
      </c>
      <c r="K65" s="12">
        <f t="shared" si="4"/>
        <v>0.55700670113071471</v>
      </c>
      <c r="L65" s="12">
        <f t="shared" si="5"/>
        <v>0.21076111238873818</v>
      </c>
      <c r="M65" s="4">
        <f t="shared" si="6"/>
        <v>6.4123864164936761E-2</v>
      </c>
    </row>
    <row r="66" spans="1:13" ht="15.75" customHeight="1" x14ac:dyDescent="0.2">
      <c r="A66" s="1" t="s">
        <v>70</v>
      </c>
      <c r="B66" s="9" t="s">
        <v>71</v>
      </c>
      <c r="C66" s="1">
        <v>89</v>
      </c>
      <c r="D66" s="1">
        <v>23</v>
      </c>
      <c r="E66" s="1">
        <v>6</v>
      </c>
      <c r="G66" s="2">
        <f t="shared" ref="G66:H66" si="66">(1-(1/(2.71828^(C66/169))))</f>
        <v>0.40940623376508256</v>
      </c>
      <c r="H66" s="2">
        <f t="shared" si="66"/>
        <v>0.12723991969217574</v>
      </c>
      <c r="I66" s="4">
        <f t="shared" si="3"/>
        <v>3.4880098110296465E-2</v>
      </c>
      <c r="K66" s="12">
        <f t="shared" si="4"/>
        <v>0.56941175068304162</v>
      </c>
      <c r="L66" s="12">
        <f t="shared" si="5"/>
        <v>0.19567457386278631</v>
      </c>
      <c r="M66" s="4">
        <f t="shared" si="6"/>
        <v>5.5221429161617874E-2</v>
      </c>
    </row>
    <row r="67" spans="1:13" ht="15.75" customHeight="1" x14ac:dyDescent="0.2">
      <c r="A67" s="1" t="s">
        <v>70</v>
      </c>
      <c r="B67" s="9" t="s">
        <v>72</v>
      </c>
      <c r="C67" s="1">
        <v>81</v>
      </c>
      <c r="D67" s="1">
        <v>20</v>
      </c>
      <c r="E67" s="1">
        <v>6</v>
      </c>
      <c r="G67" s="2">
        <f t="shared" ref="G67:H67" si="67">(1-(1/(2.71828^(C67/169))))</f>
        <v>0.38077687970916874</v>
      </c>
      <c r="H67" s="2">
        <f t="shared" si="67"/>
        <v>0.11160882061376709</v>
      </c>
      <c r="I67" s="4">
        <f t="shared" si="3"/>
        <v>3.4880098110296465E-2</v>
      </c>
      <c r="K67" s="12">
        <f t="shared" si="4"/>
        <v>0.53553236001367477</v>
      </c>
      <c r="L67" s="12">
        <f t="shared" si="5"/>
        <v>0.17250232802640764</v>
      </c>
      <c r="M67" s="4">
        <f t="shared" si="6"/>
        <v>5.5221429161617874E-2</v>
      </c>
    </row>
    <row r="68" spans="1:13" ht="15.75" customHeight="1" x14ac:dyDescent="0.2">
      <c r="A68" s="1" t="s">
        <v>70</v>
      </c>
      <c r="B68" s="9" t="s">
        <v>73</v>
      </c>
      <c r="C68" s="1">
        <v>83</v>
      </c>
      <c r="D68" s="1">
        <v>26</v>
      </c>
      <c r="E68" s="1">
        <v>5</v>
      </c>
      <c r="G68" s="2">
        <f t="shared" ref="G68:H68" si="68">(1-(1/(2.71828^(C68/169))))</f>
        <v>0.38806176820254601</v>
      </c>
      <c r="H68" s="2">
        <f t="shared" si="68"/>
        <v>0.14259599211108087</v>
      </c>
      <c r="I68" s="4">
        <f t="shared" si="3"/>
        <v>2.9152404184648928E-2</v>
      </c>
      <c r="K68" s="12">
        <f t="shared" si="4"/>
        <v>0.54424426780249591</v>
      </c>
      <c r="L68" s="12">
        <f t="shared" si="5"/>
        <v>0.21819793210070104</v>
      </c>
      <c r="M68" s="4">
        <f t="shared" si="6"/>
        <v>4.6234310570424819E-2</v>
      </c>
    </row>
    <row r="69" spans="1:13" ht="15.75" customHeight="1" x14ac:dyDescent="0.2">
      <c r="A69" s="1" t="s">
        <v>70</v>
      </c>
      <c r="B69" s="9" t="s">
        <v>74</v>
      </c>
      <c r="C69" s="1">
        <v>89</v>
      </c>
      <c r="D69" s="1">
        <v>27</v>
      </c>
      <c r="E69" s="1">
        <v>5</v>
      </c>
      <c r="G69" s="2">
        <f t="shared" ref="G69:H69" si="69">(1-(1/(2.71828^(C69/169))))</f>
        <v>0.40940623376508256</v>
      </c>
      <c r="H69" s="2">
        <f t="shared" si="69"/>
        <v>0.14765440472803393</v>
      </c>
      <c r="I69" s="4">
        <f t="shared" si="3"/>
        <v>2.9152404184648928E-2</v>
      </c>
      <c r="K69" s="12">
        <f t="shared" si="4"/>
        <v>0.56941175068304162</v>
      </c>
      <c r="L69" s="12">
        <f t="shared" si="5"/>
        <v>0.22556467634084354</v>
      </c>
      <c r="M69" s="4">
        <f t="shared" si="6"/>
        <v>4.6234310570424819E-2</v>
      </c>
    </row>
    <row r="70" spans="1:13" ht="15.75" customHeight="1" x14ac:dyDescent="0.2">
      <c r="A70" s="1" t="s">
        <v>70</v>
      </c>
      <c r="B70" s="9" t="s">
        <v>75</v>
      </c>
      <c r="C70" s="1">
        <v>85</v>
      </c>
      <c r="D70" s="1">
        <v>26</v>
      </c>
      <c r="E70" s="1">
        <v>4</v>
      </c>
      <c r="G70" s="2">
        <f t="shared" ref="G70:H70" si="70">(1-(1/(2.71828^(C70/169))))</f>
        <v>0.39526095317707544</v>
      </c>
      <c r="H70" s="2">
        <f t="shared" si="70"/>
        <v>0.14259599211108087</v>
      </c>
      <c r="I70" s="4">
        <f t="shared" ref="I70:I116" si="71">IF(E70&gt;0, (1-(1/(2.71828^(E70/169)))), "&lt;1%")</f>
        <v>2.3390718132591526E-2</v>
      </c>
      <c r="K70" s="12">
        <f t="shared" ref="K70:K116" si="72">(1-(1/(2.71828^((C70*($B$1/100))/169))))</f>
        <v>0.55279276843269742</v>
      </c>
      <c r="L70" s="12">
        <f t="shared" ref="L70:L116" si="73">(1-(1/(2.71828^((D70*($B$1/100))/169))))</f>
        <v>0.21819793210070104</v>
      </c>
      <c r="M70" s="4">
        <f t="shared" ref="M70:M116" si="74">IF(E70*($B$1/100)&gt;0, (1-(1/(2.71828^(E70*($B$1/100)/169)))), "&lt;1%")</f>
        <v>3.7161702846576494E-2</v>
      </c>
    </row>
    <row r="71" spans="1:13" ht="15.75" customHeight="1" x14ac:dyDescent="0.2">
      <c r="A71" s="1" t="s">
        <v>70</v>
      </c>
      <c r="B71" s="9" t="s">
        <v>76</v>
      </c>
      <c r="C71" s="1">
        <v>88</v>
      </c>
      <c r="D71" s="1">
        <v>27</v>
      </c>
      <c r="E71" s="1">
        <v>5</v>
      </c>
      <c r="G71" s="2">
        <f t="shared" ref="G71:H71" si="75">(1-(1/(2.71828^(C71/169))))</f>
        <v>0.40590123887194485</v>
      </c>
      <c r="H71" s="2">
        <f t="shared" si="75"/>
        <v>0.14765440472803393</v>
      </c>
      <c r="I71" s="4">
        <f t="shared" si="71"/>
        <v>2.9152404184648928E-2</v>
      </c>
      <c r="K71" s="12">
        <f t="shared" si="72"/>
        <v>0.56531581986916657</v>
      </c>
      <c r="L71" s="12">
        <f t="shared" si="73"/>
        <v>0.22556467634084354</v>
      </c>
      <c r="M71" s="4">
        <f t="shared" si="74"/>
        <v>4.6234310570424819E-2</v>
      </c>
    </row>
    <row r="72" spans="1:13" ht="15.75" customHeight="1" x14ac:dyDescent="0.2">
      <c r="A72" s="1" t="s">
        <v>77</v>
      </c>
      <c r="B72" s="9" t="s">
        <v>78</v>
      </c>
      <c r="C72" s="1">
        <v>86</v>
      </c>
      <c r="D72" s="1">
        <v>26</v>
      </c>
      <c r="E72" s="1">
        <v>5</v>
      </c>
      <c r="G72" s="2">
        <f t="shared" ref="G72:H72" si="76">(1-(1/(2.71828^(C72/169))))</f>
        <v>0.39882872239236655</v>
      </c>
      <c r="H72" s="2">
        <f t="shared" si="76"/>
        <v>0.14259599211108087</v>
      </c>
      <c r="I72" s="4">
        <f t="shared" si="71"/>
        <v>2.9152404184648928E-2</v>
      </c>
      <c r="K72" s="12">
        <f t="shared" si="72"/>
        <v>0.55700670113071471</v>
      </c>
      <c r="L72" s="12">
        <f t="shared" si="73"/>
        <v>0.21819793210070104</v>
      </c>
      <c r="M72" s="4">
        <f t="shared" si="74"/>
        <v>4.6234310570424819E-2</v>
      </c>
    </row>
    <row r="73" spans="1:13" ht="15.75" customHeight="1" x14ac:dyDescent="0.2">
      <c r="A73" s="1" t="s">
        <v>77</v>
      </c>
      <c r="B73" s="9" t="s">
        <v>79</v>
      </c>
      <c r="C73" s="1">
        <v>82</v>
      </c>
      <c r="D73" s="1">
        <v>28</v>
      </c>
      <c r="E73" s="1">
        <v>6</v>
      </c>
      <c r="G73" s="2">
        <f t="shared" ref="G73:H73" si="77">(1-(1/(2.71828^(C73/169))))</f>
        <v>0.38443010037943415</v>
      </c>
      <c r="H73" s="2">
        <f t="shared" si="77"/>
        <v>0.15268297430953615</v>
      </c>
      <c r="I73" s="4">
        <f t="shared" si="71"/>
        <v>3.4880098110296465E-2</v>
      </c>
      <c r="K73" s="12">
        <f t="shared" si="72"/>
        <v>0.5399089336402908</v>
      </c>
      <c r="L73" s="12">
        <f t="shared" si="73"/>
        <v>0.23286200541450353</v>
      </c>
      <c r="M73" s="4">
        <f t="shared" si="74"/>
        <v>5.5221429161617874E-2</v>
      </c>
    </row>
    <row r="74" spans="1:13" ht="15.75" customHeight="1" x14ac:dyDescent="0.2">
      <c r="A74" s="1" t="s">
        <v>77</v>
      </c>
      <c r="B74" s="9" t="s">
        <v>80</v>
      </c>
      <c r="C74" s="1">
        <v>90</v>
      </c>
      <c r="D74" s="1">
        <v>31</v>
      </c>
      <c r="E74" s="1">
        <v>6</v>
      </c>
      <c r="G74" s="2">
        <f t="shared" ref="G74:H74" si="78">(1-(1/(2.71828^(C74/169))))</f>
        <v>0.41289055029629673</v>
      </c>
      <c r="H74" s="2">
        <f t="shared" si="78"/>
        <v>0.16759138029859655</v>
      </c>
      <c r="I74" s="4">
        <f t="shared" si="71"/>
        <v>3.4880098110296465E-2</v>
      </c>
      <c r="K74" s="12">
        <f t="shared" si="72"/>
        <v>0.57346908646631989</v>
      </c>
      <c r="L74" s="12">
        <f t="shared" si="73"/>
        <v>0.2543440117125576</v>
      </c>
      <c r="M74" s="4">
        <f t="shared" si="74"/>
        <v>5.5221429161617874E-2</v>
      </c>
    </row>
    <row r="75" spans="1:13" ht="15.75" customHeight="1" x14ac:dyDescent="0.2">
      <c r="A75" s="1" t="s">
        <v>77</v>
      </c>
      <c r="B75" s="9" t="s">
        <v>81</v>
      </c>
      <c r="C75" s="1">
        <v>94</v>
      </c>
      <c r="D75" s="1">
        <v>36</v>
      </c>
      <c r="E75" s="1">
        <v>7</v>
      </c>
      <c r="G75" s="2">
        <f t="shared" ref="G75:H75" si="79">(1-(1/(2.71828^(C75/169))))</f>
        <v>0.42662346194729694</v>
      </c>
      <c r="H75" s="2">
        <f t="shared" si="79"/>
        <v>0.19185809282691757</v>
      </c>
      <c r="I75" s="4">
        <f t="shared" si="71"/>
        <v>4.0574000452334391E-2</v>
      </c>
      <c r="K75" s="12">
        <f t="shared" si="72"/>
        <v>0.5893197015299374</v>
      </c>
      <c r="L75" s="12">
        <f t="shared" si="73"/>
        <v>0.28881890225373608</v>
      </c>
      <c r="M75" s="4">
        <f t="shared" si="74"/>
        <v>6.4123864164936761E-2</v>
      </c>
    </row>
    <row r="76" spans="1:13" ht="15.75" customHeight="1" x14ac:dyDescent="0.2">
      <c r="A76" s="1" t="s">
        <v>77</v>
      </c>
      <c r="B76" s="9" t="s">
        <v>82</v>
      </c>
      <c r="C76" s="1">
        <v>77</v>
      </c>
      <c r="D76" s="1">
        <v>30</v>
      </c>
      <c r="E76" s="1">
        <v>6</v>
      </c>
      <c r="G76" s="2">
        <f t="shared" ref="G76:H76" si="80">(1-(1/(2.71828^(C76/169))))</f>
        <v>0.36594589895071106</v>
      </c>
      <c r="H76" s="2">
        <f t="shared" si="80"/>
        <v>0.16265128758536473</v>
      </c>
      <c r="I76" s="4">
        <f t="shared" si="71"/>
        <v>3.4880098110296465E-2</v>
      </c>
      <c r="K76" s="12">
        <f t="shared" si="72"/>
        <v>0.51760576894427923</v>
      </c>
      <c r="L76" s="12">
        <f t="shared" si="73"/>
        <v>0.24725102823281386</v>
      </c>
      <c r="M76" s="4">
        <f t="shared" si="74"/>
        <v>5.5221429161617874E-2</v>
      </c>
    </row>
    <row r="77" spans="1:13" ht="15.75" customHeight="1" x14ac:dyDescent="0.2">
      <c r="A77" s="1" t="s">
        <v>77</v>
      </c>
      <c r="B77" s="9" t="s">
        <v>83</v>
      </c>
      <c r="C77" s="1">
        <v>84</v>
      </c>
      <c r="D77" s="1">
        <v>37</v>
      </c>
      <c r="E77" s="1">
        <v>6</v>
      </c>
      <c r="G77" s="2">
        <f t="shared" ref="G77:H77" si="81">(1-(1/(2.71828^(C77/169))))</f>
        <v>0.39167201033348942</v>
      </c>
      <c r="H77" s="2">
        <f t="shared" si="81"/>
        <v>0.19662587462163794</v>
      </c>
      <c r="I77" s="4">
        <f t="shared" si="71"/>
        <v>3.4880098110296465E-2</v>
      </c>
      <c r="K77" s="12">
        <f t="shared" si="72"/>
        <v>0.54853875109044536</v>
      </c>
      <c r="L77" s="12">
        <f t="shared" si="73"/>
        <v>0.29552020104870858</v>
      </c>
      <c r="M77" s="4">
        <f t="shared" si="74"/>
        <v>5.5221429161617874E-2</v>
      </c>
    </row>
    <row r="78" spans="1:13" ht="15.75" customHeight="1" x14ac:dyDescent="0.2">
      <c r="A78" s="1" t="s">
        <v>84</v>
      </c>
      <c r="B78" s="9" t="s">
        <v>85</v>
      </c>
      <c r="C78" s="1">
        <v>93</v>
      </c>
      <c r="D78" s="1">
        <v>39</v>
      </c>
      <c r="E78" s="1">
        <v>7</v>
      </c>
      <c r="G78" s="2">
        <f t="shared" ref="G78:H78" si="82">(1-(1/(2.71828^(C78/169))))</f>
        <v>0.4232206460819492</v>
      </c>
      <c r="H78" s="2">
        <f t="shared" si="82"/>
        <v>0.20607721894336994</v>
      </c>
      <c r="I78" s="4">
        <f t="shared" si="71"/>
        <v>4.0574000452334391E-2</v>
      </c>
      <c r="K78" s="12">
        <f t="shared" si="72"/>
        <v>0.585413143253386</v>
      </c>
      <c r="L78" s="12">
        <f t="shared" si="73"/>
        <v>0.30873395916484248</v>
      </c>
      <c r="M78" s="4">
        <f t="shared" si="74"/>
        <v>6.4123864164936761E-2</v>
      </c>
    </row>
    <row r="79" spans="1:13" ht="15.75" customHeight="1" x14ac:dyDescent="0.2">
      <c r="A79" s="1" t="s">
        <v>84</v>
      </c>
      <c r="B79" s="9" t="s">
        <v>86</v>
      </c>
      <c r="C79" s="1">
        <v>89</v>
      </c>
      <c r="D79" s="1">
        <v>39</v>
      </c>
      <c r="E79" s="1">
        <v>7</v>
      </c>
      <c r="G79" s="2">
        <f t="shared" ref="G79:H79" si="83">(1-(1/(2.71828^(C79/169))))</f>
        <v>0.40940623376508256</v>
      </c>
      <c r="H79" s="2">
        <f t="shared" si="83"/>
        <v>0.20607721894336994</v>
      </c>
      <c r="I79" s="4">
        <f t="shared" si="71"/>
        <v>4.0574000452334391E-2</v>
      </c>
      <c r="K79" s="12">
        <f t="shared" si="72"/>
        <v>0.56941175068304162</v>
      </c>
      <c r="L79" s="12">
        <f t="shared" si="73"/>
        <v>0.30873395916484248</v>
      </c>
      <c r="M79" s="4">
        <f t="shared" si="74"/>
        <v>6.4123864164936761E-2</v>
      </c>
    </row>
    <row r="80" spans="1:13" ht="15.75" customHeight="1" x14ac:dyDescent="0.2">
      <c r="A80" s="1" t="s">
        <v>84</v>
      </c>
      <c r="B80" s="9" t="s">
        <v>87</v>
      </c>
      <c r="C80" s="1">
        <v>95</v>
      </c>
      <c r="D80" s="1">
        <v>42</v>
      </c>
      <c r="E80" s="1">
        <v>7</v>
      </c>
      <c r="G80" s="2">
        <f t="shared" ref="G80:H80" si="84">(1-(1/(2.71828^(C80/169))))</f>
        <v>0.43000620227468589</v>
      </c>
      <c r="H80" s="2">
        <f t="shared" si="84"/>
        <v>0.22004616183615677</v>
      </c>
      <c r="I80" s="4">
        <f t="shared" si="71"/>
        <v>4.0574000452334391E-2</v>
      </c>
      <c r="K80" s="12">
        <f t="shared" si="72"/>
        <v>0.59318944919052297</v>
      </c>
      <c r="L80" s="12">
        <f t="shared" si="73"/>
        <v>0.32809133886401298</v>
      </c>
      <c r="M80" s="4">
        <f t="shared" si="74"/>
        <v>6.4123864164936761E-2</v>
      </c>
    </row>
    <row r="81" spans="1:13" ht="15.75" customHeight="1" x14ac:dyDescent="0.2">
      <c r="A81" s="1" t="s">
        <v>84</v>
      </c>
      <c r="B81" s="9" t="s">
        <v>88</v>
      </c>
      <c r="C81" s="1">
        <v>94</v>
      </c>
      <c r="D81" s="1">
        <v>41</v>
      </c>
      <c r="E81" s="1">
        <v>6</v>
      </c>
      <c r="G81" s="2">
        <f t="shared" ref="G81:H81" si="85">(1-(1/(2.71828^(C81/169))))</f>
        <v>0.42662346194729694</v>
      </c>
      <c r="H81" s="2">
        <f t="shared" si="85"/>
        <v>0.21541737234338043</v>
      </c>
      <c r="I81" s="4">
        <f t="shared" si="71"/>
        <v>3.4880098110296465E-2</v>
      </c>
      <c r="K81" s="12">
        <f t="shared" si="72"/>
        <v>0.5893197015299374</v>
      </c>
      <c r="L81" s="12">
        <f t="shared" si="73"/>
        <v>0.32169986999875255</v>
      </c>
      <c r="M81" s="4">
        <f t="shared" si="74"/>
        <v>5.5221429161617874E-2</v>
      </c>
    </row>
    <row r="82" spans="1:13" ht="15.75" customHeight="1" x14ac:dyDescent="0.2">
      <c r="A82" s="1" t="s">
        <v>84</v>
      </c>
      <c r="B82" s="9" t="s">
        <v>89</v>
      </c>
      <c r="C82" s="1">
        <v>114</v>
      </c>
      <c r="D82" s="1">
        <v>54</v>
      </c>
      <c r="E82" s="1">
        <v>7</v>
      </c>
      <c r="G82" s="2">
        <f t="shared" ref="G82:H82" si="86">(1-(1/(2.71828^(C82/169))))</f>
        <v>0.49061734112696387</v>
      </c>
      <c r="H82" s="2">
        <f t="shared" si="86"/>
        <v>0.27350698622047798</v>
      </c>
      <c r="I82" s="4">
        <f t="shared" si="71"/>
        <v>4.0574000452334391E-2</v>
      </c>
      <c r="K82" s="12">
        <f t="shared" si="72"/>
        <v>0.66016300909060299</v>
      </c>
      <c r="L82" s="12">
        <f t="shared" si="73"/>
        <v>0.40024992946893767</v>
      </c>
      <c r="M82" s="4">
        <f t="shared" si="74"/>
        <v>6.4123864164936761E-2</v>
      </c>
    </row>
    <row r="83" spans="1:13" ht="15.75" customHeight="1" x14ac:dyDescent="0.2">
      <c r="A83" s="1" t="s">
        <v>84</v>
      </c>
      <c r="B83" s="9" t="s">
        <v>90</v>
      </c>
      <c r="C83" s="1">
        <v>120</v>
      </c>
      <c r="D83" s="1">
        <v>53</v>
      </c>
      <c r="E83" s="1">
        <v>6</v>
      </c>
      <c r="G83" s="2">
        <f t="shared" ref="G83:H83" si="87">(1-(1/(2.71828^(C83/169))))</f>
        <v>0.50838465824413892</v>
      </c>
      <c r="H83" s="2">
        <f t="shared" si="87"/>
        <v>0.26919547050734982</v>
      </c>
      <c r="I83" s="4">
        <f t="shared" si="71"/>
        <v>3.4880098110296465E-2</v>
      </c>
      <c r="K83" s="12">
        <f t="shared" si="72"/>
        <v>0.67892929341060371</v>
      </c>
      <c r="L83" s="12">
        <f t="shared" si="73"/>
        <v>0.39454486250900855</v>
      </c>
      <c r="M83" s="4">
        <f t="shared" si="74"/>
        <v>5.5221429161617874E-2</v>
      </c>
    </row>
    <row r="84" spans="1:13" ht="15.75" customHeight="1" x14ac:dyDescent="0.2">
      <c r="A84" s="1" t="s">
        <v>84</v>
      </c>
      <c r="B84" s="9" t="s">
        <v>91</v>
      </c>
      <c r="C84" s="1">
        <v>117</v>
      </c>
      <c r="D84" s="1">
        <v>52</v>
      </c>
      <c r="E84" s="1">
        <v>7</v>
      </c>
      <c r="G84" s="2">
        <f t="shared" ref="G84:H84" si="88">(1-(1/(2.71828^(C84/169))))</f>
        <v>0.49957984660250065</v>
      </c>
      <c r="H84" s="2">
        <f t="shared" si="88"/>
        <v>0.26485836725601819</v>
      </c>
      <c r="I84" s="4">
        <f t="shared" si="71"/>
        <v>4.0574000452334391E-2</v>
      </c>
      <c r="K84" s="12">
        <f t="shared" si="72"/>
        <v>0.66967939392690878</v>
      </c>
      <c r="L84" s="12">
        <f t="shared" si="73"/>
        <v>0.38878552662837995</v>
      </c>
      <c r="M84" s="4">
        <f t="shared" si="74"/>
        <v>6.4123864164936761E-2</v>
      </c>
    </row>
    <row r="85" spans="1:13" ht="15.75" customHeight="1" x14ac:dyDescent="0.2">
      <c r="A85" s="1" t="s">
        <v>84</v>
      </c>
      <c r="B85" s="9" t="s">
        <v>92</v>
      </c>
      <c r="C85" s="1">
        <v>80</v>
      </c>
      <c r="D85" s="1">
        <v>25</v>
      </c>
      <c r="E85" s="1">
        <v>3</v>
      </c>
      <c r="G85" s="2">
        <f t="shared" ref="G85:H85" si="89">(1-(1/(2.71828^(C85/169))))</f>
        <v>0.37710197828213798</v>
      </c>
      <c r="H85" s="2">
        <f t="shared" si="89"/>
        <v>0.13750755934931169</v>
      </c>
      <c r="I85" s="4">
        <f t="shared" si="71"/>
        <v>1.7594838221162479E-2</v>
      </c>
      <c r="K85" s="12">
        <f t="shared" si="72"/>
        <v>0.53111415463606493</v>
      </c>
      <c r="L85" s="12">
        <f t="shared" si="73"/>
        <v>0.21076111238873818</v>
      </c>
      <c r="M85" s="4">
        <f t="shared" si="74"/>
        <v>2.8002792782622188E-2</v>
      </c>
    </row>
    <row r="86" spans="1:13" ht="15.75" customHeight="1" x14ac:dyDescent="0.2">
      <c r="A86" s="1" t="s">
        <v>93</v>
      </c>
      <c r="B86" s="9" t="s">
        <v>94</v>
      </c>
      <c r="C86" s="1">
        <v>67</v>
      </c>
      <c r="D86" s="1">
        <v>21</v>
      </c>
      <c r="E86" s="1">
        <v>1</v>
      </c>
      <c r="G86" s="2">
        <f t="shared" ref="G86:H86" si="90">(1-(1/(2.71828^(C86/169))))</f>
        <v>0.32729571052719475</v>
      </c>
      <c r="H86" s="2">
        <f t="shared" si="90"/>
        <v>0.11685004774735841</v>
      </c>
      <c r="I86" s="4">
        <f t="shared" si="71"/>
        <v>5.899683895119634E-3</v>
      </c>
      <c r="K86" s="12">
        <f t="shared" si="72"/>
        <v>0.4697035557086614</v>
      </c>
      <c r="L86" s="12">
        <f t="shared" si="73"/>
        <v>0.18029965161896699</v>
      </c>
      <c r="M86" s="4">
        <f t="shared" si="74"/>
        <v>9.4227740532037974E-3</v>
      </c>
    </row>
    <row r="87" spans="1:13" ht="15.75" customHeight="1" x14ac:dyDescent="0.2">
      <c r="A87" s="1" t="s">
        <v>93</v>
      </c>
      <c r="B87" s="9" t="s">
        <v>95</v>
      </c>
      <c r="C87" s="1">
        <v>57</v>
      </c>
      <c r="D87" s="1">
        <v>15</v>
      </c>
      <c r="E87" s="1">
        <v>1</v>
      </c>
      <c r="G87" s="2">
        <f t="shared" ref="G87:H87" si="91">(1-(1/(2.71828^(C87/169))))</f>
        <v>0.28628951326673358</v>
      </c>
      <c r="H87" s="2">
        <f t="shared" si="91"/>
        <v>8.4932400084761439E-2</v>
      </c>
      <c r="I87" s="4">
        <f t="shared" si="71"/>
        <v>5.899683895119634E-3</v>
      </c>
      <c r="K87" s="12">
        <f t="shared" si="72"/>
        <v>0.41704460641538199</v>
      </c>
      <c r="L87" s="12">
        <f t="shared" si="73"/>
        <v>0.13238892828227111</v>
      </c>
      <c r="M87" s="4">
        <f t="shared" si="74"/>
        <v>9.4227740532037974E-3</v>
      </c>
    </row>
    <row r="88" spans="1:13" ht="15.75" customHeight="1" x14ac:dyDescent="0.2">
      <c r="A88" s="1" t="s">
        <v>93</v>
      </c>
      <c r="B88" s="9" t="s">
        <v>96</v>
      </c>
      <c r="C88" s="1">
        <v>56</v>
      </c>
      <c r="D88" s="1">
        <v>16</v>
      </c>
      <c r="E88" s="1">
        <v>1</v>
      </c>
      <c r="G88" s="2">
        <f t="shared" ref="G88:H88" si="92">(1-(1/(2.71828^(C88/169))))</f>
        <v>0.28205385797506577</v>
      </c>
      <c r="H88" s="2">
        <f t="shared" si="92"/>
        <v>9.0331009666926976E-2</v>
      </c>
      <c r="I88" s="4">
        <f t="shared" si="71"/>
        <v>5.899683895119634E-3</v>
      </c>
      <c r="K88" s="12">
        <f t="shared" si="72"/>
        <v>0.41149929726334278</v>
      </c>
      <c r="L88" s="12">
        <f t="shared" si="73"/>
        <v>0.14056423137712515</v>
      </c>
      <c r="M88" s="4">
        <f t="shared" si="74"/>
        <v>9.4227740532037974E-3</v>
      </c>
    </row>
    <row r="89" spans="1:13" ht="15.75" customHeight="1" x14ac:dyDescent="0.2">
      <c r="A89" s="1" t="s">
        <v>97</v>
      </c>
      <c r="B89" s="9" t="s">
        <v>98</v>
      </c>
      <c r="C89" s="1">
        <v>49</v>
      </c>
      <c r="D89" s="1">
        <v>14</v>
      </c>
      <c r="E89" s="1">
        <v>2</v>
      </c>
      <c r="G89" s="2">
        <f t="shared" ref="G89:H89" si="93">(1-(1/(2.71828^(C89/169))))</f>
        <v>0.25169200921861645</v>
      </c>
      <c r="H89" s="2">
        <f t="shared" si="93"/>
        <v>7.9501751391962694E-2</v>
      </c>
      <c r="I89" s="4">
        <f t="shared" si="71"/>
        <v>1.1764561520176797E-2</v>
      </c>
      <c r="K89" s="12">
        <f t="shared" si="72"/>
        <v>0.37117671858194146</v>
      </c>
      <c r="L89" s="12">
        <f t="shared" si="73"/>
        <v>0.12413585837442997</v>
      </c>
      <c r="M89" s="4">
        <f t="shared" si="74"/>
        <v>1.8756759435549886E-2</v>
      </c>
    </row>
    <row r="90" spans="1:13" ht="15.75" customHeight="1" x14ac:dyDescent="0.2">
      <c r="A90" s="1" t="s">
        <v>99</v>
      </c>
      <c r="B90" s="9" t="s">
        <v>100</v>
      </c>
      <c r="C90" s="1">
        <v>37</v>
      </c>
      <c r="D90" s="1">
        <v>8</v>
      </c>
      <c r="E90" s="1">
        <v>0</v>
      </c>
      <c r="G90" s="2">
        <f t="shared" ref="G90:H90" si="94">(1-(1/(2.71828^(C90/169))))</f>
        <v>0.19662587462163794</v>
      </c>
      <c r="H90" s="2">
        <f t="shared" si="94"/>
        <v>4.6234310570424819E-2</v>
      </c>
      <c r="I90" s="4" t="str">
        <f t="shared" si="71"/>
        <v>&lt;1%</v>
      </c>
      <c r="K90" s="12">
        <f t="shared" si="72"/>
        <v>0.29552020104870858</v>
      </c>
      <c r="L90" s="12">
        <f t="shared" si="73"/>
        <v>7.2942413534695993E-2</v>
      </c>
      <c r="M90" s="4" t="str">
        <f t="shared" si="74"/>
        <v>&lt;1%</v>
      </c>
    </row>
    <row r="91" spans="1:13" ht="15.75" customHeight="1" x14ac:dyDescent="0.2">
      <c r="A91" s="1" t="s">
        <v>101</v>
      </c>
      <c r="B91" s="9" t="s">
        <v>102</v>
      </c>
      <c r="C91" s="1">
        <v>34</v>
      </c>
      <c r="D91" s="1">
        <v>11</v>
      </c>
      <c r="E91" s="1">
        <v>1</v>
      </c>
      <c r="G91" s="2">
        <f t="shared" ref="G91:H91" si="95">(1-(1/(2.71828^(C91/169))))</f>
        <v>0.18223747529614409</v>
      </c>
      <c r="H91" s="2">
        <f t="shared" si="95"/>
        <v>6.3015663576833858E-2</v>
      </c>
      <c r="I91" s="4">
        <f t="shared" si="71"/>
        <v>5.899683895119634E-3</v>
      </c>
      <c r="K91" s="12">
        <f t="shared" si="72"/>
        <v>0.27522446183969218</v>
      </c>
      <c r="L91" s="12">
        <f t="shared" si="73"/>
        <v>9.8902615026041585E-2</v>
      </c>
      <c r="M91" s="4">
        <f t="shared" si="74"/>
        <v>9.4227740532037974E-3</v>
      </c>
    </row>
    <row r="92" spans="1:13" ht="15.75" customHeight="1" x14ac:dyDescent="0.2">
      <c r="A92" s="1" t="s">
        <v>101</v>
      </c>
      <c r="B92" s="9" t="s">
        <v>103</v>
      </c>
      <c r="C92" s="1">
        <v>34</v>
      </c>
      <c r="D92" s="1">
        <v>11</v>
      </c>
      <c r="E92" s="1">
        <v>1</v>
      </c>
      <c r="G92" s="2">
        <f t="shared" ref="G92:H92" si="96">(1-(1/(2.71828^(C92/169))))</f>
        <v>0.18223747529614409</v>
      </c>
      <c r="H92" s="2">
        <f t="shared" si="96"/>
        <v>6.3015663576833858E-2</v>
      </c>
      <c r="I92" s="4">
        <f t="shared" si="71"/>
        <v>5.899683895119634E-3</v>
      </c>
      <c r="K92" s="12">
        <f t="shared" si="72"/>
        <v>0.27522446183969218</v>
      </c>
      <c r="L92" s="12">
        <f t="shared" si="73"/>
        <v>9.8902615026041585E-2</v>
      </c>
      <c r="M92" s="4">
        <f t="shared" si="74"/>
        <v>9.4227740532037974E-3</v>
      </c>
    </row>
    <row r="93" spans="1:13" ht="15.75" customHeight="1" x14ac:dyDescent="0.2">
      <c r="A93" s="1" t="s">
        <v>101</v>
      </c>
      <c r="B93" s="9" t="s">
        <v>104</v>
      </c>
      <c r="C93" s="1">
        <v>33</v>
      </c>
      <c r="D93" s="1">
        <v>11</v>
      </c>
      <c r="E93" s="1">
        <v>1</v>
      </c>
      <c r="G93" s="2">
        <f t="shared" ref="G93:H93" si="97">(1-(1/(2.71828^(C93/169))))</f>
        <v>0.17738430271499905</v>
      </c>
      <c r="H93" s="2">
        <f t="shared" si="97"/>
        <v>6.3015663576833858E-2</v>
      </c>
      <c r="I93" s="4">
        <f t="shared" si="71"/>
        <v>5.899683895119634E-3</v>
      </c>
      <c r="K93" s="12">
        <f t="shared" si="72"/>
        <v>0.26833010170654215</v>
      </c>
      <c r="L93" s="12">
        <f t="shared" si="73"/>
        <v>9.8902615026041585E-2</v>
      </c>
      <c r="M93" s="4">
        <f t="shared" si="74"/>
        <v>9.4227740532037974E-3</v>
      </c>
    </row>
    <row r="94" spans="1:13" ht="15.75" customHeight="1" x14ac:dyDescent="0.2">
      <c r="A94" s="1" t="s">
        <v>101</v>
      </c>
      <c r="B94" s="9" t="s">
        <v>105</v>
      </c>
      <c r="C94" s="1">
        <v>27</v>
      </c>
      <c r="D94" s="1">
        <v>6</v>
      </c>
      <c r="E94" s="1">
        <v>0</v>
      </c>
      <c r="G94" s="2">
        <f t="shared" ref="G94:H94" si="98">(1-(1/(2.71828^(C94/169))))</f>
        <v>0.14765440472803393</v>
      </c>
      <c r="H94" s="2">
        <f t="shared" si="98"/>
        <v>3.4880098110296465E-2</v>
      </c>
      <c r="I94" s="4" t="str">
        <f t="shared" si="71"/>
        <v>&lt;1%</v>
      </c>
      <c r="K94" s="12">
        <f t="shared" si="72"/>
        <v>0.22556467634084354</v>
      </c>
      <c r="L94" s="12">
        <f t="shared" si="73"/>
        <v>5.5221429161617874E-2</v>
      </c>
      <c r="M94" s="4" t="str">
        <f t="shared" si="74"/>
        <v>&lt;1%</v>
      </c>
    </row>
    <row r="95" spans="1:13" ht="15.75" customHeight="1" x14ac:dyDescent="0.2">
      <c r="A95" s="1" t="s">
        <v>106</v>
      </c>
      <c r="B95" s="9" t="s">
        <v>107</v>
      </c>
      <c r="C95" s="1">
        <v>24</v>
      </c>
      <c r="D95" s="1">
        <v>6</v>
      </c>
      <c r="E95" s="1">
        <v>0</v>
      </c>
      <c r="G95" s="2">
        <f t="shared" ref="G95:H95" si="99">(1-(1/(2.71828^(C95/169))))</f>
        <v>0.13238892828227111</v>
      </c>
      <c r="H95" s="2">
        <f t="shared" si="99"/>
        <v>3.4880098110296465E-2</v>
      </c>
      <c r="I95" s="4" t="str">
        <f t="shared" si="71"/>
        <v>&lt;1%</v>
      </c>
      <c r="K95" s="12">
        <f t="shared" si="72"/>
        <v>0.20325355061852413</v>
      </c>
      <c r="L95" s="12">
        <f t="shared" si="73"/>
        <v>5.5221429161617874E-2</v>
      </c>
      <c r="M95" s="4" t="str">
        <f t="shared" si="74"/>
        <v>&lt;1%</v>
      </c>
    </row>
    <row r="96" spans="1:13" ht="15.75" customHeight="1" x14ac:dyDescent="0.2">
      <c r="A96" s="1" t="s">
        <v>106</v>
      </c>
      <c r="B96" s="9" t="s">
        <v>108</v>
      </c>
      <c r="C96" s="1">
        <v>26</v>
      </c>
      <c r="D96" s="1">
        <v>7</v>
      </c>
      <c r="E96" s="1">
        <v>1</v>
      </c>
      <c r="G96" s="2">
        <f t="shared" ref="G96:H96" si="100">(1-(1/(2.71828^(C96/169))))</f>
        <v>0.14259599211108087</v>
      </c>
      <c r="H96" s="2">
        <f t="shared" si="100"/>
        <v>4.0574000452334391E-2</v>
      </c>
      <c r="I96" s="4">
        <f t="shared" si="71"/>
        <v>5.899683895119634E-3</v>
      </c>
      <c r="K96" s="12">
        <f t="shared" si="72"/>
        <v>0.21819793210070104</v>
      </c>
      <c r="L96" s="12">
        <f t="shared" si="73"/>
        <v>6.4123864164936761E-2</v>
      </c>
      <c r="M96" s="4">
        <f t="shared" si="74"/>
        <v>9.4227740532037974E-3</v>
      </c>
    </row>
    <row r="97" spans="1:13" ht="15.75" customHeight="1" x14ac:dyDescent="0.2">
      <c r="A97" s="1" t="s">
        <v>106</v>
      </c>
      <c r="B97" s="9" t="s">
        <v>69</v>
      </c>
      <c r="C97" s="1">
        <v>28</v>
      </c>
      <c r="D97" s="1">
        <v>8</v>
      </c>
      <c r="E97" s="1">
        <v>2</v>
      </c>
      <c r="G97" s="2">
        <f t="shared" ref="G97:H97" si="101">(1-(1/(2.71828^(C97/169))))</f>
        <v>0.15268297430953615</v>
      </c>
      <c r="H97" s="2">
        <f t="shared" si="101"/>
        <v>4.6234310570424819E-2</v>
      </c>
      <c r="I97" s="4">
        <f t="shared" si="71"/>
        <v>1.1764561520176797E-2</v>
      </c>
      <c r="K97" s="12">
        <f t="shared" si="72"/>
        <v>0.23286200541450353</v>
      </c>
      <c r="L97" s="12">
        <f t="shared" si="73"/>
        <v>7.2942413534695993E-2</v>
      </c>
      <c r="M97" s="4">
        <f t="shared" si="74"/>
        <v>1.8756759435549886E-2</v>
      </c>
    </row>
    <row r="98" spans="1:13" ht="15.75" customHeight="1" x14ac:dyDescent="0.2">
      <c r="A98" s="1" t="s">
        <v>106</v>
      </c>
      <c r="B98" s="9" t="s">
        <v>109</v>
      </c>
      <c r="C98" s="1">
        <v>41</v>
      </c>
      <c r="D98" s="1">
        <v>14</v>
      </c>
      <c r="E98" s="1">
        <v>4</v>
      </c>
      <c r="G98" s="2">
        <f t="shared" ref="G98:H98" si="102">(1-(1/(2.71828^(C98/169))))</f>
        <v>0.21541737234338043</v>
      </c>
      <c r="H98" s="2">
        <f t="shared" si="102"/>
        <v>7.9501751391962694E-2</v>
      </c>
      <c r="I98" s="4">
        <f t="shared" si="71"/>
        <v>2.3390718132591526E-2</v>
      </c>
      <c r="K98" s="12">
        <f t="shared" si="72"/>
        <v>0.32169986999875255</v>
      </c>
      <c r="L98" s="12">
        <f t="shared" si="73"/>
        <v>0.12413585837442997</v>
      </c>
      <c r="M98" s="4">
        <f t="shared" si="74"/>
        <v>3.7161702846576494E-2</v>
      </c>
    </row>
    <row r="99" spans="1:13" ht="15.75" customHeight="1" x14ac:dyDescent="0.2">
      <c r="A99" s="1" t="s">
        <v>110</v>
      </c>
      <c r="B99" s="9" t="s">
        <v>111</v>
      </c>
      <c r="C99" s="1">
        <v>38</v>
      </c>
      <c r="D99" s="1">
        <v>13</v>
      </c>
      <c r="E99" s="1">
        <v>4</v>
      </c>
      <c r="G99" s="2">
        <f t="shared" ref="G99:H99" si="103">(1-(1/(2.71828^(C99/169))))</f>
        <v>0.20136552801088836</v>
      </c>
      <c r="H99" s="2">
        <f t="shared" si="103"/>
        <v>7.4038873446126141E-2</v>
      </c>
      <c r="I99" s="4">
        <f t="shared" si="71"/>
        <v>2.3390718132591526E-2</v>
      </c>
      <c r="K99" s="12">
        <f t="shared" si="72"/>
        <v>0.30215835501927313</v>
      </c>
      <c r="L99" s="12">
        <f t="shared" si="73"/>
        <v>0.11580428190400116</v>
      </c>
      <c r="M99" s="4">
        <f t="shared" si="74"/>
        <v>3.7161702846576494E-2</v>
      </c>
    </row>
    <row r="100" spans="1:13" ht="15.75" customHeight="1" x14ac:dyDescent="0.2">
      <c r="A100" s="1" t="s">
        <v>110</v>
      </c>
      <c r="B100" s="9" t="s">
        <v>112</v>
      </c>
      <c r="C100" s="1">
        <v>32</v>
      </c>
      <c r="D100" s="1">
        <v>14</v>
      </c>
      <c r="E100" s="1">
        <v>4</v>
      </c>
      <c r="G100" s="2">
        <f t="shared" ref="G100:H100" si="104">(1-(1/(2.71828^(C100/169))))</f>
        <v>0.17250232802640764</v>
      </c>
      <c r="H100" s="2">
        <f t="shared" si="104"/>
        <v>7.9501751391962694E-2</v>
      </c>
      <c r="I100" s="4">
        <f t="shared" si="71"/>
        <v>2.3390718132591526E-2</v>
      </c>
      <c r="K100" s="12">
        <f t="shared" si="72"/>
        <v>0.26137015961160848</v>
      </c>
      <c r="L100" s="12">
        <f t="shared" si="73"/>
        <v>0.12413585837442997</v>
      </c>
      <c r="M100" s="4">
        <f t="shared" si="74"/>
        <v>3.7161702846576494E-2</v>
      </c>
    </row>
    <row r="101" spans="1:13" ht="15.75" customHeight="1" x14ac:dyDescent="0.2">
      <c r="A101" s="1" t="s">
        <v>110</v>
      </c>
      <c r="B101" s="9" t="s">
        <v>113</v>
      </c>
      <c r="C101" s="1">
        <v>36</v>
      </c>
      <c r="D101" s="1">
        <v>15</v>
      </c>
      <c r="E101" s="1">
        <v>4</v>
      </c>
      <c r="G101" s="2">
        <f t="shared" ref="G101:H101" si="105">(1-(1/(2.71828^(C101/169))))</f>
        <v>0.19185809282691757</v>
      </c>
      <c r="H101" s="2">
        <f t="shared" si="105"/>
        <v>8.4932400084761439E-2</v>
      </c>
      <c r="I101" s="4">
        <f t="shared" si="71"/>
        <v>2.3390718132591526E-2</v>
      </c>
      <c r="K101" s="12">
        <f t="shared" si="72"/>
        <v>0.28881890225373608</v>
      </c>
      <c r="L101" s="12">
        <f t="shared" si="73"/>
        <v>0.13238892828227111</v>
      </c>
      <c r="M101" s="4">
        <f t="shared" si="74"/>
        <v>3.7161702846576494E-2</v>
      </c>
    </row>
    <row r="102" spans="1:13" ht="15.75" customHeight="1" x14ac:dyDescent="0.2">
      <c r="A102" s="1" t="s">
        <v>114</v>
      </c>
      <c r="B102" s="9" t="s">
        <v>115</v>
      </c>
      <c r="C102" s="1">
        <v>41</v>
      </c>
      <c r="D102" s="1">
        <v>15</v>
      </c>
      <c r="E102" s="1">
        <v>4</v>
      </c>
      <c r="G102" s="2">
        <f t="shared" ref="G102:H102" si="106">(1-(1/(2.71828^(C102/169))))</f>
        <v>0.21541737234338043</v>
      </c>
      <c r="H102" s="2">
        <f t="shared" si="106"/>
        <v>8.4932400084761439E-2</v>
      </c>
      <c r="I102" s="4">
        <f t="shared" si="71"/>
        <v>2.3390718132591526E-2</v>
      </c>
      <c r="K102" s="12">
        <f t="shared" si="72"/>
        <v>0.32169986999875255</v>
      </c>
      <c r="L102" s="12">
        <f t="shared" si="73"/>
        <v>0.13238892828227111</v>
      </c>
      <c r="M102" s="4">
        <f t="shared" si="74"/>
        <v>3.7161702846576494E-2</v>
      </c>
    </row>
    <row r="103" spans="1:13" ht="15.75" customHeight="1" x14ac:dyDescent="0.2">
      <c r="A103" s="1" t="s">
        <v>114</v>
      </c>
      <c r="B103" s="9" t="s">
        <v>178</v>
      </c>
      <c r="C103" s="1">
        <v>33</v>
      </c>
      <c r="D103" s="1">
        <v>12</v>
      </c>
      <c r="E103" s="1">
        <v>2</v>
      </c>
      <c r="G103" s="2">
        <f t="shared" ref="G103" si="107">(1-(1/(2.71828^(C103/169))))</f>
        <v>0.17738430271499905</v>
      </c>
      <c r="H103" s="2">
        <f t="shared" ref="H103" si="108">(1-(1/(2.71828^(D103/169))))</f>
        <v>6.854357497640895E-2</v>
      </c>
      <c r="I103" s="4">
        <f t="shared" ref="I103" si="109">IF(E103&gt;0, (1-(1/(2.71828^(E103/169)))), "&lt;1%")</f>
        <v>1.1764561520176797E-2</v>
      </c>
      <c r="K103" s="12">
        <f t="shared" si="72"/>
        <v>0.26833010170654215</v>
      </c>
      <c r="L103" s="12">
        <f t="shared" si="73"/>
        <v>0.10739345208458406</v>
      </c>
      <c r="M103" s="4">
        <f t="shared" si="74"/>
        <v>1.8756759435549886E-2</v>
      </c>
    </row>
    <row r="104" spans="1:13" ht="15.75" customHeight="1" x14ac:dyDescent="0.2">
      <c r="A104" s="1" t="s">
        <v>114</v>
      </c>
      <c r="B104" s="9" t="s">
        <v>116</v>
      </c>
      <c r="C104" s="1">
        <v>38</v>
      </c>
      <c r="D104" s="1">
        <v>17</v>
      </c>
      <c r="E104" s="1">
        <v>3</v>
      </c>
      <c r="G104" s="2">
        <f t="shared" ref="G104:H104" si="110">(1-(1/(2.71828^(C104/169))))</f>
        <v>0.20136552801088836</v>
      </c>
      <c r="H104" s="2">
        <f t="shared" si="110"/>
        <v>9.5697769159084789E-2</v>
      </c>
      <c r="I104" s="4">
        <f t="shared" si="71"/>
        <v>1.7594838221162479E-2</v>
      </c>
      <c r="K104" s="12">
        <f t="shared" si="72"/>
        <v>0.30215835501927313</v>
      </c>
      <c r="L104" s="12">
        <f t="shared" si="73"/>
        <v>0.14866250043810003</v>
      </c>
      <c r="M104" s="4">
        <f t="shared" si="74"/>
        <v>2.8002792782622188E-2</v>
      </c>
    </row>
    <row r="105" spans="1:13" ht="15.75" customHeight="1" x14ac:dyDescent="0.2">
      <c r="A105" s="1" t="s">
        <v>114</v>
      </c>
      <c r="B105" s="9" t="s">
        <v>117</v>
      </c>
      <c r="C105" s="1">
        <v>35</v>
      </c>
      <c r="D105" s="1">
        <v>16</v>
      </c>
      <c r="E105" s="1">
        <v>4</v>
      </c>
      <c r="G105" s="2">
        <f t="shared" ref="G105:H105" si="111">(1-(1/(2.71828^(C105/169))))</f>
        <v>0.1870620156931716</v>
      </c>
      <c r="H105" s="2">
        <f t="shared" si="111"/>
        <v>9.0331009666926976E-2</v>
      </c>
      <c r="I105" s="4">
        <f t="shared" si="71"/>
        <v>2.3390718132591526E-2</v>
      </c>
      <c r="K105" s="12">
        <f t="shared" si="72"/>
        <v>0.28205385797506577</v>
      </c>
      <c r="L105" s="12">
        <f t="shared" si="73"/>
        <v>0.14056423137712515</v>
      </c>
      <c r="M105" s="4">
        <f t="shared" si="74"/>
        <v>3.7161702846576494E-2</v>
      </c>
    </row>
    <row r="106" spans="1:13" ht="15.75" customHeight="1" x14ac:dyDescent="0.2">
      <c r="A106" s="1" t="s">
        <v>114</v>
      </c>
      <c r="B106" s="9" t="s">
        <v>118</v>
      </c>
      <c r="C106" s="1">
        <v>34</v>
      </c>
      <c r="D106" s="1">
        <v>15</v>
      </c>
      <c r="E106" s="1">
        <v>4</v>
      </c>
      <c r="G106" s="2">
        <f t="shared" ref="G106:H106" si="112">(1-(1/(2.71828^(C106/169))))</f>
        <v>0.18223747529614409</v>
      </c>
      <c r="H106" s="2">
        <f t="shared" si="112"/>
        <v>8.4932400084761439E-2</v>
      </c>
      <c r="I106" s="4">
        <f t="shared" si="71"/>
        <v>2.3390718132591526E-2</v>
      </c>
      <c r="K106" s="12">
        <f t="shared" si="72"/>
        <v>0.27522446183969218</v>
      </c>
      <c r="L106" s="12">
        <f t="shared" si="73"/>
        <v>0.13238892828227111</v>
      </c>
      <c r="M106" s="4">
        <f t="shared" si="74"/>
        <v>3.7161702846576494E-2</v>
      </c>
    </row>
    <row r="107" spans="1:13" ht="15.75" customHeight="1" x14ac:dyDescent="0.2">
      <c r="A107" s="1" t="s">
        <v>114</v>
      </c>
      <c r="B107" s="9" t="s">
        <v>109</v>
      </c>
      <c r="C107" s="1">
        <v>30</v>
      </c>
      <c r="D107" s="1">
        <v>11</v>
      </c>
      <c r="E107" s="1">
        <v>2</v>
      </c>
      <c r="G107" s="2">
        <f t="shared" ref="G107:H107" si="113">(1-(1/(2.71828^(C107/169))))</f>
        <v>0.16265128758536473</v>
      </c>
      <c r="H107" s="2">
        <f t="shared" si="113"/>
        <v>6.3015663576833858E-2</v>
      </c>
      <c r="I107" s="4">
        <f t="shared" si="71"/>
        <v>1.1764561520176797E-2</v>
      </c>
      <c r="K107" s="12">
        <f t="shared" si="72"/>
        <v>0.24725102823281386</v>
      </c>
      <c r="L107" s="12">
        <f t="shared" si="73"/>
        <v>9.8902615026041585E-2</v>
      </c>
      <c r="M107" s="4">
        <f t="shared" si="74"/>
        <v>1.8756759435549886E-2</v>
      </c>
    </row>
    <row r="108" spans="1:13" ht="15.75" customHeight="1" x14ac:dyDescent="0.2">
      <c r="A108" s="1" t="s">
        <v>114</v>
      </c>
      <c r="B108" s="9" t="s">
        <v>119</v>
      </c>
      <c r="C108" s="1">
        <v>30</v>
      </c>
      <c r="D108" s="1">
        <v>10</v>
      </c>
      <c r="E108" s="1">
        <v>2</v>
      </c>
      <c r="G108" s="2">
        <f t="shared" ref="G108:H108" si="114">(1-(1/(2.71828^(C108/169))))</f>
        <v>0.16265128758536473</v>
      </c>
      <c r="H108" s="2">
        <f t="shared" si="114"/>
        <v>5.7454945699552895E-2</v>
      </c>
      <c r="I108" s="4">
        <f t="shared" si="71"/>
        <v>1.1764561520176797E-2</v>
      </c>
      <c r="K108" s="12">
        <f t="shared" si="72"/>
        <v>0.24725102823281386</v>
      </c>
      <c r="L108" s="12">
        <f t="shared" si="73"/>
        <v>9.0331009666926976E-2</v>
      </c>
      <c r="M108" s="4">
        <f t="shared" si="74"/>
        <v>1.8756759435549886E-2</v>
      </c>
    </row>
    <row r="109" spans="1:13" ht="15.75" customHeight="1" x14ac:dyDescent="0.2">
      <c r="A109" s="1" t="s">
        <v>120</v>
      </c>
      <c r="B109" s="9" t="s">
        <v>121</v>
      </c>
      <c r="C109" s="1">
        <v>28</v>
      </c>
      <c r="D109" s="1">
        <v>8</v>
      </c>
      <c r="E109" s="1">
        <v>2</v>
      </c>
      <c r="G109" s="2">
        <f t="shared" ref="G109:H109" si="115">(1-(1/(2.71828^(C109/169))))</f>
        <v>0.15268297430953615</v>
      </c>
      <c r="H109" s="2">
        <f t="shared" si="115"/>
        <v>4.6234310570424819E-2</v>
      </c>
      <c r="I109" s="4">
        <f t="shared" si="71"/>
        <v>1.1764561520176797E-2</v>
      </c>
      <c r="K109" s="12">
        <f t="shared" si="72"/>
        <v>0.23286200541450353</v>
      </c>
      <c r="L109" s="12">
        <f t="shared" si="73"/>
        <v>7.2942413534695993E-2</v>
      </c>
      <c r="M109" s="4">
        <f t="shared" si="74"/>
        <v>1.8756759435549886E-2</v>
      </c>
    </row>
    <row r="110" spans="1:13" ht="15.75" customHeight="1" x14ac:dyDescent="0.2">
      <c r="A110" s="1" t="s">
        <v>122</v>
      </c>
      <c r="B110" s="9" t="s">
        <v>123</v>
      </c>
      <c r="C110" s="1">
        <v>28</v>
      </c>
      <c r="D110" s="1">
        <v>8</v>
      </c>
      <c r="E110" s="1">
        <v>2</v>
      </c>
      <c r="G110" s="2">
        <f t="shared" ref="G110:H110" si="116">(1-(1/(2.71828^(C110/169))))</f>
        <v>0.15268297430953615</v>
      </c>
      <c r="H110" s="2">
        <f t="shared" si="116"/>
        <v>4.6234310570424819E-2</v>
      </c>
      <c r="I110" s="4">
        <f t="shared" si="71"/>
        <v>1.1764561520176797E-2</v>
      </c>
      <c r="K110" s="12">
        <f t="shared" si="72"/>
        <v>0.23286200541450353</v>
      </c>
      <c r="L110" s="12">
        <f t="shared" si="73"/>
        <v>7.2942413534695993E-2</v>
      </c>
      <c r="M110" s="4">
        <f t="shared" si="74"/>
        <v>1.8756759435549886E-2</v>
      </c>
    </row>
    <row r="111" spans="1:13" ht="15.75" customHeight="1" x14ac:dyDescent="0.2">
      <c r="A111" s="1" t="s">
        <v>122</v>
      </c>
      <c r="B111" s="9" t="s">
        <v>124</v>
      </c>
      <c r="C111" s="1">
        <v>24</v>
      </c>
      <c r="D111" s="1">
        <v>6</v>
      </c>
      <c r="E111" s="1">
        <v>0</v>
      </c>
      <c r="G111" s="2">
        <f t="shared" ref="G111:H111" si="117">(1-(1/(2.71828^(C111/169))))</f>
        <v>0.13238892828227111</v>
      </c>
      <c r="H111" s="2">
        <f t="shared" si="117"/>
        <v>3.4880098110296465E-2</v>
      </c>
      <c r="I111" s="4" t="str">
        <f t="shared" si="71"/>
        <v>&lt;1%</v>
      </c>
      <c r="K111" s="12">
        <f t="shared" si="72"/>
        <v>0.20325355061852413</v>
      </c>
      <c r="L111" s="12">
        <f t="shared" si="73"/>
        <v>5.5221429161617874E-2</v>
      </c>
      <c r="M111" s="4" t="str">
        <f t="shared" si="74"/>
        <v>&lt;1%</v>
      </c>
    </row>
    <row r="112" spans="1:13" ht="15.75" customHeight="1" x14ac:dyDescent="0.2">
      <c r="A112" s="1" t="s">
        <v>122</v>
      </c>
      <c r="B112" s="9" t="s">
        <v>125</v>
      </c>
      <c r="C112" s="1">
        <v>23</v>
      </c>
      <c r="D112" s="1">
        <v>6</v>
      </c>
      <c r="E112" s="1">
        <v>0</v>
      </c>
      <c r="G112" s="2">
        <f t="shared" ref="G112:H112" si="118">(1-(1/(2.71828^(C112/169))))</f>
        <v>0.12723991969217574</v>
      </c>
      <c r="H112" s="2">
        <f t="shared" si="118"/>
        <v>3.4880098110296465E-2</v>
      </c>
      <c r="I112" s="4" t="str">
        <f t="shared" si="71"/>
        <v>&lt;1%</v>
      </c>
      <c r="K112" s="12">
        <f t="shared" si="72"/>
        <v>0.19567457386278631</v>
      </c>
      <c r="L112" s="12">
        <f t="shared" si="73"/>
        <v>5.5221429161617874E-2</v>
      </c>
      <c r="M112" s="4" t="str">
        <f t="shared" si="74"/>
        <v>&lt;1%</v>
      </c>
    </row>
    <row r="113" spans="1:13" ht="15.75" customHeight="1" x14ac:dyDescent="0.2">
      <c r="A113" s="1" t="s">
        <v>122</v>
      </c>
      <c r="B113" s="9" t="s">
        <v>126</v>
      </c>
      <c r="C113" s="1">
        <v>22</v>
      </c>
      <c r="D113" s="1">
        <v>6</v>
      </c>
      <c r="E113" s="1">
        <v>0</v>
      </c>
      <c r="G113" s="2">
        <f t="shared" ref="G113:H113" si="119">(1-(1/(2.71828^(C113/169))))</f>
        <v>0.12206035329763887</v>
      </c>
      <c r="H113" s="2">
        <f t="shared" si="119"/>
        <v>3.4880098110296465E-2</v>
      </c>
      <c r="I113" s="4" t="str">
        <f t="shared" si="71"/>
        <v>&lt;1%</v>
      </c>
      <c r="K113" s="12">
        <f t="shared" si="72"/>
        <v>0.18802350279309388</v>
      </c>
      <c r="L113" s="12">
        <f t="shared" si="73"/>
        <v>5.5221429161617874E-2</v>
      </c>
      <c r="M113" s="4" t="str">
        <f t="shared" si="74"/>
        <v>&lt;1%</v>
      </c>
    </row>
    <row r="114" spans="1:13" ht="15.75" customHeight="1" x14ac:dyDescent="0.2">
      <c r="A114" s="1" t="s">
        <v>122</v>
      </c>
      <c r="B114" s="9" t="s">
        <v>127</v>
      </c>
      <c r="C114" s="1">
        <v>26</v>
      </c>
      <c r="D114" s="1">
        <v>8</v>
      </c>
      <c r="E114" s="1">
        <v>1</v>
      </c>
      <c r="G114" s="2">
        <f t="shared" ref="G114:H114" si="120">(1-(1/(2.71828^(C114/169))))</f>
        <v>0.14259599211108087</v>
      </c>
      <c r="H114" s="2">
        <f t="shared" si="120"/>
        <v>4.6234310570424819E-2</v>
      </c>
      <c r="I114" s="4">
        <f t="shared" si="71"/>
        <v>5.899683895119634E-3</v>
      </c>
      <c r="K114" s="12">
        <f t="shared" si="72"/>
        <v>0.21819793210070104</v>
      </c>
      <c r="L114" s="12">
        <f t="shared" si="73"/>
        <v>7.2942413534695993E-2</v>
      </c>
      <c r="M114" s="4">
        <f t="shared" si="74"/>
        <v>9.4227740532037974E-3</v>
      </c>
    </row>
    <row r="115" spans="1:13" ht="15.75" customHeight="1" x14ac:dyDescent="0.2">
      <c r="A115" s="1" t="s">
        <v>122</v>
      </c>
      <c r="B115" s="9" t="s">
        <v>30</v>
      </c>
      <c r="C115" s="1">
        <v>22</v>
      </c>
      <c r="D115" s="1">
        <v>8</v>
      </c>
      <c r="E115" s="1">
        <v>1</v>
      </c>
      <c r="G115" s="2">
        <f t="shared" ref="G115:H115" si="121">(1-(1/(2.71828^(C115/169))))</f>
        <v>0.12206035329763887</v>
      </c>
      <c r="H115" s="2">
        <f t="shared" si="121"/>
        <v>4.6234310570424819E-2</v>
      </c>
      <c r="I115" s="4">
        <f t="shared" si="71"/>
        <v>5.899683895119634E-3</v>
      </c>
      <c r="K115" s="12">
        <f t="shared" si="72"/>
        <v>0.18802350279309388</v>
      </c>
      <c r="L115" s="12">
        <f t="shared" si="73"/>
        <v>7.2942413534695993E-2</v>
      </c>
      <c r="M115" s="4">
        <f t="shared" si="74"/>
        <v>9.4227740532037974E-3</v>
      </c>
    </row>
    <row r="116" spans="1:13" ht="15.75" customHeight="1" x14ac:dyDescent="0.2">
      <c r="A116" s="1" t="s">
        <v>122</v>
      </c>
      <c r="B116" s="9" t="s">
        <v>111</v>
      </c>
      <c r="C116" s="1">
        <v>24</v>
      </c>
      <c r="D116" s="1">
        <v>7</v>
      </c>
      <c r="E116" s="1">
        <v>1</v>
      </c>
      <c r="G116" s="2">
        <f t="shared" ref="G116:H116" si="122">(1-(1/(2.71828^(C116/169))))</f>
        <v>0.13238892828227111</v>
      </c>
      <c r="H116" s="2">
        <f t="shared" si="122"/>
        <v>4.0574000452334391E-2</v>
      </c>
      <c r="I116" s="4">
        <f t="shared" si="71"/>
        <v>5.899683895119634E-3</v>
      </c>
      <c r="K116" s="12">
        <f t="shared" si="72"/>
        <v>0.20325355061852413</v>
      </c>
      <c r="L116" s="12">
        <f t="shared" si="73"/>
        <v>6.4123864164936761E-2</v>
      </c>
      <c r="M116" s="4">
        <f t="shared" si="74"/>
        <v>9.4227740532037974E-3</v>
      </c>
    </row>
    <row r="117" spans="1:13" ht="15.75" customHeight="1" x14ac:dyDescent="0.2">
      <c r="B117" s="5"/>
    </row>
    <row r="118" spans="1:13" ht="15.75" customHeight="1" x14ac:dyDescent="0.2">
      <c r="B118" s="5"/>
    </row>
    <row r="119" spans="1:13" ht="15.75" customHeight="1" x14ac:dyDescent="0.2">
      <c r="B119" s="5"/>
    </row>
    <row r="120" spans="1:13" ht="15.75" customHeight="1" x14ac:dyDescent="0.2">
      <c r="B120" s="5"/>
    </row>
    <row r="121" spans="1:13" ht="15.75" customHeight="1" x14ac:dyDescent="0.2">
      <c r="B121" s="5"/>
    </row>
    <row r="122" spans="1:13" ht="15.75" customHeight="1" x14ac:dyDescent="0.2">
      <c r="B122" s="5"/>
    </row>
    <row r="123" spans="1:13" ht="15.75" customHeight="1" x14ac:dyDescent="0.2">
      <c r="B123" s="5"/>
    </row>
    <row r="124" spans="1:13" ht="15.75" customHeight="1" x14ac:dyDescent="0.2">
      <c r="B124" s="5"/>
    </row>
    <row r="125" spans="1:13" ht="15.75" customHeight="1" x14ac:dyDescent="0.2">
      <c r="B125" s="5"/>
    </row>
    <row r="126" spans="1:13" ht="15.75" customHeight="1" x14ac:dyDescent="0.2">
      <c r="B126" s="5"/>
    </row>
    <row r="127" spans="1:13" ht="15.75" customHeight="1" x14ac:dyDescent="0.2">
      <c r="B127" s="5"/>
    </row>
    <row r="128" spans="1:13" ht="15.75" customHeight="1" x14ac:dyDescent="0.2">
      <c r="B128" s="5"/>
    </row>
    <row r="129" spans="2:2" ht="15.75" customHeight="1" x14ac:dyDescent="0.2">
      <c r="B129" s="5"/>
    </row>
    <row r="130" spans="2:2" ht="15.75" customHeight="1" x14ac:dyDescent="0.2">
      <c r="B130" s="5"/>
    </row>
    <row r="131" spans="2:2" ht="15.75" customHeight="1" x14ac:dyDescent="0.2">
      <c r="B131" s="5"/>
    </row>
    <row r="132" spans="2:2" ht="15.75" customHeight="1" x14ac:dyDescent="0.2">
      <c r="B132" s="5"/>
    </row>
    <row r="133" spans="2:2" ht="15.75" customHeight="1" x14ac:dyDescent="0.2">
      <c r="B133" s="5"/>
    </row>
    <row r="134" spans="2:2" ht="15.75" customHeight="1" x14ac:dyDescent="0.2">
      <c r="B134" s="5"/>
    </row>
    <row r="135" spans="2:2" ht="15.75" customHeight="1" x14ac:dyDescent="0.2">
      <c r="B135" s="5"/>
    </row>
    <row r="136" spans="2:2" ht="15.75" customHeight="1" x14ac:dyDescent="0.2">
      <c r="B136" s="5"/>
    </row>
    <row r="137" spans="2:2" ht="15.75" customHeight="1" x14ac:dyDescent="0.2">
      <c r="B137" s="5"/>
    </row>
    <row r="138" spans="2:2" ht="15.75" customHeight="1" x14ac:dyDescent="0.2">
      <c r="B138" s="5"/>
    </row>
    <row r="139" spans="2:2" ht="15.75" customHeight="1" x14ac:dyDescent="0.2">
      <c r="B139" s="5"/>
    </row>
    <row r="140" spans="2:2" ht="15.75" customHeight="1" x14ac:dyDescent="0.2">
      <c r="B140" s="5"/>
    </row>
    <row r="141" spans="2:2" ht="15.75" customHeight="1" x14ac:dyDescent="0.2">
      <c r="B141" s="5"/>
    </row>
    <row r="142" spans="2:2" ht="15.75" customHeight="1" x14ac:dyDescent="0.2">
      <c r="B142" s="5"/>
    </row>
    <row r="143" spans="2:2" ht="15.75" customHeight="1" x14ac:dyDescent="0.2">
      <c r="B143" s="5"/>
    </row>
    <row r="144" spans="2:2" ht="15.75" customHeight="1" x14ac:dyDescent="0.2">
      <c r="B144" s="5"/>
    </row>
    <row r="145" spans="2:2" ht="15.75" customHeight="1" x14ac:dyDescent="0.2">
      <c r="B145" s="5"/>
    </row>
    <row r="146" spans="2:2" ht="15.75" customHeight="1" x14ac:dyDescent="0.2">
      <c r="B146" s="5"/>
    </row>
    <row r="147" spans="2:2" ht="15.75" customHeight="1" x14ac:dyDescent="0.2">
      <c r="B147" s="5"/>
    </row>
    <row r="148" spans="2:2" ht="15.75" customHeight="1" x14ac:dyDescent="0.2">
      <c r="B148" s="5"/>
    </row>
    <row r="149" spans="2:2" ht="15.75" customHeight="1" x14ac:dyDescent="0.2">
      <c r="B149" s="5"/>
    </row>
    <row r="150" spans="2:2" ht="15.75" customHeight="1" x14ac:dyDescent="0.2">
      <c r="B150" s="5"/>
    </row>
    <row r="151" spans="2:2" ht="15.75" customHeight="1" x14ac:dyDescent="0.2">
      <c r="B151" s="5"/>
    </row>
    <row r="152" spans="2:2" ht="15.75" customHeight="1" x14ac:dyDescent="0.2">
      <c r="B152" s="5"/>
    </row>
    <row r="153" spans="2:2" ht="15.75" customHeight="1" x14ac:dyDescent="0.2">
      <c r="B153" s="5"/>
    </row>
    <row r="154" spans="2:2" ht="15.75" customHeight="1" x14ac:dyDescent="0.2">
      <c r="B154" s="5"/>
    </row>
    <row r="155" spans="2:2" ht="15.75" customHeight="1" x14ac:dyDescent="0.2">
      <c r="B155" s="5"/>
    </row>
    <row r="156" spans="2:2" ht="15.75" customHeight="1" x14ac:dyDescent="0.2">
      <c r="B156" s="5"/>
    </row>
    <row r="157" spans="2:2" ht="15.75" customHeight="1" x14ac:dyDescent="0.2">
      <c r="B157" s="5"/>
    </row>
    <row r="158" spans="2:2" ht="15.75" customHeight="1" x14ac:dyDescent="0.2">
      <c r="B158" s="5"/>
    </row>
    <row r="159" spans="2:2" ht="15.75" customHeight="1" x14ac:dyDescent="0.2">
      <c r="B159" s="5"/>
    </row>
    <row r="160" spans="2:2" ht="15.75" customHeight="1" x14ac:dyDescent="0.2">
      <c r="B160" s="5"/>
    </row>
    <row r="161" spans="2:2" ht="15.75" customHeight="1" x14ac:dyDescent="0.2">
      <c r="B161" s="5"/>
    </row>
    <row r="162" spans="2:2" ht="15.75" customHeight="1" x14ac:dyDescent="0.2">
      <c r="B162" s="5"/>
    </row>
    <row r="163" spans="2:2" ht="15.75" customHeight="1" x14ac:dyDescent="0.2">
      <c r="B163" s="5"/>
    </row>
    <row r="164" spans="2:2" ht="15.75" customHeight="1" x14ac:dyDescent="0.2">
      <c r="B164" s="5"/>
    </row>
    <row r="165" spans="2:2" ht="15.75" customHeight="1" x14ac:dyDescent="0.2">
      <c r="B165" s="5"/>
    </row>
    <row r="166" spans="2:2" ht="15.75" customHeight="1" x14ac:dyDescent="0.2">
      <c r="B166" s="5"/>
    </row>
    <row r="167" spans="2:2" ht="15.75" customHeight="1" x14ac:dyDescent="0.2">
      <c r="B167" s="5"/>
    </row>
    <row r="168" spans="2:2" ht="15.75" customHeight="1" x14ac:dyDescent="0.2">
      <c r="B168" s="5"/>
    </row>
    <row r="169" spans="2:2" ht="15.75" customHeight="1" x14ac:dyDescent="0.2">
      <c r="B169" s="5"/>
    </row>
    <row r="170" spans="2:2" ht="15.75" customHeight="1" x14ac:dyDescent="0.2">
      <c r="B170" s="5"/>
    </row>
    <row r="171" spans="2:2" ht="15.75" customHeight="1" x14ac:dyDescent="0.2">
      <c r="B171" s="5"/>
    </row>
    <row r="172" spans="2:2" ht="15.75" customHeight="1" x14ac:dyDescent="0.2">
      <c r="B172" s="5"/>
    </row>
    <row r="173" spans="2:2" ht="15.75" customHeight="1" x14ac:dyDescent="0.2">
      <c r="B173" s="5"/>
    </row>
    <row r="174" spans="2:2" ht="15.75" customHeight="1" x14ac:dyDescent="0.2">
      <c r="B174" s="5"/>
    </row>
    <row r="175" spans="2:2" ht="15.75" customHeight="1" x14ac:dyDescent="0.2">
      <c r="B175" s="5"/>
    </row>
    <row r="176" spans="2:2" ht="15.75" customHeight="1" x14ac:dyDescent="0.2">
      <c r="B176" s="5"/>
    </row>
    <row r="177" spans="2:2" ht="15.75" customHeight="1" x14ac:dyDescent="0.2">
      <c r="B177" s="5"/>
    </row>
    <row r="178" spans="2:2" ht="15.75" customHeight="1" x14ac:dyDescent="0.2">
      <c r="B178" s="5"/>
    </row>
    <row r="179" spans="2:2" ht="15.75" customHeight="1" x14ac:dyDescent="0.2">
      <c r="B179" s="5"/>
    </row>
    <row r="180" spans="2:2" ht="15.75" customHeight="1" x14ac:dyDescent="0.2">
      <c r="B180" s="5"/>
    </row>
    <row r="181" spans="2:2" ht="15.75" customHeight="1" x14ac:dyDescent="0.2">
      <c r="B181" s="5"/>
    </row>
    <row r="182" spans="2:2" ht="15.75" customHeight="1" x14ac:dyDescent="0.2">
      <c r="B182" s="5"/>
    </row>
    <row r="183" spans="2:2" ht="15.75" customHeight="1" x14ac:dyDescent="0.2">
      <c r="B183" s="5"/>
    </row>
    <row r="184" spans="2:2" ht="15.75" customHeight="1" x14ac:dyDescent="0.2">
      <c r="B184" s="5"/>
    </row>
    <row r="185" spans="2:2" ht="15.75" customHeight="1" x14ac:dyDescent="0.2">
      <c r="B185" s="5"/>
    </row>
    <row r="186" spans="2:2" ht="15.75" customHeight="1" x14ac:dyDescent="0.2">
      <c r="B186" s="5"/>
    </row>
    <row r="187" spans="2:2" ht="15.75" customHeight="1" x14ac:dyDescent="0.2">
      <c r="B187" s="5"/>
    </row>
    <row r="188" spans="2:2" ht="15.75" customHeight="1" x14ac:dyDescent="0.2">
      <c r="B188" s="5"/>
    </row>
    <row r="189" spans="2:2" ht="15.75" customHeight="1" x14ac:dyDescent="0.2">
      <c r="B189" s="5"/>
    </row>
    <row r="190" spans="2:2" ht="15.75" customHeight="1" x14ac:dyDescent="0.2">
      <c r="B190" s="5"/>
    </row>
    <row r="191" spans="2:2" ht="15.75" customHeight="1" x14ac:dyDescent="0.2">
      <c r="B191" s="5"/>
    </row>
    <row r="192" spans="2:2" ht="15.75" customHeight="1" x14ac:dyDescent="0.2">
      <c r="B192" s="5"/>
    </row>
    <row r="193" spans="2:2" ht="15.75" customHeight="1" x14ac:dyDescent="0.2">
      <c r="B193" s="5"/>
    </row>
    <row r="194" spans="2:2" ht="15.75" customHeight="1" x14ac:dyDescent="0.2">
      <c r="B194" s="5"/>
    </row>
    <row r="195" spans="2:2" ht="15.75" customHeight="1" x14ac:dyDescent="0.2">
      <c r="B195" s="5"/>
    </row>
    <row r="196" spans="2:2" ht="15.75" customHeight="1" x14ac:dyDescent="0.2">
      <c r="B196" s="5"/>
    </row>
    <row r="197" spans="2:2" ht="15.75" customHeight="1" x14ac:dyDescent="0.2">
      <c r="B197" s="5"/>
    </row>
    <row r="198" spans="2:2" ht="15.75" customHeight="1" x14ac:dyDescent="0.2">
      <c r="B198" s="5"/>
    </row>
    <row r="199" spans="2:2" ht="15.75" customHeight="1" x14ac:dyDescent="0.2">
      <c r="B199" s="5"/>
    </row>
    <row r="200" spans="2:2" ht="15.75" customHeight="1" x14ac:dyDescent="0.2">
      <c r="B200" s="5"/>
    </row>
    <row r="201" spans="2:2" ht="15.75" customHeight="1" x14ac:dyDescent="0.2">
      <c r="B201" s="5"/>
    </row>
    <row r="202" spans="2:2" ht="15.75" customHeight="1" x14ac:dyDescent="0.2">
      <c r="B202" s="5"/>
    </row>
    <row r="203" spans="2:2" ht="15.75" customHeight="1" x14ac:dyDescent="0.2">
      <c r="B203" s="5"/>
    </row>
    <row r="204" spans="2:2" ht="15.75" customHeight="1" x14ac:dyDescent="0.2">
      <c r="B204" s="5"/>
    </row>
    <row r="205" spans="2:2" ht="15.75" customHeight="1" x14ac:dyDescent="0.2">
      <c r="B205" s="5"/>
    </row>
    <row r="206" spans="2:2" ht="15.75" customHeight="1" x14ac:dyDescent="0.2">
      <c r="B206" s="5"/>
    </row>
    <row r="207" spans="2:2" ht="15.75" customHeight="1" x14ac:dyDescent="0.2">
      <c r="B207" s="5"/>
    </row>
    <row r="208" spans="2:2" ht="15.75" customHeight="1" x14ac:dyDescent="0.2">
      <c r="B208" s="5"/>
    </row>
    <row r="209" spans="2:2" ht="15.75" customHeight="1" x14ac:dyDescent="0.2">
      <c r="B209" s="5"/>
    </row>
    <row r="210" spans="2:2" ht="15.75" customHeight="1" x14ac:dyDescent="0.2">
      <c r="B210" s="5"/>
    </row>
    <row r="211" spans="2:2" ht="15.75" customHeight="1" x14ac:dyDescent="0.2">
      <c r="B211" s="5"/>
    </row>
    <row r="212" spans="2:2" ht="15.75" customHeight="1" x14ac:dyDescent="0.2">
      <c r="B212" s="5"/>
    </row>
    <row r="213" spans="2:2" ht="15.75" customHeight="1" x14ac:dyDescent="0.2">
      <c r="B213" s="5"/>
    </row>
    <row r="214" spans="2:2" ht="15.75" customHeight="1" x14ac:dyDescent="0.2">
      <c r="B214" s="5"/>
    </row>
    <row r="215" spans="2:2" ht="15.75" customHeight="1" x14ac:dyDescent="0.2">
      <c r="B215" s="5"/>
    </row>
    <row r="216" spans="2:2" ht="15.75" customHeight="1" x14ac:dyDescent="0.2">
      <c r="B216" s="5"/>
    </row>
    <row r="217" spans="2:2" ht="15.75" customHeight="1" x14ac:dyDescent="0.2">
      <c r="B217" s="5"/>
    </row>
    <row r="218" spans="2:2" ht="15.75" customHeight="1" x14ac:dyDescent="0.2">
      <c r="B218" s="5"/>
    </row>
    <row r="219" spans="2:2" ht="15.75" customHeight="1" x14ac:dyDescent="0.2">
      <c r="B219" s="5"/>
    </row>
    <row r="220" spans="2:2" ht="15.75" customHeight="1" x14ac:dyDescent="0.2">
      <c r="B220" s="5"/>
    </row>
    <row r="221" spans="2:2" ht="15.75" customHeight="1" x14ac:dyDescent="0.2">
      <c r="B221" s="5"/>
    </row>
    <row r="222" spans="2:2" ht="15.75" customHeight="1" x14ac:dyDescent="0.2">
      <c r="B222" s="5"/>
    </row>
    <row r="223" spans="2:2" ht="15.75" customHeight="1" x14ac:dyDescent="0.2">
      <c r="B223" s="5"/>
    </row>
    <row r="224" spans="2:2" ht="15.75" customHeight="1" x14ac:dyDescent="0.2">
      <c r="B224" s="5"/>
    </row>
    <row r="225" spans="2:2" ht="15.75" customHeight="1" x14ac:dyDescent="0.2">
      <c r="B225" s="5"/>
    </row>
    <row r="226" spans="2:2" ht="15.75" customHeight="1" x14ac:dyDescent="0.2">
      <c r="B226" s="5"/>
    </row>
    <row r="227" spans="2:2" ht="15.75" customHeight="1" x14ac:dyDescent="0.2">
      <c r="B227" s="5"/>
    </row>
    <row r="228" spans="2:2" ht="15.75" customHeight="1" x14ac:dyDescent="0.2">
      <c r="B228" s="5"/>
    </row>
    <row r="229" spans="2:2" ht="15.75" customHeight="1" x14ac:dyDescent="0.2">
      <c r="B229" s="5"/>
    </row>
    <row r="230" spans="2:2" ht="15.75" customHeight="1" x14ac:dyDescent="0.2">
      <c r="B230" s="5"/>
    </row>
    <row r="231" spans="2:2" ht="15.75" customHeight="1" x14ac:dyDescent="0.2">
      <c r="B231" s="5"/>
    </row>
    <row r="232" spans="2:2" ht="15.75" customHeight="1" x14ac:dyDescent="0.2">
      <c r="B232" s="5"/>
    </row>
    <row r="233" spans="2:2" ht="15.75" customHeight="1" x14ac:dyDescent="0.2">
      <c r="B233" s="5"/>
    </row>
    <row r="234" spans="2:2" ht="15.75" customHeight="1" x14ac:dyDescent="0.2">
      <c r="B234" s="5"/>
    </row>
    <row r="235" spans="2:2" ht="15.75" customHeight="1" x14ac:dyDescent="0.2">
      <c r="B235" s="5"/>
    </row>
    <row r="236" spans="2:2" ht="15.75" customHeight="1" x14ac:dyDescent="0.2">
      <c r="B236" s="5"/>
    </row>
    <row r="237" spans="2:2" ht="15.75" customHeight="1" x14ac:dyDescent="0.2">
      <c r="B237" s="5"/>
    </row>
    <row r="238" spans="2:2" ht="15.75" customHeight="1" x14ac:dyDescent="0.2">
      <c r="B238" s="5"/>
    </row>
    <row r="239" spans="2:2" ht="15.75" customHeight="1" x14ac:dyDescent="0.2">
      <c r="B239" s="5"/>
    </row>
    <row r="240" spans="2:2" ht="15.75" customHeight="1" x14ac:dyDescent="0.2">
      <c r="B240" s="5"/>
    </row>
    <row r="241" spans="2:2" ht="15.75" customHeight="1" x14ac:dyDescent="0.2">
      <c r="B241" s="5"/>
    </row>
    <row r="242" spans="2:2" ht="15.75" customHeight="1" x14ac:dyDescent="0.2">
      <c r="B242" s="5"/>
    </row>
    <row r="243" spans="2:2" ht="15.75" customHeight="1" x14ac:dyDescent="0.2">
      <c r="B243" s="5"/>
    </row>
    <row r="244" spans="2:2" ht="15.75" customHeight="1" x14ac:dyDescent="0.2">
      <c r="B244" s="5"/>
    </row>
    <row r="245" spans="2:2" ht="15.75" customHeight="1" x14ac:dyDescent="0.2">
      <c r="B245" s="5"/>
    </row>
    <row r="246" spans="2:2" ht="15.75" customHeight="1" x14ac:dyDescent="0.2">
      <c r="B246" s="5"/>
    </row>
    <row r="247" spans="2:2" ht="15.75" customHeight="1" x14ac:dyDescent="0.2">
      <c r="B247" s="5"/>
    </row>
    <row r="248" spans="2:2" ht="15.75" customHeight="1" x14ac:dyDescent="0.2">
      <c r="B248" s="5"/>
    </row>
    <row r="249" spans="2:2" ht="15.75" customHeight="1" x14ac:dyDescent="0.2">
      <c r="B249" s="5"/>
    </row>
    <row r="250" spans="2:2" ht="15.75" customHeight="1" x14ac:dyDescent="0.2">
      <c r="B250" s="5"/>
    </row>
    <row r="251" spans="2:2" ht="15.75" customHeight="1" x14ac:dyDescent="0.2">
      <c r="B251" s="5"/>
    </row>
    <row r="252" spans="2:2" ht="15.75" customHeight="1" x14ac:dyDescent="0.2">
      <c r="B252" s="5"/>
    </row>
    <row r="253" spans="2:2" ht="15.75" customHeight="1" x14ac:dyDescent="0.2">
      <c r="B253" s="5"/>
    </row>
    <row r="254" spans="2:2" ht="15.75" customHeight="1" x14ac:dyDescent="0.2">
      <c r="B254" s="5"/>
    </row>
    <row r="255" spans="2:2" ht="15.75" customHeight="1" x14ac:dyDescent="0.2">
      <c r="B255" s="5"/>
    </row>
    <row r="256" spans="2:2" ht="15.75" customHeight="1" x14ac:dyDescent="0.2">
      <c r="B256" s="5"/>
    </row>
    <row r="257" spans="2:2" ht="15.75" customHeight="1" x14ac:dyDescent="0.2">
      <c r="B257" s="5"/>
    </row>
    <row r="258" spans="2:2" ht="15.75" customHeight="1" x14ac:dyDescent="0.2">
      <c r="B258" s="5"/>
    </row>
    <row r="259" spans="2:2" ht="15.75" customHeight="1" x14ac:dyDescent="0.2">
      <c r="B259" s="5"/>
    </row>
    <row r="260" spans="2:2" ht="15.75" customHeight="1" x14ac:dyDescent="0.2">
      <c r="B260" s="5"/>
    </row>
    <row r="261" spans="2:2" ht="15.75" customHeight="1" x14ac:dyDescent="0.2">
      <c r="B261" s="5"/>
    </row>
    <row r="262" spans="2:2" ht="15.75" customHeight="1" x14ac:dyDescent="0.2">
      <c r="B262" s="5"/>
    </row>
    <row r="263" spans="2:2" ht="15.75" customHeight="1" x14ac:dyDescent="0.2">
      <c r="B263" s="5"/>
    </row>
    <row r="264" spans="2:2" ht="15.75" customHeight="1" x14ac:dyDescent="0.2">
      <c r="B264" s="5"/>
    </row>
    <row r="265" spans="2:2" ht="15.75" customHeight="1" x14ac:dyDescent="0.2">
      <c r="B265" s="5"/>
    </row>
    <row r="266" spans="2:2" ht="15.75" customHeight="1" x14ac:dyDescent="0.2">
      <c r="B266" s="5"/>
    </row>
    <row r="267" spans="2:2" ht="15.75" customHeight="1" x14ac:dyDescent="0.2">
      <c r="B267" s="5"/>
    </row>
    <row r="268" spans="2:2" ht="15.75" customHeight="1" x14ac:dyDescent="0.2">
      <c r="B268" s="5"/>
    </row>
    <row r="269" spans="2:2" ht="15.75" customHeight="1" x14ac:dyDescent="0.2">
      <c r="B269" s="5"/>
    </row>
    <row r="270" spans="2:2" ht="15.75" customHeight="1" x14ac:dyDescent="0.2">
      <c r="B270" s="5"/>
    </row>
    <row r="271" spans="2:2" ht="15.75" customHeight="1" x14ac:dyDescent="0.2">
      <c r="B271" s="5"/>
    </row>
    <row r="272" spans="2:2" ht="15.75" customHeight="1" x14ac:dyDescent="0.2">
      <c r="B272" s="5"/>
    </row>
    <row r="273" spans="2:2" ht="15.75" customHeight="1" x14ac:dyDescent="0.2">
      <c r="B273" s="5"/>
    </row>
    <row r="274" spans="2:2" ht="15.75" customHeight="1" x14ac:dyDescent="0.2">
      <c r="B274" s="5"/>
    </row>
    <row r="275" spans="2:2" ht="15.75" customHeight="1" x14ac:dyDescent="0.2">
      <c r="B275" s="5"/>
    </row>
    <row r="276" spans="2:2" ht="15.75" customHeight="1" x14ac:dyDescent="0.2">
      <c r="B276" s="5"/>
    </row>
    <row r="277" spans="2:2" ht="15.75" customHeight="1" x14ac:dyDescent="0.2">
      <c r="B277" s="5"/>
    </row>
    <row r="278" spans="2:2" ht="15.75" customHeight="1" x14ac:dyDescent="0.2">
      <c r="B278" s="5"/>
    </row>
    <row r="279" spans="2:2" ht="15.75" customHeight="1" x14ac:dyDescent="0.2">
      <c r="B279" s="5"/>
    </row>
    <row r="280" spans="2:2" ht="15.75" customHeight="1" x14ac:dyDescent="0.2">
      <c r="B280" s="5"/>
    </row>
    <row r="281" spans="2:2" ht="15.75" customHeight="1" x14ac:dyDescent="0.2">
      <c r="B281" s="5"/>
    </row>
    <row r="282" spans="2:2" ht="15.75" customHeight="1" x14ac:dyDescent="0.2">
      <c r="B282" s="5"/>
    </row>
    <row r="283" spans="2:2" ht="15.75" customHeight="1" x14ac:dyDescent="0.2">
      <c r="B283" s="5"/>
    </row>
    <row r="284" spans="2:2" ht="15.75" customHeight="1" x14ac:dyDescent="0.2">
      <c r="B284" s="5"/>
    </row>
    <row r="285" spans="2:2" ht="15.75" customHeight="1" x14ac:dyDescent="0.2">
      <c r="B285" s="5"/>
    </row>
    <row r="286" spans="2:2" ht="15.75" customHeight="1" x14ac:dyDescent="0.2">
      <c r="B286" s="5"/>
    </row>
    <row r="287" spans="2:2" ht="15.75" customHeight="1" x14ac:dyDescent="0.2">
      <c r="B287" s="5"/>
    </row>
    <row r="288" spans="2:2" ht="15.75" customHeight="1" x14ac:dyDescent="0.2">
      <c r="B288" s="5"/>
    </row>
    <row r="289" spans="2:2" ht="15.75" customHeight="1" x14ac:dyDescent="0.2">
      <c r="B289" s="5"/>
    </row>
    <row r="290" spans="2:2" ht="15.75" customHeight="1" x14ac:dyDescent="0.2">
      <c r="B290" s="5"/>
    </row>
    <row r="291" spans="2:2" ht="15.75" customHeight="1" x14ac:dyDescent="0.2">
      <c r="B291" s="5"/>
    </row>
    <row r="292" spans="2:2" ht="15.75" customHeight="1" x14ac:dyDescent="0.2">
      <c r="B292" s="5"/>
    </row>
    <row r="293" spans="2:2" ht="15.75" customHeight="1" x14ac:dyDescent="0.2">
      <c r="B293" s="5"/>
    </row>
    <row r="294" spans="2:2" ht="15.75" customHeight="1" x14ac:dyDescent="0.2">
      <c r="B294" s="5"/>
    </row>
    <row r="295" spans="2:2" ht="15.75" customHeight="1" x14ac:dyDescent="0.2">
      <c r="B295" s="5"/>
    </row>
    <row r="296" spans="2:2" ht="15.75" customHeight="1" x14ac:dyDescent="0.2">
      <c r="B296" s="5"/>
    </row>
    <row r="297" spans="2:2" ht="15.75" customHeight="1" x14ac:dyDescent="0.2">
      <c r="B297" s="5"/>
    </row>
    <row r="298" spans="2:2" ht="15.75" customHeight="1" x14ac:dyDescent="0.2">
      <c r="B298" s="5"/>
    </row>
    <row r="299" spans="2:2" ht="15.75" customHeight="1" x14ac:dyDescent="0.2">
      <c r="B299" s="5"/>
    </row>
    <row r="300" spans="2:2" ht="15.75" customHeight="1" x14ac:dyDescent="0.2">
      <c r="B300" s="5"/>
    </row>
    <row r="301" spans="2:2" ht="15.75" customHeight="1" x14ac:dyDescent="0.2">
      <c r="B301" s="5"/>
    </row>
    <row r="302" spans="2:2" ht="15.75" customHeight="1" x14ac:dyDescent="0.2">
      <c r="B302" s="5"/>
    </row>
    <row r="303" spans="2:2" ht="15.75" customHeight="1" x14ac:dyDescent="0.2">
      <c r="B303" s="5"/>
    </row>
    <row r="304" spans="2:2" ht="15.75" customHeight="1" x14ac:dyDescent="0.2">
      <c r="B304" s="5"/>
    </row>
    <row r="305" spans="2:2" ht="15.75" customHeight="1" x14ac:dyDescent="0.2">
      <c r="B305" s="5"/>
    </row>
    <row r="306" spans="2:2" ht="15.75" customHeight="1" x14ac:dyDescent="0.2">
      <c r="B306" s="5"/>
    </row>
    <row r="307" spans="2:2" ht="15.75" customHeight="1" x14ac:dyDescent="0.2">
      <c r="B307" s="5"/>
    </row>
    <row r="308" spans="2:2" ht="15.75" customHeight="1" x14ac:dyDescent="0.2">
      <c r="B308" s="5"/>
    </row>
    <row r="309" spans="2:2" ht="15.75" customHeight="1" x14ac:dyDescent="0.2">
      <c r="B309" s="5"/>
    </row>
    <row r="310" spans="2:2" ht="15.75" customHeight="1" x14ac:dyDescent="0.2">
      <c r="B310" s="5"/>
    </row>
    <row r="311" spans="2:2" ht="15.75" customHeight="1" x14ac:dyDescent="0.2">
      <c r="B311" s="5"/>
    </row>
    <row r="312" spans="2:2" ht="15.75" customHeight="1" x14ac:dyDescent="0.2">
      <c r="B312" s="5"/>
    </row>
    <row r="313" spans="2:2" ht="15.75" customHeight="1" x14ac:dyDescent="0.2">
      <c r="B313" s="5"/>
    </row>
    <row r="314" spans="2:2" ht="15.75" customHeight="1" x14ac:dyDescent="0.2">
      <c r="B314" s="5"/>
    </row>
    <row r="315" spans="2:2" ht="15.75" customHeight="1" x14ac:dyDescent="0.2">
      <c r="B315" s="5"/>
    </row>
    <row r="316" spans="2:2" ht="15.75" customHeight="1" x14ac:dyDescent="0.2">
      <c r="B316" s="5"/>
    </row>
    <row r="317" spans="2:2" ht="15.75" customHeight="1" x14ac:dyDescent="0.2">
      <c r="B317" s="5"/>
    </row>
    <row r="318" spans="2:2" ht="15.75" customHeight="1" x14ac:dyDescent="0.2">
      <c r="B318" s="5"/>
    </row>
    <row r="319" spans="2:2" ht="15.75" customHeight="1" x14ac:dyDescent="0.2">
      <c r="B319" s="5"/>
    </row>
    <row r="320" spans="2:2" ht="15.75" customHeight="1" x14ac:dyDescent="0.2">
      <c r="B320" s="5"/>
    </row>
    <row r="321" spans="2:2" ht="15.75" customHeight="1" x14ac:dyDescent="0.2">
      <c r="B321" s="5"/>
    </row>
    <row r="322" spans="2:2" ht="15.75" customHeight="1" x14ac:dyDescent="0.2">
      <c r="B322" s="5"/>
    </row>
    <row r="323" spans="2:2" ht="15.75" customHeight="1" x14ac:dyDescent="0.2">
      <c r="B323" s="5"/>
    </row>
    <row r="324" spans="2:2" ht="15.75" customHeight="1" x14ac:dyDescent="0.2">
      <c r="B324" s="5"/>
    </row>
    <row r="325" spans="2:2" ht="15.75" customHeight="1" x14ac:dyDescent="0.2">
      <c r="B325" s="5"/>
    </row>
    <row r="326" spans="2:2" ht="15.75" customHeight="1" x14ac:dyDescent="0.2">
      <c r="B326" s="5"/>
    </row>
    <row r="327" spans="2:2" ht="15.75" customHeight="1" x14ac:dyDescent="0.2">
      <c r="B327" s="5"/>
    </row>
    <row r="328" spans="2:2" ht="15.75" customHeight="1" x14ac:dyDescent="0.2">
      <c r="B328" s="5"/>
    </row>
    <row r="329" spans="2:2" ht="15.75" customHeight="1" x14ac:dyDescent="0.2">
      <c r="B329" s="5"/>
    </row>
    <row r="330" spans="2:2" ht="15.75" customHeight="1" x14ac:dyDescent="0.2">
      <c r="B330" s="5"/>
    </row>
    <row r="331" spans="2:2" ht="15.75" customHeight="1" x14ac:dyDescent="0.2">
      <c r="B331" s="5"/>
    </row>
    <row r="332" spans="2:2" ht="15.75" customHeight="1" x14ac:dyDescent="0.2">
      <c r="B332" s="5"/>
    </row>
    <row r="333" spans="2:2" ht="15.75" customHeight="1" x14ac:dyDescent="0.2">
      <c r="B333" s="5"/>
    </row>
    <row r="334" spans="2:2" ht="15.75" customHeight="1" x14ac:dyDescent="0.2">
      <c r="B334" s="5"/>
    </row>
    <row r="335" spans="2:2" ht="15.75" customHeight="1" x14ac:dyDescent="0.2">
      <c r="B335" s="5"/>
    </row>
    <row r="336" spans="2:2" ht="15.75" customHeight="1" x14ac:dyDescent="0.2">
      <c r="B336" s="5"/>
    </row>
    <row r="337" spans="2:2" ht="15.75" customHeight="1" x14ac:dyDescent="0.2">
      <c r="B337" s="5"/>
    </row>
    <row r="338" spans="2:2" ht="15.75" customHeight="1" x14ac:dyDescent="0.2">
      <c r="B338" s="5"/>
    </row>
    <row r="339" spans="2:2" ht="15.75" customHeight="1" x14ac:dyDescent="0.2">
      <c r="B339" s="5"/>
    </row>
    <row r="340" spans="2:2" ht="15.75" customHeight="1" x14ac:dyDescent="0.2">
      <c r="B340" s="5"/>
    </row>
    <row r="341" spans="2:2" ht="15.75" customHeight="1" x14ac:dyDescent="0.2">
      <c r="B341" s="5"/>
    </row>
    <row r="342" spans="2:2" ht="15.75" customHeight="1" x14ac:dyDescent="0.2">
      <c r="B342" s="5"/>
    </row>
    <row r="343" spans="2:2" ht="15.75" customHeight="1" x14ac:dyDescent="0.2">
      <c r="B343" s="5"/>
    </row>
    <row r="344" spans="2:2" ht="15.75" customHeight="1" x14ac:dyDescent="0.2">
      <c r="B344" s="5"/>
    </row>
    <row r="345" spans="2:2" ht="15.75" customHeight="1" x14ac:dyDescent="0.2">
      <c r="B345" s="5"/>
    </row>
    <row r="346" spans="2:2" ht="15.75" customHeight="1" x14ac:dyDescent="0.2">
      <c r="B346" s="5"/>
    </row>
    <row r="347" spans="2:2" ht="15.75" customHeight="1" x14ac:dyDescent="0.2">
      <c r="B347" s="5"/>
    </row>
    <row r="348" spans="2:2" ht="15.75" customHeight="1" x14ac:dyDescent="0.2">
      <c r="B348" s="5"/>
    </row>
    <row r="349" spans="2:2" ht="15.75" customHeight="1" x14ac:dyDescent="0.2">
      <c r="B349" s="5"/>
    </row>
    <row r="350" spans="2:2" ht="15.75" customHeight="1" x14ac:dyDescent="0.2">
      <c r="B350" s="5"/>
    </row>
    <row r="351" spans="2:2" ht="15.75" customHeight="1" x14ac:dyDescent="0.2">
      <c r="B351" s="5"/>
    </row>
    <row r="352" spans="2:2" ht="15.75" customHeight="1" x14ac:dyDescent="0.2">
      <c r="B352" s="5"/>
    </row>
    <row r="353" spans="2:2" ht="15.75" customHeight="1" x14ac:dyDescent="0.2">
      <c r="B353" s="5"/>
    </row>
    <row r="354" spans="2:2" ht="15.75" customHeight="1" x14ac:dyDescent="0.2">
      <c r="B354" s="5"/>
    </row>
    <row r="355" spans="2:2" ht="15.75" customHeight="1" x14ac:dyDescent="0.2">
      <c r="B355" s="5"/>
    </row>
    <row r="356" spans="2:2" ht="15.75" customHeight="1" x14ac:dyDescent="0.2">
      <c r="B356" s="5"/>
    </row>
    <row r="357" spans="2:2" ht="15.75" customHeight="1" x14ac:dyDescent="0.2">
      <c r="B357" s="5"/>
    </row>
    <row r="358" spans="2:2" ht="15.75" customHeight="1" x14ac:dyDescent="0.2">
      <c r="B358" s="5"/>
    </row>
    <row r="359" spans="2:2" ht="15.75" customHeight="1" x14ac:dyDescent="0.2">
      <c r="B359" s="5"/>
    </row>
    <row r="360" spans="2:2" ht="15.75" customHeight="1" x14ac:dyDescent="0.2">
      <c r="B360" s="5"/>
    </row>
    <row r="361" spans="2:2" ht="15.75" customHeight="1" x14ac:dyDescent="0.2">
      <c r="B361" s="5"/>
    </row>
    <row r="362" spans="2:2" ht="15.75" customHeight="1" x14ac:dyDescent="0.2">
      <c r="B362" s="5"/>
    </row>
    <row r="363" spans="2:2" ht="15.75" customHeight="1" x14ac:dyDescent="0.2">
      <c r="B363" s="5"/>
    </row>
    <row r="364" spans="2:2" ht="15.75" customHeight="1" x14ac:dyDescent="0.2">
      <c r="B364" s="5"/>
    </row>
    <row r="365" spans="2:2" ht="15.75" customHeight="1" x14ac:dyDescent="0.2">
      <c r="B365" s="5"/>
    </row>
    <row r="366" spans="2:2" ht="15.75" customHeight="1" x14ac:dyDescent="0.2">
      <c r="B366" s="5"/>
    </row>
    <row r="367" spans="2:2" ht="15.75" customHeight="1" x14ac:dyDescent="0.2">
      <c r="B367" s="5"/>
    </row>
    <row r="368" spans="2:2" ht="15.75" customHeight="1" x14ac:dyDescent="0.2">
      <c r="B368" s="5"/>
    </row>
    <row r="369" spans="2:2" ht="15.75" customHeight="1" x14ac:dyDescent="0.2">
      <c r="B369" s="5"/>
    </row>
    <row r="370" spans="2:2" ht="15.75" customHeight="1" x14ac:dyDescent="0.2">
      <c r="B370" s="5"/>
    </row>
    <row r="371" spans="2:2" ht="15.75" customHeight="1" x14ac:dyDescent="0.2">
      <c r="B371" s="5"/>
    </row>
    <row r="372" spans="2:2" ht="15.75" customHeight="1" x14ac:dyDescent="0.2">
      <c r="B372" s="5"/>
    </row>
    <row r="373" spans="2:2" ht="15.75" customHeight="1" x14ac:dyDescent="0.2">
      <c r="B373" s="5"/>
    </row>
    <row r="374" spans="2:2" ht="15.75" customHeight="1" x14ac:dyDescent="0.2">
      <c r="B374" s="5"/>
    </row>
    <row r="375" spans="2:2" ht="15.75" customHeight="1" x14ac:dyDescent="0.2">
      <c r="B375" s="5"/>
    </row>
    <row r="376" spans="2:2" ht="15.75" customHeight="1" x14ac:dyDescent="0.2">
      <c r="B376" s="5"/>
    </row>
    <row r="377" spans="2:2" ht="15.75" customHeight="1" x14ac:dyDescent="0.2">
      <c r="B377" s="5"/>
    </row>
    <row r="378" spans="2:2" ht="15.75" customHeight="1" x14ac:dyDescent="0.2">
      <c r="B378" s="5"/>
    </row>
    <row r="379" spans="2:2" ht="15.75" customHeight="1" x14ac:dyDescent="0.2">
      <c r="B379" s="5"/>
    </row>
    <row r="380" spans="2:2" ht="15.75" customHeight="1" x14ac:dyDescent="0.2">
      <c r="B380" s="5"/>
    </row>
    <row r="381" spans="2:2" ht="15.75" customHeight="1" x14ac:dyDescent="0.2">
      <c r="B381" s="5"/>
    </row>
    <row r="382" spans="2:2" ht="15.75" customHeight="1" x14ac:dyDescent="0.2">
      <c r="B382" s="5"/>
    </row>
    <row r="383" spans="2:2" ht="15.75" customHeight="1" x14ac:dyDescent="0.2">
      <c r="B383" s="5"/>
    </row>
    <row r="384" spans="2:2" ht="15.75" customHeight="1" x14ac:dyDescent="0.2">
      <c r="B384" s="5"/>
    </row>
    <row r="385" spans="2:2" ht="15.75" customHeight="1" x14ac:dyDescent="0.2">
      <c r="B385" s="5"/>
    </row>
    <row r="386" spans="2:2" ht="15.75" customHeight="1" x14ac:dyDescent="0.2">
      <c r="B386" s="5"/>
    </row>
    <row r="387" spans="2:2" ht="15.75" customHeight="1" x14ac:dyDescent="0.2">
      <c r="B387" s="5"/>
    </row>
    <row r="388" spans="2:2" ht="15.75" customHeight="1" x14ac:dyDescent="0.2">
      <c r="B388" s="5"/>
    </row>
    <row r="389" spans="2:2" ht="15.75" customHeight="1" x14ac:dyDescent="0.2">
      <c r="B389" s="5"/>
    </row>
    <row r="390" spans="2:2" ht="15.75" customHeight="1" x14ac:dyDescent="0.2">
      <c r="B390" s="5"/>
    </row>
    <row r="391" spans="2:2" ht="15.75" customHeight="1" x14ac:dyDescent="0.2">
      <c r="B391" s="5"/>
    </row>
    <row r="392" spans="2:2" ht="15.75" customHeight="1" x14ac:dyDescent="0.2">
      <c r="B392" s="5"/>
    </row>
    <row r="393" spans="2:2" ht="15.75" customHeight="1" x14ac:dyDescent="0.2">
      <c r="B393" s="5"/>
    </row>
    <row r="394" spans="2:2" ht="15.75" customHeight="1" x14ac:dyDescent="0.2">
      <c r="B394" s="5"/>
    </row>
    <row r="395" spans="2:2" ht="15.75" customHeight="1" x14ac:dyDescent="0.2">
      <c r="B395" s="5"/>
    </row>
    <row r="396" spans="2:2" ht="15.75" customHeight="1" x14ac:dyDescent="0.2">
      <c r="B396" s="5"/>
    </row>
    <row r="397" spans="2:2" ht="15.75" customHeight="1" x14ac:dyDescent="0.2">
      <c r="B397" s="5"/>
    </row>
    <row r="398" spans="2:2" ht="15.75" customHeight="1" x14ac:dyDescent="0.2">
      <c r="B398" s="5"/>
    </row>
    <row r="399" spans="2:2" ht="15.75" customHeight="1" x14ac:dyDescent="0.2">
      <c r="B399" s="5"/>
    </row>
    <row r="400" spans="2:2" ht="15.75" customHeight="1" x14ac:dyDescent="0.2">
      <c r="B400" s="5"/>
    </row>
    <row r="401" spans="2:2" ht="15.75" customHeight="1" x14ac:dyDescent="0.2">
      <c r="B401" s="5"/>
    </row>
    <row r="402" spans="2:2" ht="15.75" customHeight="1" x14ac:dyDescent="0.2">
      <c r="B402" s="5"/>
    </row>
    <row r="403" spans="2:2" ht="15.75" customHeight="1" x14ac:dyDescent="0.2">
      <c r="B403" s="5"/>
    </row>
    <row r="404" spans="2:2" ht="15.75" customHeight="1" x14ac:dyDescent="0.2">
      <c r="B404" s="5"/>
    </row>
    <row r="405" spans="2:2" ht="15.75" customHeight="1" x14ac:dyDescent="0.2">
      <c r="B405" s="5"/>
    </row>
    <row r="406" spans="2:2" ht="15.75" customHeight="1" x14ac:dyDescent="0.2">
      <c r="B406" s="5"/>
    </row>
    <row r="407" spans="2:2" ht="15.75" customHeight="1" x14ac:dyDescent="0.2">
      <c r="B407" s="5"/>
    </row>
    <row r="408" spans="2:2" ht="15.75" customHeight="1" x14ac:dyDescent="0.2">
      <c r="B408" s="5"/>
    </row>
    <row r="409" spans="2:2" ht="15.75" customHeight="1" x14ac:dyDescent="0.2">
      <c r="B409" s="5"/>
    </row>
    <row r="410" spans="2:2" ht="15.75" customHeight="1" x14ac:dyDescent="0.2">
      <c r="B410" s="5"/>
    </row>
    <row r="411" spans="2:2" ht="15.75" customHeight="1" x14ac:dyDescent="0.2">
      <c r="B411" s="5"/>
    </row>
    <row r="412" spans="2:2" ht="15.75" customHeight="1" x14ac:dyDescent="0.2">
      <c r="B412" s="5"/>
    </row>
    <row r="413" spans="2:2" ht="15.75" customHeight="1" x14ac:dyDescent="0.2">
      <c r="B413" s="5"/>
    </row>
    <row r="414" spans="2:2" ht="15.75" customHeight="1" x14ac:dyDescent="0.2">
      <c r="B414" s="5"/>
    </row>
    <row r="415" spans="2:2" ht="15.75" customHeight="1" x14ac:dyDescent="0.2">
      <c r="B415" s="5"/>
    </row>
    <row r="416" spans="2:2" ht="15.75" customHeight="1" x14ac:dyDescent="0.2">
      <c r="B416" s="5"/>
    </row>
    <row r="417" spans="2:2" ht="15.75" customHeight="1" x14ac:dyDescent="0.2">
      <c r="B417" s="5"/>
    </row>
    <row r="418" spans="2:2" ht="15.75" customHeight="1" x14ac:dyDescent="0.2">
      <c r="B418" s="5"/>
    </row>
    <row r="419" spans="2:2" ht="15.75" customHeight="1" x14ac:dyDescent="0.2">
      <c r="B419" s="5"/>
    </row>
    <row r="420" spans="2:2" ht="15.75" customHeight="1" x14ac:dyDescent="0.2">
      <c r="B420" s="5"/>
    </row>
    <row r="421" spans="2:2" ht="15.75" customHeight="1" x14ac:dyDescent="0.2">
      <c r="B421" s="5"/>
    </row>
    <row r="422" spans="2:2" ht="15.75" customHeight="1" x14ac:dyDescent="0.2">
      <c r="B422" s="5"/>
    </row>
    <row r="423" spans="2:2" ht="15.75" customHeight="1" x14ac:dyDescent="0.2">
      <c r="B423" s="5"/>
    </row>
    <row r="424" spans="2:2" ht="15.75" customHeight="1" x14ac:dyDescent="0.2">
      <c r="B424" s="5"/>
    </row>
    <row r="425" spans="2:2" ht="15.75" customHeight="1" x14ac:dyDescent="0.2">
      <c r="B425" s="5"/>
    </row>
    <row r="426" spans="2:2" ht="15.75" customHeight="1" x14ac:dyDescent="0.2">
      <c r="B426" s="5"/>
    </row>
    <row r="427" spans="2:2" ht="15.75" customHeight="1" x14ac:dyDescent="0.2">
      <c r="B427" s="5"/>
    </row>
    <row r="428" spans="2:2" ht="15.75" customHeight="1" x14ac:dyDescent="0.2">
      <c r="B428" s="5"/>
    </row>
    <row r="429" spans="2:2" ht="15.75" customHeight="1" x14ac:dyDescent="0.2">
      <c r="B429" s="5"/>
    </row>
    <row r="430" spans="2:2" ht="15.75" customHeight="1" x14ac:dyDescent="0.2">
      <c r="B430" s="5"/>
    </row>
    <row r="431" spans="2:2" ht="15.75" customHeight="1" x14ac:dyDescent="0.2">
      <c r="B431" s="5"/>
    </row>
    <row r="432" spans="2:2" ht="15.75" customHeight="1" x14ac:dyDescent="0.2">
      <c r="B432" s="5"/>
    </row>
    <row r="433" spans="2:2" ht="15.75" customHeight="1" x14ac:dyDescent="0.2">
      <c r="B433" s="5"/>
    </row>
    <row r="434" spans="2:2" ht="15.75" customHeight="1" x14ac:dyDescent="0.2">
      <c r="B434" s="5"/>
    </row>
    <row r="435" spans="2:2" ht="15.75" customHeight="1" x14ac:dyDescent="0.2">
      <c r="B435" s="5"/>
    </row>
    <row r="436" spans="2:2" ht="15.75" customHeight="1" x14ac:dyDescent="0.2">
      <c r="B436" s="5"/>
    </row>
    <row r="437" spans="2:2" ht="15.75" customHeight="1" x14ac:dyDescent="0.2">
      <c r="B437" s="5"/>
    </row>
    <row r="438" spans="2:2" ht="15.75" customHeight="1" x14ac:dyDescent="0.2">
      <c r="B438" s="5"/>
    </row>
    <row r="439" spans="2:2" ht="15.75" customHeight="1" x14ac:dyDescent="0.2">
      <c r="B439" s="5"/>
    </row>
    <row r="440" spans="2:2" ht="15.75" customHeight="1" x14ac:dyDescent="0.2">
      <c r="B440" s="5"/>
    </row>
    <row r="441" spans="2:2" ht="15.75" customHeight="1" x14ac:dyDescent="0.2">
      <c r="B441" s="5"/>
    </row>
    <row r="442" spans="2:2" ht="15.75" customHeight="1" x14ac:dyDescent="0.2">
      <c r="B442" s="5"/>
    </row>
    <row r="443" spans="2:2" ht="15.75" customHeight="1" x14ac:dyDescent="0.2">
      <c r="B443" s="5"/>
    </row>
    <row r="444" spans="2:2" ht="15.75" customHeight="1" x14ac:dyDescent="0.2">
      <c r="B444" s="5"/>
    </row>
    <row r="445" spans="2:2" ht="15.75" customHeight="1" x14ac:dyDescent="0.2">
      <c r="B445" s="5"/>
    </row>
    <row r="446" spans="2:2" ht="15.75" customHeight="1" x14ac:dyDescent="0.2">
      <c r="B446" s="5"/>
    </row>
    <row r="447" spans="2:2" ht="15.75" customHeight="1" x14ac:dyDescent="0.2">
      <c r="B447" s="5"/>
    </row>
    <row r="448" spans="2:2" ht="15.75" customHeight="1" x14ac:dyDescent="0.2">
      <c r="B448" s="5"/>
    </row>
    <row r="449" spans="2:2" ht="15.75" customHeight="1" x14ac:dyDescent="0.2">
      <c r="B449" s="5"/>
    </row>
    <row r="450" spans="2:2" ht="15.75" customHeight="1" x14ac:dyDescent="0.2">
      <c r="B450" s="5"/>
    </row>
    <row r="451" spans="2:2" ht="15.75" customHeight="1" x14ac:dyDescent="0.2">
      <c r="B451" s="5"/>
    </row>
    <row r="452" spans="2:2" ht="15.75" customHeight="1" x14ac:dyDescent="0.2">
      <c r="B452" s="5"/>
    </row>
    <row r="453" spans="2:2" ht="15.75" customHeight="1" x14ac:dyDescent="0.2">
      <c r="B453" s="5"/>
    </row>
    <row r="454" spans="2:2" ht="15.75" customHeight="1" x14ac:dyDescent="0.2">
      <c r="B454" s="5"/>
    </row>
    <row r="455" spans="2:2" ht="15.75" customHeight="1" x14ac:dyDescent="0.2">
      <c r="B455" s="5"/>
    </row>
    <row r="456" spans="2:2" ht="15.75" customHeight="1" x14ac:dyDescent="0.2">
      <c r="B456" s="5"/>
    </row>
    <row r="457" spans="2:2" ht="15.75" customHeight="1" x14ac:dyDescent="0.2">
      <c r="B457" s="5"/>
    </row>
    <row r="458" spans="2:2" ht="15.75" customHeight="1" x14ac:dyDescent="0.2">
      <c r="B458" s="5"/>
    </row>
    <row r="459" spans="2:2" ht="15.75" customHeight="1" x14ac:dyDescent="0.2">
      <c r="B459" s="5"/>
    </row>
    <row r="460" spans="2:2" ht="15.75" customHeight="1" x14ac:dyDescent="0.2">
      <c r="B460" s="5"/>
    </row>
    <row r="461" spans="2:2" ht="15.75" customHeight="1" x14ac:dyDescent="0.2">
      <c r="B461" s="5"/>
    </row>
    <row r="462" spans="2:2" ht="15.75" customHeight="1" x14ac:dyDescent="0.2">
      <c r="B462" s="5"/>
    </row>
    <row r="463" spans="2:2" ht="15.75" customHeight="1" x14ac:dyDescent="0.2">
      <c r="B463" s="5"/>
    </row>
    <row r="464" spans="2:2" ht="15.75" customHeight="1" x14ac:dyDescent="0.2">
      <c r="B464" s="5"/>
    </row>
    <row r="465" spans="2:2" ht="15.75" customHeight="1" x14ac:dyDescent="0.2">
      <c r="B465" s="5"/>
    </row>
    <row r="466" spans="2:2" ht="15.75" customHeight="1" x14ac:dyDescent="0.2">
      <c r="B466" s="5"/>
    </row>
    <row r="467" spans="2:2" ht="15.75" customHeight="1" x14ac:dyDescent="0.2">
      <c r="B467" s="5"/>
    </row>
    <row r="468" spans="2:2" ht="15.75" customHeight="1" x14ac:dyDescent="0.2">
      <c r="B468" s="5"/>
    </row>
    <row r="469" spans="2:2" ht="15.75" customHeight="1" x14ac:dyDescent="0.2">
      <c r="B469" s="5"/>
    </row>
    <row r="470" spans="2:2" ht="15.75" customHeight="1" x14ac:dyDescent="0.2">
      <c r="B470" s="5"/>
    </row>
    <row r="471" spans="2:2" ht="15.75" customHeight="1" x14ac:dyDescent="0.2">
      <c r="B471" s="5"/>
    </row>
    <row r="472" spans="2:2" ht="15.75" customHeight="1" x14ac:dyDescent="0.2">
      <c r="B472" s="5"/>
    </row>
    <row r="473" spans="2:2" ht="15.75" customHeight="1" x14ac:dyDescent="0.2">
      <c r="B473" s="5"/>
    </row>
    <row r="474" spans="2:2" ht="15.75" customHeight="1" x14ac:dyDescent="0.2">
      <c r="B474" s="5"/>
    </row>
    <row r="475" spans="2:2" ht="15.75" customHeight="1" x14ac:dyDescent="0.2">
      <c r="B475" s="5"/>
    </row>
    <row r="476" spans="2:2" ht="15.75" customHeight="1" x14ac:dyDescent="0.2">
      <c r="B476" s="5"/>
    </row>
    <row r="477" spans="2:2" ht="15.75" customHeight="1" x14ac:dyDescent="0.2">
      <c r="B477" s="5"/>
    </row>
    <row r="478" spans="2:2" ht="15.75" customHeight="1" x14ac:dyDescent="0.2">
      <c r="B478" s="5"/>
    </row>
    <row r="479" spans="2:2" ht="15.75" customHeight="1" x14ac:dyDescent="0.2">
      <c r="B479" s="5"/>
    </row>
    <row r="480" spans="2:2" ht="15.75" customHeight="1" x14ac:dyDescent="0.2">
      <c r="B480" s="5"/>
    </row>
    <row r="481" spans="2:2" ht="15.75" customHeight="1" x14ac:dyDescent="0.2">
      <c r="B481" s="5"/>
    </row>
    <row r="482" spans="2:2" ht="15.75" customHeight="1" x14ac:dyDescent="0.2">
      <c r="B482" s="5"/>
    </row>
    <row r="483" spans="2:2" ht="15.75" customHeight="1" x14ac:dyDescent="0.2">
      <c r="B483" s="5"/>
    </row>
    <row r="484" spans="2:2" ht="15.75" customHeight="1" x14ac:dyDescent="0.2">
      <c r="B484" s="5"/>
    </row>
    <row r="485" spans="2:2" ht="15.75" customHeight="1" x14ac:dyDescent="0.2">
      <c r="B485" s="5"/>
    </row>
    <row r="486" spans="2:2" ht="15.75" customHeight="1" x14ac:dyDescent="0.2">
      <c r="B486" s="5"/>
    </row>
    <row r="487" spans="2:2" ht="15.75" customHeight="1" x14ac:dyDescent="0.2">
      <c r="B487" s="5"/>
    </row>
    <row r="488" spans="2:2" ht="15.75" customHeight="1" x14ac:dyDescent="0.2">
      <c r="B488" s="5"/>
    </row>
    <row r="489" spans="2:2" ht="15.75" customHeight="1" x14ac:dyDescent="0.2">
      <c r="B489" s="5"/>
    </row>
    <row r="490" spans="2:2" ht="15.75" customHeight="1" x14ac:dyDescent="0.2">
      <c r="B490" s="5"/>
    </row>
    <row r="491" spans="2:2" ht="15.75" customHeight="1" x14ac:dyDescent="0.2">
      <c r="B491" s="5"/>
    </row>
    <row r="492" spans="2:2" ht="15.75" customHeight="1" x14ac:dyDescent="0.2">
      <c r="B492" s="5"/>
    </row>
    <row r="493" spans="2:2" ht="15.75" customHeight="1" x14ac:dyDescent="0.2">
      <c r="B493" s="5"/>
    </row>
    <row r="494" spans="2:2" ht="15.75" customHeight="1" x14ac:dyDescent="0.2">
      <c r="B494" s="5"/>
    </row>
    <row r="495" spans="2:2" ht="15.75" customHeight="1" x14ac:dyDescent="0.2">
      <c r="B495" s="5"/>
    </row>
    <row r="496" spans="2:2" ht="15.75" customHeight="1" x14ac:dyDescent="0.2">
      <c r="B496" s="5"/>
    </row>
    <row r="497" spans="2:2" ht="15.75" customHeight="1" x14ac:dyDescent="0.2">
      <c r="B497" s="5"/>
    </row>
    <row r="498" spans="2:2" ht="15.75" customHeight="1" x14ac:dyDescent="0.2">
      <c r="B498" s="5"/>
    </row>
    <row r="499" spans="2:2" ht="15.75" customHeight="1" x14ac:dyDescent="0.2">
      <c r="B499" s="5"/>
    </row>
    <row r="500" spans="2:2" ht="15.75" customHeight="1" x14ac:dyDescent="0.2">
      <c r="B500" s="5"/>
    </row>
    <row r="501" spans="2:2" ht="15.75" customHeight="1" x14ac:dyDescent="0.2">
      <c r="B501" s="5"/>
    </row>
    <row r="502" spans="2:2" ht="15.75" customHeight="1" x14ac:dyDescent="0.2">
      <c r="B502" s="5"/>
    </row>
    <row r="503" spans="2:2" ht="15.75" customHeight="1" x14ac:dyDescent="0.2">
      <c r="B503" s="5"/>
    </row>
    <row r="504" spans="2:2" ht="15.75" customHeight="1" x14ac:dyDescent="0.2">
      <c r="B504" s="5"/>
    </row>
    <row r="505" spans="2:2" ht="15.75" customHeight="1" x14ac:dyDescent="0.2">
      <c r="B505" s="5"/>
    </row>
    <row r="506" spans="2:2" ht="15.75" customHeight="1" x14ac:dyDescent="0.2">
      <c r="B506" s="5"/>
    </row>
    <row r="507" spans="2:2" ht="15.75" customHeight="1" x14ac:dyDescent="0.2">
      <c r="B507" s="5"/>
    </row>
    <row r="508" spans="2:2" ht="15.75" customHeight="1" x14ac:dyDescent="0.2">
      <c r="B508" s="5"/>
    </row>
    <row r="509" spans="2:2" ht="15.75" customHeight="1" x14ac:dyDescent="0.2">
      <c r="B509" s="5"/>
    </row>
    <row r="510" spans="2:2" ht="15.75" customHeight="1" x14ac:dyDescent="0.2">
      <c r="B510" s="5"/>
    </row>
    <row r="511" spans="2:2" ht="15.75" customHeight="1" x14ac:dyDescent="0.2">
      <c r="B511" s="5"/>
    </row>
    <row r="512" spans="2:2" ht="15.75" customHeight="1" x14ac:dyDescent="0.2">
      <c r="B512" s="5"/>
    </row>
    <row r="513" spans="2:2" ht="15.75" customHeight="1" x14ac:dyDescent="0.2">
      <c r="B513" s="5"/>
    </row>
    <row r="514" spans="2:2" ht="15.75" customHeight="1" x14ac:dyDescent="0.2">
      <c r="B514" s="5"/>
    </row>
    <row r="515" spans="2:2" ht="15.75" customHeight="1" x14ac:dyDescent="0.2">
      <c r="B515" s="5"/>
    </row>
    <row r="516" spans="2:2" ht="15.75" customHeight="1" x14ac:dyDescent="0.2">
      <c r="B516" s="5"/>
    </row>
    <row r="517" spans="2:2" ht="15.75" customHeight="1" x14ac:dyDescent="0.2">
      <c r="B517" s="5"/>
    </row>
    <row r="518" spans="2:2" ht="15.75" customHeight="1" x14ac:dyDescent="0.2">
      <c r="B518" s="5"/>
    </row>
    <row r="519" spans="2:2" ht="15.75" customHeight="1" x14ac:dyDescent="0.2">
      <c r="B519" s="5"/>
    </row>
    <row r="520" spans="2:2" ht="15.75" customHeight="1" x14ac:dyDescent="0.2">
      <c r="B520" s="5"/>
    </row>
    <row r="521" spans="2:2" ht="15.75" customHeight="1" x14ac:dyDescent="0.2">
      <c r="B521" s="5"/>
    </row>
    <row r="522" spans="2:2" ht="15.75" customHeight="1" x14ac:dyDescent="0.2">
      <c r="B522" s="5"/>
    </row>
    <row r="523" spans="2:2" ht="15.75" customHeight="1" x14ac:dyDescent="0.2">
      <c r="B523" s="5"/>
    </row>
    <row r="524" spans="2:2" ht="15.75" customHeight="1" x14ac:dyDescent="0.2">
      <c r="B524" s="5"/>
    </row>
    <row r="525" spans="2:2" ht="15.75" customHeight="1" x14ac:dyDescent="0.2">
      <c r="B525" s="5"/>
    </row>
    <row r="526" spans="2:2" ht="15.75" customHeight="1" x14ac:dyDescent="0.2">
      <c r="B526" s="5"/>
    </row>
    <row r="527" spans="2:2" ht="15.75" customHeight="1" x14ac:dyDescent="0.2">
      <c r="B527" s="5"/>
    </row>
    <row r="528" spans="2:2" ht="15.75" customHeight="1" x14ac:dyDescent="0.2">
      <c r="B528" s="5"/>
    </row>
    <row r="529" spans="2:2" ht="15.75" customHeight="1" x14ac:dyDescent="0.2">
      <c r="B529" s="5"/>
    </row>
    <row r="530" spans="2:2" ht="15.75" customHeight="1" x14ac:dyDescent="0.2">
      <c r="B530" s="5"/>
    </row>
    <row r="531" spans="2:2" ht="15.75" customHeight="1" x14ac:dyDescent="0.2">
      <c r="B531" s="5"/>
    </row>
    <row r="532" spans="2:2" ht="15.75" customHeight="1" x14ac:dyDescent="0.2">
      <c r="B532" s="5"/>
    </row>
    <row r="533" spans="2:2" ht="15.75" customHeight="1" x14ac:dyDescent="0.2">
      <c r="B533" s="5"/>
    </row>
    <row r="534" spans="2:2" ht="15.75" customHeight="1" x14ac:dyDescent="0.2">
      <c r="B534" s="5"/>
    </row>
    <row r="535" spans="2:2" ht="15.75" customHeight="1" x14ac:dyDescent="0.2">
      <c r="B535" s="5"/>
    </row>
    <row r="536" spans="2:2" ht="15.75" customHeight="1" x14ac:dyDescent="0.2">
      <c r="B536" s="5"/>
    </row>
    <row r="537" spans="2:2" ht="15.75" customHeight="1" x14ac:dyDescent="0.2">
      <c r="B537" s="5"/>
    </row>
    <row r="538" spans="2:2" ht="15.75" customHeight="1" x14ac:dyDescent="0.2">
      <c r="B538" s="5"/>
    </row>
    <row r="539" spans="2:2" ht="15.75" customHeight="1" x14ac:dyDescent="0.2">
      <c r="B539" s="5"/>
    </row>
    <row r="540" spans="2:2" ht="15.75" customHeight="1" x14ac:dyDescent="0.2">
      <c r="B540" s="5"/>
    </row>
    <row r="541" spans="2:2" ht="15.75" customHeight="1" x14ac:dyDescent="0.2">
      <c r="B541" s="5"/>
    </row>
    <row r="542" spans="2:2" ht="15.75" customHeight="1" x14ac:dyDescent="0.2">
      <c r="B542" s="5"/>
    </row>
    <row r="543" spans="2:2" ht="15.75" customHeight="1" x14ac:dyDescent="0.2">
      <c r="B543" s="5"/>
    </row>
    <row r="544" spans="2:2" ht="15.75" customHeight="1" x14ac:dyDescent="0.2">
      <c r="B544" s="5"/>
    </row>
    <row r="545" spans="2:2" ht="15.75" customHeight="1" x14ac:dyDescent="0.2">
      <c r="B545" s="5"/>
    </row>
    <row r="546" spans="2:2" ht="15.75" customHeight="1" x14ac:dyDescent="0.2">
      <c r="B546" s="5"/>
    </row>
    <row r="547" spans="2:2" ht="15.75" customHeight="1" x14ac:dyDescent="0.2">
      <c r="B547" s="5"/>
    </row>
    <row r="548" spans="2:2" ht="15.75" customHeight="1" x14ac:dyDescent="0.2">
      <c r="B548" s="5"/>
    </row>
    <row r="549" spans="2:2" ht="15.75" customHeight="1" x14ac:dyDescent="0.2">
      <c r="B549" s="5"/>
    </row>
    <row r="550" spans="2:2" ht="15.75" customHeight="1" x14ac:dyDescent="0.2">
      <c r="B550" s="5"/>
    </row>
    <row r="551" spans="2:2" ht="15.75" customHeight="1" x14ac:dyDescent="0.2">
      <c r="B551" s="5"/>
    </row>
    <row r="552" spans="2:2" ht="15.75" customHeight="1" x14ac:dyDescent="0.2">
      <c r="B552" s="5"/>
    </row>
    <row r="553" spans="2:2" ht="15.75" customHeight="1" x14ac:dyDescent="0.2">
      <c r="B553" s="5"/>
    </row>
    <row r="554" spans="2:2" ht="15.75" customHeight="1" x14ac:dyDescent="0.2">
      <c r="B554" s="5"/>
    </row>
    <row r="555" spans="2:2" ht="15.75" customHeight="1" x14ac:dyDescent="0.2">
      <c r="B555" s="5"/>
    </row>
    <row r="556" spans="2:2" ht="15.75" customHeight="1" x14ac:dyDescent="0.2">
      <c r="B556" s="5"/>
    </row>
    <row r="557" spans="2:2" ht="15.75" customHeight="1" x14ac:dyDescent="0.2">
      <c r="B557" s="5"/>
    </row>
    <row r="558" spans="2:2" ht="15.75" customHeight="1" x14ac:dyDescent="0.2">
      <c r="B558" s="5"/>
    </row>
    <row r="559" spans="2:2" ht="15.75" customHeight="1" x14ac:dyDescent="0.2">
      <c r="B559" s="5"/>
    </row>
    <row r="560" spans="2:2" ht="15.75" customHeight="1" x14ac:dyDescent="0.2">
      <c r="B560" s="5"/>
    </row>
    <row r="561" spans="2:2" ht="15.75" customHeight="1" x14ac:dyDescent="0.2">
      <c r="B561" s="5"/>
    </row>
    <row r="562" spans="2:2" ht="15.75" customHeight="1" x14ac:dyDescent="0.2">
      <c r="B562" s="5"/>
    </row>
    <row r="563" spans="2:2" ht="15.75" customHeight="1" x14ac:dyDescent="0.2">
      <c r="B563" s="5"/>
    </row>
    <row r="564" spans="2:2" ht="15.75" customHeight="1" x14ac:dyDescent="0.2">
      <c r="B564" s="5"/>
    </row>
    <row r="565" spans="2:2" ht="15.75" customHeight="1" x14ac:dyDescent="0.2">
      <c r="B565" s="5"/>
    </row>
    <row r="566" spans="2:2" ht="15.75" customHeight="1" x14ac:dyDescent="0.2">
      <c r="B566" s="5"/>
    </row>
    <row r="567" spans="2:2" ht="15.75" customHeight="1" x14ac:dyDescent="0.2">
      <c r="B567" s="5"/>
    </row>
    <row r="568" spans="2:2" ht="15.75" customHeight="1" x14ac:dyDescent="0.2">
      <c r="B568" s="5"/>
    </row>
    <row r="569" spans="2:2" ht="15.75" customHeight="1" x14ac:dyDescent="0.2">
      <c r="B569" s="5"/>
    </row>
    <row r="570" spans="2:2" ht="15.75" customHeight="1" x14ac:dyDescent="0.2">
      <c r="B570" s="5"/>
    </row>
    <row r="571" spans="2:2" ht="15.75" customHeight="1" x14ac:dyDescent="0.2">
      <c r="B571" s="5"/>
    </row>
    <row r="572" spans="2:2" ht="15.75" customHeight="1" x14ac:dyDescent="0.2">
      <c r="B572" s="5"/>
    </row>
    <row r="573" spans="2:2" ht="15.75" customHeight="1" x14ac:dyDescent="0.2">
      <c r="B573" s="5"/>
    </row>
    <row r="574" spans="2:2" ht="15.75" customHeight="1" x14ac:dyDescent="0.2">
      <c r="B574" s="5"/>
    </row>
    <row r="575" spans="2:2" ht="15.75" customHeight="1" x14ac:dyDescent="0.2">
      <c r="B575" s="5"/>
    </row>
    <row r="576" spans="2:2" ht="15.75" customHeight="1" x14ac:dyDescent="0.2">
      <c r="B576" s="5"/>
    </row>
    <row r="577" spans="2:2" ht="15.75" customHeight="1" x14ac:dyDescent="0.2">
      <c r="B577" s="5"/>
    </row>
    <row r="578" spans="2:2" ht="15.75" customHeight="1" x14ac:dyDescent="0.2">
      <c r="B578" s="5"/>
    </row>
    <row r="579" spans="2:2" ht="15.75" customHeight="1" x14ac:dyDescent="0.2">
      <c r="B579" s="5"/>
    </row>
    <row r="580" spans="2:2" ht="15.75" customHeight="1" x14ac:dyDescent="0.2">
      <c r="B580" s="5"/>
    </row>
    <row r="581" spans="2:2" ht="15.75" customHeight="1" x14ac:dyDescent="0.2">
      <c r="B581" s="5"/>
    </row>
    <row r="582" spans="2:2" ht="15.75" customHeight="1" x14ac:dyDescent="0.2">
      <c r="B582" s="5"/>
    </row>
    <row r="583" spans="2:2" ht="15.75" customHeight="1" x14ac:dyDescent="0.2">
      <c r="B583" s="5"/>
    </row>
    <row r="584" spans="2:2" ht="15.75" customHeight="1" x14ac:dyDescent="0.2">
      <c r="B584" s="5"/>
    </row>
    <row r="585" spans="2:2" ht="15.75" customHeight="1" x14ac:dyDescent="0.2">
      <c r="B585" s="5"/>
    </row>
    <row r="586" spans="2:2" ht="15.75" customHeight="1" x14ac:dyDescent="0.2">
      <c r="B586" s="5"/>
    </row>
    <row r="587" spans="2:2" ht="15.75" customHeight="1" x14ac:dyDescent="0.2">
      <c r="B587" s="5"/>
    </row>
    <row r="588" spans="2:2" ht="15.75" customHeight="1" x14ac:dyDescent="0.2">
      <c r="B588" s="5"/>
    </row>
    <row r="589" spans="2:2" ht="15.75" customHeight="1" x14ac:dyDescent="0.2">
      <c r="B589" s="5"/>
    </row>
    <row r="590" spans="2:2" ht="15.75" customHeight="1" x14ac:dyDescent="0.2">
      <c r="B590" s="5"/>
    </row>
    <row r="591" spans="2:2" ht="15.75" customHeight="1" x14ac:dyDescent="0.2">
      <c r="B591" s="5"/>
    </row>
    <row r="592" spans="2:2" ht="15.75" customHeight="1" x14ac:dyDescent="0.2">
      <c r="B592" s="5"/>
    </row>
    <row r="593" spans="2:2" ht="15.75" customHeight="1" x14ac:dyDescent="0.2">
      <c r="B593" s="5"/>
    </row>
    <row r="594" spans="2:2" ht="15.75" customHeight="1" x14ac:dyDescent="0.2">
      <c r="B594" s="5"/>
    </row>
    <row r="595" spans="2:2" ht="15.75" customHeight="1" x14ac:dyDescent="0.2">
      <c r="B595" s="5"/>
    </row>
    <row r="596" spans="2:2" ht="15.75" customHeight="1" x14ac:dyDescent="0.2">
      <c r="B596" s="5"/>
    </row>
    <row r="597" spans="2:2" ht="15.75" customHeight="1" x14ac:dyDescent="0.2">
      <c r="B597" s="5"/>
    </row>
    <row r="598" spans="2:2" ht="15.75" customHeight="1" x14ac:dyDescent="0.2">
      <c r="B598" s="5"/>
    </row>
    <row r="599" spans="2:2" ht="15.75" customHeight="1" x14ac:dyDescent="0.2">
      <c r="B599" s="5"/>
    </row>
    <row r="600" spans="2:2" ht="15.75" customHeight="1" x14ac:dyDescent="0.2">
      <c r="B600" s="5"/>
    </row>
    <row r="601" spans="2:2" ht="15.75" customHeight="1" x14ac:dyDescent="0.2">
      <c r="B601" s="5"/>
    </row>
    <row r="602" spans="2:2" ht="15.75" customHeight="1" x14ac:dyDescent="0.2">
      <c r="B602" s="5"/>
    </row>
    <row r="603" spans="2:2" ht="15.75" customHeight="1" x14ac:dyDescent="0.2">
      <c r="B603" s="5"/>
    </row>
    <row r="604" spans="2:2" ht="15.75" customHeight="1" x14ac:dyDescent="0.2">
      <c r="B604" s="5"/>
    </row>
    <row r="605" spans="2:2" ht="15.75" customHeight="1" x14ac:dyDescent="0.2">
      <c r="B605" s="5"/>
    </row>
    <row r="606" spans="2:2" ht="15.75" customHeight="1" x14ac:dyDescent="0.2">
      <c r="B606" s="5"/>
    </row>
    <row r="607" spans="2:2" ht="15.75" customHeight="1" x14ac:dyDescent="0.2">
      <c r="B607" s="5"/>
    </row>
    <row r="608" spans="2:2" ht="15.75" customHeight="1" x14ac:dyDescent="0.2">
      <c r="B608" s="5"/>
    </row>
    <row r="609" spans="2:2" ht="15.75" customHeight="1" x14ac:dyDescent="0.2">
      <c r="B609" s="5"/>
    </row>
    <row r="610" spans="2:2" ht="15.75" customHeight="1" x14ac:dyDescent="0.2">
      <c r="B610" s="5"/>
    </row>
    <row r="611" spans="2:2" ht="15.75" customHeight="1" x14ac:dyDescent="0.2">
      <c r="B611" s="5"/>
    </row>
    <row r="612" spans="2:2" ht="15.75" customHeight="1" x14ac:dyDescent="0.2">
      <c r="B612" s="5"/>
    </row>
    <row r="613" spans="2:2" ht="15.75" customHeight="1" x14ac:dyDescent="0.2">
      <c r="B613" s="5"/>
    </row>
    <row r="614" spans="2:2" ht="15.75" customHeight="1" x14ac:dyDescent="0.2">
      <c r="B614" s="5"/>
    </row>
    <row r="615" spans="2:2" ht="15.75" customHeight="1" x14ac:dyDescent="0.2">
      <c r="B615" s="5"/>
    </row>
    <row r="616" spans="2:2" ht="15.75" customHeight="1" x14ac:dyDescent="0.2">
      <c r="B616" s="5"/>
    </row>
    <row r="617" spans="2:2" ht="15.75" customHeight="1" x14ac:dyDescent="0.2">
      <c r="B617" s="5"/>
    </row>
    <row r="618" spans="2:2" ht="15.75" customHeight="1" x14ac:dyDescent="0.2">
      <c r="B618" s="5"/>
    </row>
    <row r="619" spans="2:2" ht="15.75" customHeight="1" x14ac:dyDescent="0.2">
      <c r="B619" s="5"/>
    </row>
    <row r="620" spans="2:2" ht="15.75" customHeight="1" x14ac:dyDescent="0.2">
      <c r="B620" s="5"/>
    </row>
    <row r="621" spans="2:2" ht="15.75" customHeight="1" x14ac:dyDescent="0.2">
      <c r="B621" s="5"/>
    </row>
    <row r="622" spans="2:2" ht="15.75" customHeight="1" x14ac:dyDescent="0.2">
      <c r="B622" s="5"/>
    </row>
    <row r="623" spans="2:2" ht="15.75" customHeight="1" x14ac:dyDescent="0.2">
      <c r="B623" s="5"/>
    </row>
    <row r="624" spans="2:2" ht="15.75" customHeight="1" x14ac:dyDescent="0.2">
      <c r="B624" s="5"/>
    </row>
    <row r="625" spans="2:2" ht="15.75" customHeight="1" x14ac:dyDescent="0.2">
      <c r="B625" s="5"/>
    </row>
    <row r="626" spans="2:2" ht="15.75" customHeight="1" x14ac:dyDescent="0.2">
      <c r="B626" s="5"/>
    </row>
    <row r="627" spans="2:2" ht="15.75" customHeight="1" x14ac:dyDescent="0.2">
      <c r="B627" s="5"/>
    </row>
    <row r="628" spans="2:2" ht="15.75" customHeight="1" x14ac:dyDescent="0.2">
      <c r="B628" s="5"/>
    </row>
    <row r="629" spans="2:2" ht="15.75" customHeight="1" x14ac:dyDescent="0.2">
      <c r="B629" s="5"/>
    </row>
    <row r="630" spans="2:2" ht="15.75" customHeight="1" x14ac:dyDescent="0.2">
      <c r="B630" s="5"/>
    </row>
    <row r="631" spans="2:2" ht="15.75" customHeight="1" x14ac:dyDescent="0.2">
      <c r="B631" s="5"/>
    </row>
    <row r="632" spans="2:2" ht="15.75" customHeight="1" x14ac:dyDescent="0.2">
      <c r="B632" s="5"/>
    </row>
    <row r="633" spans="2:2" ht="15.75" customHeight="1" x14ac:dyDescent="0.2">
      <c r="B633" s="5"/>
    </row>
    <row r="634" spans="2:2" ht="15.75" customHeight="1" x14ac:dyDescent="0.2">
      <c r="B634" s="5"/>
    </row>
    <row r="635" spans="2:2" ht="15.75" customHeight="1" x14ac:dyDescent="0.2">
      <c r="B635" s="5"/>
    </row>
    <row r="636" spans="2:2" ht="15.75" customHeight="1" x14ac:dyDescent="0.2">
      <c r="B636" s="5"/>
    </row>
    <row r="637" spans="2:2" ht="15.75" customHeight="1" x14ac:dyDescent="0.2">
      <c r="B637" s="5"/>
    </row>
    <row r="638" spans="2:2" ht="15.75" customHeight="1" x14ac:dyDescent="0.2">
      <c r="B638" s="5"/>
    </row>
    <row r="639" spans="2:2" ht="15.75" customHeight="1" x14ac:dyDescent="0.2">
      <c r="B639" s="5"/>
    </row>
    <row r="640" spans="2:2" ht="15.75" customHeight="1" x14ac:dyDescent="0.2">
      <c r="B640" s="5"/>
    </row>
    <row r="641" spans="2:2" ht="15.75" customHeight="1" x14ac:dyDescent="0.2">
      <c r="B641" s="5"/>
    </row>
    <row r="642" spans="2:2" ht="15.75" customHeight="1" x14ac:dyDescent="0.2">
      <c r="B642" s="5"/>
    </row>
    <row r="643" spans="2:2" ht="15.75" customHeight="1" x14ac:dyDescent="0.2">
      <c r="B643" s="5"/>
    </row>
    <row r="644" spans="2:2" ht="15.75" customHeight="1" x14ac:dyDescent="0.2">
      <c r="B644" s="5"/>
    </row>
    <row r="645" spans="2:2" ht="15.75" customHeight="1" x14ac:dyDescent="0.2">
      <c r="B645" s="5"/>
    </row>
    <row r="646" spans="2:2" ht="15.75" customHeight="1" x14ac:dyDescent="0.2">
      <c r="B646" s="5"/>
    </row>
    <row r="647" spans="2:2" ht="15.75" customHeight="1" x14ac:dyDescent="0.2">
      <c r="B647" s="5"/>
    </row>
    <row r="648" spans="2:2" ht="15.75" customHeight="1" x14ac:dyDescent="0.2">
      <c r="B648" s="5"/>
    </row>
    <row r="649" spans="2:2" ht="15.75" customHeight="1" x14ac:dyDescent="0.2">
      <c r="B649" s="5"/>
    </row>
    <row r="650" spans="2:2" ht="15.75" customHeight="1" x14ac:dyDescent="0.2">
      <c r="B650" s="5"/>
    </row>
    <row r="651" spans="2:2" ht="15.75" customHeight="1" x14ac:dyDescent="0.2">
      <c r="B651" s="5"/>
    </row>
    <row r="652" spans="2:2" ht="15.75" customHeight="1" x14ac:dyDescent="0.2">
      <c r="B652" s="5"/>
    </row>
    <row r="653" spans="2:2" ht="15.75" customHeight="1" x14ac:dyDescent="0.2">
      <c r="B653" s="5"/>
    </row>
    <row r="654" spans="2:2" ht="15.75" customHeight="1" x14ac:dyDescent="0.2">
      <c r="B654" s="5"/>
    </row>
    <row r="655" spans="2:2" ht="15.75" customHeight="1" x14ac:dyDescent="0.2">
      <c r="B655" s="5"/>
    </row>
    <row r="656" spans="2:2" ht="15.75" customHeight="1" x14ac:dyDescent="0.2">
      <c r="B656" s="5"/>
    </row>
    <row r="657" spans="2:2" ht="15.75" customHeight="1" x14ac:dyDescent="0.2">
      <c r="B657" s="5"/>
    </row>
    <row r="658" spans="2:2" ht="15.75" customHeight="1" x14ac:dyDescent="0.2">
      <c r="B658" s="5"/>
    </row>
    <row r="659" spans="2:2" ht="15.75" customHeight="1" x14ac:dyDescent="0.2">
      <c r="B659" s="5"/>
    </row>
    <row r="660" spans="2:2" ht="15.75" customHeight="1" x14ac:dyDescent="0.2">
      <c r="B660" s="5"/>
    </row>
    <row r="661" spans="2:2" ht="15.75" customHeight="1" x14ac:dyDescent="0.2">
      <c r="B661" s="5"/>
    </row>
    <row r="662" spans="2:2" ht="15.75" customHeight="1" x14ac:dyDescent="0.2">
      <c r="B662" s="5"/>
    </row>
    <row r="663" spans="2:2" ht="15.75" customHeight="1" x14ac:dyDescent="0.2">
      <c r="B663" s="5"/>
    </row>
    <row r="664" spans="2:2" ht="15.75" customHeight="1" x14ac:dyDescent="0.2">
      <c r="B664" s="5"/>
    </row>
    <row r="665" spans="2:2" ht="15.75" customHeight="1" x14ac:dyDescent="0.2">
      <c r="B665" s="5"/>
    </row>
    <row r="666" spans="2:2" ht="15.75" customHeight="1" x14ac:dyDescent="0.2">
      <c r="B666" s="5"/>
    </row>
    <row r="667" spans="2:2" ht="15.75" customHeight="1" x14ac:dyDescent="0.2">
      <c r="B667" s="5"/>
    </row>
    <row r="668" spans="2:2" ht="15.75" customHeight="1" x14ac:dyDescent="0.2">
      <c r="B668" s="5"/>
    </row>
    <row r="669" spans="2:2" ht="15.75" customHeight="1" x14ac:dyDescent="0.2">
      <c r="B669" s="5"/>
    </row>
    <row r="670" spans="2:2" ht="15.75" customHeight="1" x14ac:dyDescent="0.2">
      <c r="B670" s="5"/>
    </row>
    <row r="671" spans="2:2" ht="15.75" customHeight="1" x14ac:dyDescent="0.2">
      <c r="B671" s="5"/>
    </row>
    <row r="672" spans="2:2" ht="15.75" customHeight="1" x14ac:dyDescent="0.2">
      <c r="B672" s="5"/>
    </row>
    <row r="673" spans="2:2" ht="15.75" customHeight="1" x14ac:dyDescent="0.2">
      <c r="B673" s="5"/>
    </row>
    <row r="674" spans="2:2" ht="15.75" customHeight="1" x14ac:dyDescent="0.2">
      <c r="B674" s="5"/>
    </row>
    <row r="675" spans="2:2" ht="15.75" customHeight="1" x14ac:dyDescent="0.2">
      <c r="B675" s="5"/>
    </row>
    <row r="676" spans="2:2" ht="15.75" customHeight="1" x14ac:dyDescent="0.2">
      <c r="B676" s="5"/>
    </row>
    <row r="677" spans="2:2" ht="15.75" customHeight="1" x14ac:dyDescent="0.2">
      <c r="B677" s="5"/>
    </row>
    <row r="678" spans="2:2" ht="15.75" customHeight="1" x14ac:dyDescent="0.2">
      <c r="B678" s="5"/>
    </row>
    <row r="679" spans="2:2" ht="15.75" customHeight="1" x14ac:dyDescent="0.2">
      <c r="B679" s="5"/>
    </row>
    <row r="680" spans="2:2" ht="15.75" customHeight="1" x14ac:dyDescent="0.2">
      <c r="B680" s="5"/>
    </row>
    <row r="681" spans="2:2" ht="15.75" customHeight="1" x14ac:dyDescent="0.2">
      <c r="B681" s="5"/>
    </row>
    <row r="682" spans="2:2" ht="15.75" customHeight="1" x14ac:dyDescent="0.2">
      <c r="B682" s="5"/>
    </row>
    <row r="683" spans="2:2" ht="15.75" customHeight="1" x14ac:dyDescent="0.2">
      <c r="B683" s="5"/>
    </row>
    <row r="684" spans="2:2" ht="15.75" customHeight="1" x14ac:dyDescent="0.2">
      <c r="B684" s="5"/>
    </row>
    <row r="685" spans="2:2" ht="15.75" customHeight="1" x14ac:dyDescent="0.2">
      <c r="B685" s="5"/>
    </row>
    <row r="686" spans="2:2" ht="15.75" customHeight="1" x14ac:dyDescent="0.2">
      <c r="B686" s="5"/>
    </row>
    <row r="687" spans="2:2" ht="15.75" customHeight="1" x14ac:dyDescent="0.2">
      <c r="B687" s="5"/>
    </row>
    <row r="688" spans="2:2" ht="15.75" customHeight="1" x14ac:dyDescent="0.2">
      <c r="B688" s="5"/>
    </row>
    <row r="689" spans="2:2" ht="15.75" customHeight="1" x14ac:dyDescent="0.2">
      <c r="B689" s="5"/>
    </row>
    <row r="690" spans="2:2" ht="15.75" customHeight="1" x14ac:dyDescent="0.2">
      <c r="B690" s="5"/>
    </row>
    <row r="691" spans="2:2" ht="15.75" customHeight="1" x14ac:dyDescent="0.2">
      <c r="B691" s="5"/>
    </row>
    <row r="692" spans="2:2" ht="15.75" customHeight="1" x14ac:dyDescent="0.2">
      <c r="B692" s="5"/>
    </row>
    <row r="693" spans="2:2" ht="15.75" customHeight="1" x14ac:dyDescent="0.2">
      <c r="B693" s="5"/>
    </row>
    <row r="694" spans="2:2" ht="15.75" customHeight="1" x14ac:dyDescent="0.2">
      <c r="B694" s="5"/>
    </row>
    <row r="695" spans="2:2" ht="15.75" customHeight="1" x14ac:dyDescent="0.2">
      <c r="B695" s="5"/>
    </row>
    <row r="696" spans="2:2" ht="15.75" customHeight="1" x14ac:dyDescent="0.2">
      <c r="B696" s="5"/>
    </row>
    <row r="697" spans="2:2" ht="15.75" customHeight="1" x14ac:dyDescent="0.2">
      <c r="B697" s="5"/>
    </row>
    <row r="698" spans="2:2" ht="15.75" customHeight="1" x14ac:dyDescent="0.2">
      <c r="B698" s="5"/>
    </row>
    <row r="699" spans="2:2" ht="15.75" customHeight="1" x14ac:dyDescent="0.2">
      <c r="B699" s="5"/>
    </row>
    <row r="700" spans="2:2" ht="15.75" customHeight="1" x14ac:dyDescent="0.2">
      <c r="B700" s="5"/>
    </row>
    <row r="701" spans="2:2" ht="15.75" customHeight="1" x14ac:dyDescent="0.2">
      <c r="B701" s="5"/>
    </row>
    <row r="702" spans="2:2" ht="15.75" customHeight="1" x14ac:dyDescent="0.2">
      <c r="B702" s="5"/>
    </row>
    <row r="703" spans="2:2" ht="15.75" customHeight="1" x14ac:dyDescent="0.2">
      <c r="B703" s="5"/>
    </row>
    <row r="704" spans="2:2" ht="15.75" customHeight="1" x14ac:dyDescent="0.2">
      <c r="B704" s="5"/>
    </row>
    <row r="705" spans="2:2" ht="15.75" customHeight="1" x14ac:dyDescent="0.2">
      <c r="B705" s="5"/>
    </row>
    <row r="706" spans="2:2" ht="15.75" customHeight="1" x14ac:dyDescent="0.2">
      <c r="B706" s="5"/>
    </row>
    <row r="707" spans="2:2" ht="15.75" customHeight="1" x14ac:dyDescent="0.2">
      <c r="B707" s="5"/>
    </row>
    <row r="708" spans="2:2" ht="15.75" customHeight="1" x14ac:dyDescent="0.2">
      <c r="B708" s="5"/>
    </row>
    <row r="709" spans="2:2" ht="15.75" customHeight="1" x14ac:dyDescent="0.2">
      <c r="B709" s="5"/>
    </row>
    <row r="710" spans="2:2" ht="15.75" customHeight="1" x14ac:dyDescent="0.2">
      <c r="B710" s="5"/>
    </row>
    <row r="711" spans="2:2" ht="15.75" customHeight="1" x14ac:dyDescent="0.2">
      <c r="B711" s="5"/>
    </row>
    <row r="712" spans="2:2" ht="15.75" customHeight="1" x14ac:dyDescent="0.2">
      <c r="B712" s="5"/>
    </row>
    <row r="713" spans="2:2" ht="15.75" customHeight="1" x14ac:dyDescent="0.2">
      <c r="B713" s="5"/>
    </row>
    <row r="714" spans="2:2" ht="15.75" customHeight="1" x14ac:dyDescent="0.2">
      <c r="B714" s="5"/>
    </row>
    <row r="715" spans="2:2" ht="15.75" customHeight="1" x14ac:dyDescent="0.2">
      <c r="B715" s="5"/>
    </row>
    <row r="716" spans="2:2" ht="15.75" customHeight="1" x14ac:dyDescent="0.2">
      <c r="B716" s="5"/>
    </row>
    <row r="717" spans="2:2" ht="15.75" customHeight="1" x14ac:dyDescent="0.2">
      <c r="B717" s="5"/>
    </row>
    <row r="718" spans="2:2" ht="15.75" customHeight="1" x14ac:dyDescent="0.2">
      <c r="B718" s="5"/>
    </row>
    <row r="719" spans="2:2" ht="15.75" customHeight="1" x14ac:dyDescent="0.2">
      <c r="B719" s="5"/>
    </row>
    <row r="720" spans="2:2" ht="15.75" customHeight="1" x14ac:dyDescent="0.2">
      <c r="B720" s="5"/>
    </row>
    <row r="721" spans="2:2" ht="15.75" customHeight="1" x14ac:dyDescent="0.2">
      <c r="B721" s="5"/>
    </row>
    <row r="722" spans="2:2" ht="15.75" customHeight="1" x14ac:dyDescent="0.2">
      <c r="B722" s="5"/>
    </row>
    <row r="723" spans="2:2" ht="15.75" customHeight="1" x14ac:dyDescent="0.2">
      <c r="B723" s="5"/>
    </row>
    <row r="724" spans="2:2" ht="15.75" customHeight="1" x14ac:dyDescent="0.2">
      <c r="B724" s="5"/>
    </row>
    <row r="725" spans="2:2" ht="15.75" customHeight="1" x14ac:dyDescent="0.2">
      <c r="B725" s="5"/>
    </row>
    <row r="726" spans="2:2" ht="15.75" customHeight="1" x14ac:dyDescent="0.2">
      <c r="B726" s="5"/>
    </row>
    <row r="727" spans="2:2" ht="15.75" customHeight="1" x14ac:dyDescent="0.2">
      <c r="B727" s="5"/>
    </row>
    <row r="728" spans="2:2" ht="15.75" customHeight="1" x14ac:dyDescent="0.2">
      <c r="B728" s="5"/>
    </row>
    <row r="729" spans="2:2" ht="15.75" customHeight="1" x14ac:dyDescent="0.2">
      <c r="B729" s="5"/>
    </row>
    <row r="730" spans="2:2" ht="15.75" customHeight="1" x14ac:dyDescent="0.2">
      <c r="B730" s="5"/>
    </row>
    <row r="731" spans="2:2" ht="15.75" customHeight="1" x14ac:dyDescent="0.2">
      <c r="B731" s="5"/>
    </row>
    <row r="732" spans="2:2" ht="15.75" customHeight="1" x14ac:dyDescent="0.2">
      <c r="B732" s="5"/>
    </row>
    <row r="733" spans="2:2" ht="15.75" customHeight="1" x14ac:dyDescent="0.2">
      <c r="B733" s="5"/>
    </row>
    <row r="734" spans="2:2" ht="15.75" customHeight="1" x14ac:dyDescent="0.2">
      <c r="B734" s="5"/>
    </row>
    <row r="735" spans="2:2" ht="15.75" customHeight="1" x14ac:dyDescent="0.2">
      <c r="B735" s="5"/>
    </row>
    <row r="736" spans="2:2" ht="15.75" customHeight="1" x14ac:dyDescent="0.2">
      <c r="B736" s="5"/>
    </row>
    <row r="737" spans="2:2" ht="15.75" customHeight="1" x14ac:dyDescent="0.2">
      <c r="B737" s="5"/>
    </row>
    <row r="738" spans="2:2" ht="15.75" customHeight="1" x14ac:dyDescent="0.2">
      <c r="B738" s="5"/>
    </row>
    <row r="739" spans="2:2" ht="15.75" customHeight="1" x14ac:dyDescent="0.2">
      <c r="B739" s="5"/>
    </row>
    <row r="740" spans="2:2" ht="15.75" customHeight="1" x14ac:dyDescent="0.2">
      <c r="B740" s="5"/>
    </row>
    <row r="741" spans="2:2" ht="15.75" customHeight="1" x14ac:dyDescent="0.2">
      <c r="B741" s="5"/>
    </row>
    <row r="742" spans="2:2" ht="15.75" customHeight="1" x14ac:dyDescent="0.2">
      <c r="B742" s="5"/>
    </row>
    <row r="743" spans="2:2" ht="15.75" customHeight="1" x14ac:dyDescent="0.2">
      <c r="B743" s="5"/>
    </row>
    <row r="744" spans="2:2" ht="15.75" customHeight="1" x14ac:dyDescent="0.2">
      <c r="B744" s="5"/>
    </row>
    <row r="745" spans="2:2" ht="15.75" customHeight="1" x14ac:dyDescent="0.2">
      <c r="B745" s="5"/>
    </row>
    <row r="746" spans="2:2" ht="15.75" customHeight="1" x14ac:dyDescent="0.2">
      <c r="B746" s="5"/>
    </row>
    <row r="747" spans="2:2" ht="15.75" customHeight="1" x14ac:dyDescent="0.2">
      <c r="B747" s="5"/>
    </row>
    <row r="748" spans="2:2" ht="15.75" customHeight="1" x14ac:dyDescent="0.2">
      <c r="B748" s="5"/>
    </row>
    <row r="749" spans="2:2" ht="15.75" customHeight="1" x14ac:dyDescent="0.2">
      <c r="B749" s="5"/>
    </row>
    <row r="750" spans="2:2" ht="15.75" customHeight="1" x14ac:dyDescent="0.2">
      <c r="B750" s="5"/>
    </row>
    <row r="751" spans="2:2" ht="15.75" customHeight="1" x14ac:dyDescent="0.2">
      <c r="B751" s="5"/>
    </row>
    <row r="752" spans="2:2" ht="15.75" customHeight="1" x14ac:dyDescent="0.2">
      <c r="B752" s="5"/>
    </row>
    <row r="753" spans="2:2" ht="15.75" customHeight="1" x14ac:dyDescent="0.2">
      <c r="B753" s="5"/>
    </row>
    <row r="754" spans="2:2" ht="15.75" customHeight="1" x14ac:dyDescent="0.2">
      <c r="B754" s="5"/>
    </row>
    <row r="755" spans="2:2" ht="15.75" customHeight="1" x14ac:dyDescent="0.2">
      <c r="B755" s="5"/>
    </row>
    <row r="756" spans="2:2" ht="15.75" customHeight="1" x14ac:dyDescent="0.2">
      <c r="B756" s="5"/>
    </row>
    <row r="757" spans="2:2" ht="15.75" customHeight="1" x14ac:dyDescent="0.2">
      <c r="B757" s="5"/>
    </row>
    <row r="758" spans="2:2" ht="15.75" customHeight="1" x14ac:dyDescent="0.2">
      <c r="B758" s="5"/>
    </row>
    <row r="759" spans="2:2" ht="15.75" customHeight="1" x14ac:dyDescent="0.2">
      <c r="B759" s="5"/>
    </row>
    <row r="760" spans="2:2" ht="15.75" customHeight="1" x14ac:dyDescent="0.2">
      <c r="B760" s="5"/>
    </row>
    <row r="761" spans="2:2" ht="15.75" customHeight="1" x14ac:dyDescent="0.2">
      <c r="B761" s="5"/>
    </row>
    <row r="762" spans="2:2" ht="15.75" customHeight="1" x14ac:dyDescent="0.2">
      <c r="B762" s="5"/>
    </row>
    <row r="763" spans="2:2" ht="15.75" customHeight="1" x14ac:dyDescent="0.2">
      <c r="B763" s="5"/>
    </row>
    <row r="764" spans="2:2" ht="15.75" customHeight="1" x14ac:dyDescent="0.2">
      <c r="B764" s="5"/>
    </row>
    <row r="765" spans="2:2" ht="15.75" customHeight="1" x14ac:dyDescent="0.2">
      <c r="B765" s="5"/>
    </row>
    <row r="766" spans="2:2" ht="15.75" customHeight="1" x14ac:dyDescent="0.2">
      <c r="B766" s="5"/>
    </row>
    <row r="767" spans="2:2" ht="15.75" customHeight="1" x14ac:dyDescent="0.2">
      <c r="B767" s="5"/>
    </row>
    <row r="768" spans="2:2" ht="15.75" customHeight="1" x14ac:dyDescent="0.2">
      <c r="B768" s="5"/>
    </row>
    <row r="769" spans="2:2" ht="15.75" customHeight="1" x14ac:dyDescent="0.2">
      <c r="B769" s="5"/>
    </row>
    <row r="770" spans="2:2" ht="15.75" customHeight="1" x14ac:dyDescent="0.2">
      <c r="B770" s="5"/>
    </row>
    <row r="771" spans="2:2" ht="15.75" customHeight="1" x14ac:dyDescent="0.2">
      <c r="B771" s="5"/>
    </row>
    <row r="772" spans="2:2" ht="15.75" customHeight="1" x14ac:dyDescent="0.2">
      <c r="B772" s="5"/>
    </row>
    <row r="773" spans="2:2" ht="15.75" customHeight="1" x14ac:dyDescent="0.2">
      <c r="B773" s="5"/>
    </row>
    <row r="774" spans="2:2" ht="15.75" customHeight="1" x14ac:dyDescent="0.2">
      <c r="B774" s="5"/>
    </row>
    <row r="775" spans="2:2" ht="15.75" customHeight="1" x14ac:dyDescent="0.2">
      <c r="B775" s="5"/>
    </row>
    <row r="776" spans="2:2" ht="15.75" customHeight="1" x14ac:dyDescent="0.2">
      <c r="B776" s="5"/>
    </row>
    <row r="777" spans="2:2" ht="15.75" customHeight="1" x14ac:dyDescent="0.2">
      <c r="B777" s="5"/>
    </row>
    <row r="778" spans="2:2" ht="15.75" customHeight="1" x14ac:dyDescent="0.2">
      <c r="B778" s="5"/>
    </row>
    <row r="779" spans="2:2" ht="15.75" customHeight="1" x14ac:dyDescent="0.2">
      <c r="B779" s="5"/>
    </row>
    <row r="780" spans="2:2" ht="15.75" customHeight="1" x14ac:dyDescent="0.2">
      <c r="B780" s="5"/>
    </row>
    <row r="781" spans="2:2" ht="15.75" customHeight="1" x14ac:dyDescent="0.2">
      <c r="B781" s="5"/>
    </row>
    <row r="782" spans="2:2" ht="15.75" customHeight="1" x14ac:dyDescent="0.2">
      <c r="B782" s="5"/>
    </row>
    <row r="783" spans="2:2" ht="15.75" customHeight="1" x14ac:dyDescent="0.2">
      <c r="B783" s="5"/>
    </row>
    <row r="784" spans="2:2" ht="15.75" customHeight="1" x14ac:dyDescent="0.2">
      <c r="B784" s="5"/>
    </row>
    <row r="785" spans="2:2" ht="15.75" customHeight="1" x14ac:dyDescent="0.2">
      <c r="B785" s="5"/>
    </row>
    <row r="786" spans="2:2" ht="15.75" customHeight="1" x14ac:dyDescent="0.2">
      <c r="B786" s="5"/>
    </row>
    <row r="787" spans="2:2" ht="15.75" customHeight="1" x14ac:dyDescent="0.2">
      <c r="B787" s="5"/>
    </row>
    <row r="788" spans="2:2" ht="15.75" customHeight="1" x14ac:dyDescent="0.2">
      <c r="B788" s="5"/>
    </row>
    <row r="789" spans="2:2" ht="15.75" customHeight="1" x14ac:dyDescent="0.2">
      <c r="B789" s="5"/>
    </row>
    <row r="790" spans="2:2" ht="15.75" customHeight="1" x14ac:dyDescent="0.2">
      <c r="B790" s="5"/>
    </row>
    <row r="791" spans="2:2" ht="15.75" customHeight="1" x14ac:dyDescent="0.2">
      <c r="B791" s="5"/>
    </row>
    <row r="792" spans="2:2" ht="15.75" customHeight="1" x14ac:dyDescent="0.2">
      <c r="B792" s="5"/>
    </row>
    <row r="793" spans="2:2" ht="15.75" customHeight="1" x14ac:dyDescent="0.2">
      <c r="B793" s="5"/>
    </row>
    <row r="794" spans="2:2" ht="15.75" customHeight="1" x14ac:dyDescent="0.2">
      <c r="B794" s="5"/>
    </row>
    <row r="795" spans="2:2" ht="15.75" customHeight="1" x14ac:dyDescent="0.2">
      <c r="B795" s="5"/>
    </row>
    <row r="796" spans="2:2" ht="15.75" customHeight="1" x14ac:dyDescent="0.2">
      <c r="B796" s="5"/>
    </row>
    <row r="797" spans="2:2" ht="15.75" customHeight="1" x14ac:dyDescent="0.2">
      <c r="B797" s="5"/>
    </row>
    <row r="798" spans="2:2" ht="15.75" customHeight="1" x14ac:dyDescent="0.2">
      <c r="B798" s="5"/>
    </row>
    <row r="799" spans="2:2" ht="15.75" customHeight="1" x14ac:dyDescent="0.2">
      <c r="B799" s="5"/>
    </row>
    <row r="800" spans="2:2" ht="15.75" customHeight="1" x14ac:dyDescent="0.2">
      <c r="B800" s="5"/>
    </row>
    <row r="801" spans="2:2" ht="15.75" customHeight="1" x14ac:dyDescent="0.2">
      <c r="B801" s="5"/>
    </row>
    <row r="802" spans="2:2" ht="15.75" customHeight="1" x14ac:dyDescent="0.2">
      <c r="B802" s="5"/>
    </row>
    <row r="803" spans="2:2" ht="15.75" customHeight="1" x14ac:dyDescent="0.2">
      <c r="B803" s="5"/>
    </row>
    <row r="804" spans="2:2" ht="15.75" customHeight="1" x14ac:dyDescent="0.2">
      <c r="B804" s="5"/>
    </row>
    <row r="805" spans="2:2" ht="15.75" customHeight="1" x14ac:dyDescent="0.2">
      <c r="B805" s="5"/>
    </row>
    <row r="806" spans="2:2" ht="15.75" customHeight="1" x14ac:dyDescent="0.2">
      <c r="B806" s="5"/>
    </row>
    <row r="807" spans="2:2" ht="15.75" customHeight="1" x14ac:dyDescent="0.2">
      <c r="B807" s="5"/>
    </row>
    <row r="808" spans="2:2" ht="15.75" customHeight="1" x14ac:dyDescent="0.2">
      <c r="B808" s="5"/>
    </row>
    <row r="809" spans="2:2" ht="15.75" customHeight="1" x14ac:dyDescent="0.2">
      <c r="B809" s="5"/>
    </row>
    <row r="810" spans="2:2" ht="15.75" customHeight="1" x14ac:dyDescent="0.2">
      <c r="B810" s="5"/>
    </row>
    <row r="811" spans="2:2" ht="15.75" customHeight="1" x14ac:dyDescent="0.2">
      <c r="B811" s="5"/>
    </row>
    <row r="812" spans="2:2" ht="15.75" customHeight="1" x14ac:dyDescent="0.2">
      <c r="B812" s="5"/>
    </row>
    <row r="813" spans="2:2" ht="15.75" customHeight="1" x14ac:dyDescent="0.2">
      <c r="B813" s="5"/>
    </row>
    <row r="814" spans="2:2" ht="15.75" customHeight="1" x14ac:dyDescent="0.2">
      <c r="B814" s="5"/>
    </row>
    <row r="815" spans="2:2" ht="15.75" customHeight="1" x14ac:dyDescent="0.2">
      <c r="B815" s="5"/>
    </row>
    <row r="816" spans="2:2" ht="15.75" customHeight="1" x14ac:dyDescent="0.2">
      <c r="B816" s="5"/>
    </row>
    <row r="817" spans="2:2" ht="15.75" customHeight="1" x14ac:dyDescent="0.2">
      <c r="B817" s="5"/>
    </row>
    <row r="818" spans="2:2" ht="15.75" customHeight="1" x14ac:dyDescent="0.2">
      <c r="B818" s="5"/>
    </row>
    <row r="819" spans="2:2" ht="15.75" customHeight="1" x14ac:dyDescent="0.2">
      <c r="B819" s="5"/>
    </row>
    <row r="820" spans="2:2" ht="15.75" customHeight="1" x14ac:dyDescent="0.2">
      <c r="B820" s="5"/>
    </row>
    <row r="821" spans="2:2" ht="15.75" customHeight="1" x14ac:dyDescent="0.2">
      <c r="B821" s="5"/>
    </row>
    <row r="822" spans="2:2" ht="15.75" customHeight="1" x14ac:dyDescent="0.2">
      <c r="B822" s="5"/>
    </row>
    <row r="823" spans="2:2" ht="15.75" customHeight="1" x14ac:dyDescent="0.2">
      <c r="B823" s="5"/>
    </row>
    <row r="824" spans="2:2" ht="15.75" customHeight="1" x14ac:dyDescent="0.2">
      <c r="B824" s="5"/>
    </row>
    <row r="825" spans="2:2" ht="15.75" customHeight="1" x14ac:dyDescent="0.2">
      <c r="B825" s="5"/>
    </row>
    <row r="826" spans="2:2" ht="15.75" customHeight="1" x14ac:dyDescent="0.2">
      <c r="B826" s="5"/>
    </row>
    <row r="827" spans="2:2" ht="15.75" customHeight="1" x14ac:dyDescent="0.2">
      <c r="B827" s="5"/>
    </row>
    <row r="828" spans="2:2" ht="15.75" customHeight="1" x14ac:dyDescent="0.2">
      <c r="B828" s="5"/>
    </row>
    <row r="829" spans="2:2" ht="15.75" customHeight="1" x14ac:dyDescent="0.2">
      <c r="B829" s="5"/>
    </row>
    <row r="830" spans="2:2" ht="15.75" customHeight="1" x14ac:dyDescent="0.2">
      <c r="B830" s="5"/>
    </row>
    <row r="831" spans="2:2" ht="15.75" customHeight="1" x14ac:dyDescent="0.2">
      <c r="B831" s="5"/>
    </row>
    <row r="832" spans="2:2" ht="15.75" customHeight="1" x14ac:dyDescent="0.2">
      <c r="B832" s="5"/>
    </row>
    <row r="833" spans="2:2" ht="15.75" customHeight="1" x14ac:dyDescent="0.2">
      <c r="B833" s="5"/>
    </row>
    <row r="834" spans="2:2" ht="15.75" customHeight="1" x14ac:dyDescent="0.2">
      <c r="B834" s="5"/>
    </row>
    <row r="835" spans="2:2" ht="15.75" customHeight="1" x14ac:dyDescent="0.2">
      <c r="B835" s="5"/>
    </row>
    <row r="836" spans="2:2" ht="15.75" customHeight="1" x14ac:dyDescent="0.2">
      <c r="B836" s="5"/>
    </row>
    <row r="837" spans="2:2" ht="15.75" customHeight="1" x14ac:dyDescent="0.2">
      <c r="B837" s="5"/>
    </row>
    <row r="838" spans="2:2" ht="15.75" customHeight="1" x14ac:dyDescent="0.2">
      <c r="B838" s="5"/>
    </row>
    <row r="839" spans="2:2" ht="15.75" customHeight="1" x14ac:dyDescent="0.2">
      <c r="B839" s="5"/>
    </row>
    <row r="840" spans="2:2" ht="15.75" customHeight="1" x14ac:dyDescent="0.2">
      <c r="B840" s="5"/>
    </row>
    <row r="841" spans="2:2" ht="15.75" customHeight="1" x14ac:dyDescent="0.2">
      <c r="B841" s="5"/>
    </row>
    <row r="842" spans="2:2" ht="15.75" customHeight="1" x14ac:dyDescent="0.2">
      <c r="B842" s="5"/>
    </row>
    <row r="843" spans="2:2" ht="15.75" customHeight="1" x14ac:dyDescent="0.2">
      <c r="B843" s="5"/>
    </row>
    <row r="844" spans="2:2" ht="15.75" customHeight="1" x14ac:dyDescent="0.2">
      <c r="B844" s="5"/>
    </row>
    <row r="845" spans="2:2" ht="15.75" customHeight="1" x14ac:dyDescent="0.2">
      <c r="B845" s="5"/>
    </row>
    <row r="846" spans="2:2" ht="15.75" customHeight="1" x14ac:dyDescent="0.2">
      <c r="B846" s="5"/>
    </row>
    <row r="847" spans="2:2" ht="15.75" customHeight="1" x14ac:dyDescent="0.2">
      <c r="B847" s="5"/>
    </row>
    <row r="848" spans="2:2" ht="15.75" customHeight="1" x14ac:dyDescent="0.2">
      <c r="B848" s="5"/>
    </row>
    <row r="849" spans="2:2" ht="15.75" customHeight="1" x14ac:dyDescent="0.2">
      <c r="B849" s="5"/>
    </row>
    <row r="850" spans="2:2" ht="15.75" customHeight="1" x14ac:dyDescent="0.2">
      <c r="B850" s="5"/>
    </row>
    <row r="851" spans="2:2" ht="15.75" customHeight="1" x14ac:dyDescent="0.2">
      <c r="B851" s="5"/>
    </row>
    <row r="852" spans="2:2" ht="15.75" customHeight="1" x14ac:dyDescent="0.2">
      <c r="B852" s="5"/>
    </row>
    <row r="853" spans="2:2" ht="15.75" customHeight="1" x14ac:dyDescent="0.2">
      <c r="B853" s="5"/>
    </row>
    <row r="854" spans="2:2" ht="15.75" customHeight="1" x14ac:dyDescent="0.2">
      <c r="B854" s="5"/>
    </row>
    <row r="855" spans="2:2" ht="15.75" customHeight="1" x14ac:dyDescent="0.2">
      <c r="B855" s="5"/>
    </row>
    <row r="856" spans="2:2" ht="15.75" customHeight="1" x14ac:dyDescent="0.2">
      <c r="B856" s="5"/>
    </row>
    <row r="857" spans="2:2" ht="15.75" customHeight="1" x14ac:dyDescent="0.2">
      <c r="B857" s="5"/>
    </row>
    <row r="858" spans="2:2" ht="15.75" customHeight="1" x14ac:dyDescent="0.2">
      <c r="B858" s="5"/>
    </row>
    <row r="859" spans="2:2" ht="15.75" customHeight="1" x14ac:dyDescent="0.2">
      <c r="B859" s="5"/>
    </row>
    <row r="860" spans="2:2" ht="15.75" customHeight="1" x14ac:dyDescent="0.2">
      <c r="B860" s="5"/>
    </row>
    <row r="861" spans="2:2" ht="15.75" customHeight="1" x14ac:dyDescent="0.2">
      <c r="B861" s="5"/>
    </row>
    <row r="862" spans="2:2" ht="15.75" customHeight="1" x14ac:dyDescent="0.2">
      <c r="B862" s="5"/>
    </row>
    <row r="863" spans="2:2" ht="15.75" customHeight="1" x14ac:dyDescent="0.2">
      <c r="B863" s="5"/>
    </row>
    <row r="864" spans="2:2" ht="15.75" customHeight="1" x14ac:dyDescent="0.2">
      <c r="B864" s="5"/>
    </row>
    <row r="865" spans="2:2" ht="15.75" customHeight="1" x14ac:dyDescent="0.2">
      <c r="B865" s="5"/>
    </row>
    <row r="866" spans="2:2" ht="15.75" customHeight="1" x14ac:dyDescent="0.2">
      <c r="B866" s="5"/>
    </row>
    <row r="867" spans="2:2" ht="15.75" customHeight="1" x14ac:dyDescent="0.2">
      <c r="B867" s="5"/>
    </row>
    <row r="868" spans="2:2" ht="15.75" customHeight="1" x14ac:dyDescent="0.2">
      <c r="B868" s="5"/>
    </row>
    <row r="869" spans="2:2" ht="15.75" customHeight="1" x14ac:dyDescent="0.2">
      <c r="B869" s="5"/>
    </row>
    <row r="870" spans="2:2" ht="15.75" customHeight="1" x14ac:dyDescent="0.2">
      <c r="B870" s="5"/>
    </row>
    <row r="871" spans="2:2" ht="15.75" customHeight="1" x14ac:dyDescent="0.2">
      <c r="B871" s="5"/>
    </row>
    <row r="872" spans="2:2" ht="15.75" customHeight="1" x14ac:dyDescent="0.2">
      <c r="B872" s="5"/>
    </row>
    <row r="873" spans="2:2" ht="15.75" customHeight="1" x14ac:dyDescent="0.2">
      <c r="B873" s="5"/>
    </row>
    <row r="874" spans="2:2" ht="15.75" customHeight="1" x14ac:dyDescent="0.2">
      <c r="B874" s="5"/>
    </row>
    <row r="875" spans="2:2" ht="15.75" customHeight="1" x14ac:dyDescent="0.2">
      <c r="B875" s="5"/>
    </row>
    <row r="876" spans="2:2" ht="15.75" customHeight="1" x14ac:dyDescent="0.2">
      <c r="B876" s="5"/>
    </row>
    <row r="877" spans="2:2" ht="15.75" customHeight="1" x14ac:dyDescent="0.2">
      <c r="B877" s="5"/>
    </row>
    <row r="878" spans="2:2" ht="15.75" customHeight="1" x14ac:dyDescent="0.2">
      <c r="B878" s="5"/>
    </row>
    <row r="879" spans="2:2" ht="15.75" customHeight="1" x14ac:dyDescent="0.2">
      <c r="B879" s="5"/>
    </row>
    <row r="880" spans="2:2" ht="15.75" customHeight="1" x14ac:dyDescent="0.2">
      <c r="B880" s="5"/>
    </row>
    <row r="881" spans="2:2" ht="15.75" customHeight="1" x14ac:dyDescent="0.2">
      <c r="B881" s="5"/>
    </row>
    <row r="882" spans="2:2" ht="15.75" customHeight="1" x14ac:dyDescent="0.2">
      <c r="B882" s="5"/>
    </row>
    <row r="883" spans="2:2" ht="15.75" customHeight="1" x14ac:dyDescent="0.2">
      <c r="B883" s="5"/>
    </row>
    <row r="884" spans="2:2" ht="15.75" customHeight="1" x14ac:dyDescent="0.2">
      <c r="B884" s="5"/>
    </row>
    <row r="885" spans="2:2" ht="15.75" customHeight="1" x14ac:dyDescent="0.2">
      <c r="B885" s="5"/>
    </row>
    <row r="886" spans="2:2" ht="15.75" customHeight="1" x14ac:dyDescent="0.2">
      <c r="B886" s="5"/>
    </row>
    <row r="887" spans="2:2" ht="15.75" customHeight="1" x14ac:dyDescent="0.2">
      <c r="B887" s="5"/>
    </row>
    <row r="888" spans="2:2" ht="15.75" customHeight="1" x14ac:dyDescent="0.2">
      <c r="B888" s="5"/>
    </row>
    <row r="889" spans="2:2" ht="15.75" customHeight="1" x14ac:dyDescent="0.2">
      <c r="B889" s="5"/>
    </row>
    <row r="890" spans="2:2" ht="15.75" customHeight="1" x14ac:dyDescent="0.2">
      <c r="B890" s="5"/>
    </row>
    <row r="891" spans="2:2" ht="15.75" customHeight="1" x14ac:dyDescent="0.2">
      <c r="B891" s="5"/>
    </row>
    <row r="892" spans="2:2" ht="15.75" customHeight="1" x14ac:dyDescent="0.2">
      <c r="B892" s="5"/>
    </row>
    <row r="893" spans="2:2" ht="15.75" customHeight="1" x14ac:dyDescent="0.2">
      <c r="B893" s="5"/>
    </row>
    <row r="894" spans="2:2" ht="15.75" customHeight="1" x14ac:dyDescent="0.2">
      <c r="B894" s="5"/>
    </row>
    <row r="895" spans="2:2" ht="15.75" customHeight="1" x14ac:dyDescent="0.2">
      <c r="B895" s="5"/>
    </row>
    <row r="896" spans="2:2" ht="15.75" customHeight="1" x14ac:dyDescent="0.2">
      <c r="B896" s="5"/>
    </row>
    <row r="897" spans="2:2" ht="15.75" customHeight="1" x14ac:dyDescent="0.2">
      <c r="B897" s="5"/>
    </row>
    <row r="898" spans="2:2" ht="15.75" customHeight="1" x14ac:dyDescent="0.2">
      <c r="B898" s="5"/>
    </row>
    <row r="899" spans="2:2" ht="15.75" customHeight="1" x14ac:dyDescent="0.2">
      <c r="B899" s="5"/>
    </row>
    <row r="900" spans="2:2" ht="15.75" customHeight="1" x14ac:dyDescent="0.2">
      <c r="B900" s="5"/>
    </row>
    <row r="901" spans="2:2" ht="15.75" customHeight="1" x14ac:dyDescent="0.2">
      <c r="B901" s="5"/>
    </row>
    <row r="902" spans="2:2" ht="15.75" customHeight="1" x14ac:dyDescent="0.2">
      <c r="B902" s="5"/>
    </row>
    <row r="903" spans="2:2" ht="15.75" customHeight="1" x14ac:dyDescent="0.2">
      <c r="B903" s="5"/>
    </row>
    <row r="904" spans="2:2" ht="15.75" customHeight="1" x14ac:dyDescent="0.2">
      <c r="B904" s="5"/>
    </row>
    <row r="905" spans="2:2" ht="15.75" customHeight="1" x14ac:dyDescent="0.2">
      <c r="B905" s="5"/>
    </row>
    <row r="906" spans="2:2" ht="15.75" customHeight="1" x14ac:dyDescent="0.2">
      <c r="B906" s="5"/>
    </row>
    <row r="907" spans="2:2" ht="15.75" customHeight="1" x14ac:dyDescent="0.2">
      <c r="B907" s="5"/>
    </row>
    <row r="908" spans="2:2" ht="15.75" customHeight="1" x14ac:dyDescent="0.2">
      <c r="B908" s="5"/>
    </row>
    <row r="909" spans="2:2" ht="15.75" customHeight="1" x14ac:dyDescent="0.2">
      <c r="B909" s="5"/>
    </row>
    <row r="910" spans="2:2" ht="15.75" customHeight="1" x14ac:dyDescent="0.2">
      <c r="B910" s="5"/>
    </row>
    <row r="911" spans="2:2" ht="15.75" customHeight="1" x14ac:dyDescent="0.2">
      <c r="B911" s="5"/>
    </row>
    <row r="912" spans="2:2" ht="15.75" customHeight="1" x14ac:dyDescent="0.2">
      <c r="B912" s="5"/>
    </row>
    <row r="913" spans="2:2" ht="15.75" customHeight="1" x14ac:dyDescent="0.2">
      <c r="B913" s="5"/>
    </row>
    <row r="914" spans="2:2" ht="15.75" customHeight="1" x14ac:dyDescent="0.2">
      <c r="B914" s="5"/>
    </row>
    <row r="915" spans="2:2" ht="15.75" customHeight="1" x14ac:dyDescent="0.2">
      <c r="B915" s="5"/>
    </row>
    <row r="916" spans="2:2" ht="15.75" customHeight="1" x14ac:dyDescent="0.2">
      <c r="B916" s="5"/>
    </row>
    <row r="917" spans="2:2" ht="15.75" customHeight="1" x14ac:dyDescent="0.2">
      <c r="B917" s="5"/>
    </row>
    <row r="918" spans="2:2" ht="15.75" customHeight="1" x14ac:dyDescent="0.2">
      <c r="B918" s="5"/>
    </row>
    <row r="919" spans="2:2" ht="15.75" customHeight="1" x14ac:dyDescent="0.2">
      <c r="B919" s="5"/>
    </row>
    <row r="920" spans="2:2" ht="15.75" customHeight="1" x14ac:dyDescent="0.2">
      <c r="B920" s="5"/>
    </row>
    <row r="921" spans="2:2" ht="15.75" customHeight="1" x14ac:dyDescent="0.2">
      <c r="B921" s="5"/>
    </row>
    <row r="922" spans="2:2" ht="15.75" customHeight="1" x14ac:dyDescent="0.2">
      <c r="B922" s="5"/>
    </row>
    <row r="923" spans="2:2" ht="15.75" customHeight="1" x14ac:dyDescent="0.2">
      <c r="B923" s="5"/>
    </row>
    <row r="924" spans="2:2" ht="15.75" customHeight="1" x14ac:dyDescent="0.2">
      <c r="B924" s="5"/>
    </row>
    <row r="925" spans="2:2" ht="15.75" customHeight="1" x14ac:dyDescent="0.2">
      <c r="B925" s="5"/>
    </row>
    <row r="926" spans="2:2" ht="15.75" customHeight="1" x14ac:dyDescent="0.2">
      <c r="B926" s="5"/>
    </row>
    <row r="927" spans="2:2" ht="15.75" customHeight="1" x14ac:dyDescent="0.2">
      <c r="B927" s="5"/>
    </row>
    <row r="928" spans="2:2" ht="15.75" customHeight="1" x14ac:dyDescent="0.2">
      <c r="B928" s="5"/>
    </row>
    <row r="929" spans="2:2" ht="15.75" customHeight="1" x14ac:dyDescent="0.2">
      <c r="B929" s="5"/>
    </row>
    <row r="930" spans="2:2" ht="15.75" customHeight="1" x14ac:dyDescent="0.2">
      <c r="B930" s="5"/>
    </row>
    <row r="931" spans="2:2" ht="15.75" customHeight="1" x14ac:dyDescent="0.2">
      <c r="B931" s="5"/>
    </row>
    <row r="932" spans="2:2" ht="15.75" customHeight="1" x14ac:dyDescent="0.2">
      <c r="B932" s="5"/>
    </row>
    <row r="933" spans="2:2" ht="15.75" customHeight="1" x14ac:dyDescent="0.2">
      <c r="B933" s="5"/>
    </row>
    <row r="934" spans="2:2" ht="15.75" customHeight="1" x14ac:dyDescent="0.2">
      <c r="B934" s="5"/>
    </row>
    <row r="935" spans="2:2" ht="15.75" customHeight="1" x14ac:dyDescent="0.2">
      <c r="B935" s="5"/>
    </row>
    <row r="936" spans="2:2" ht="15.75" customHeight="1" x14ac:dyDescent="0.2">
      <c r="B936" s="5"/>
    </row>
    <row r="937" spans="2:2" ht="15.75" customHeight="1" x14ac:dyDescent="0.2">
      <c r="B937" s="5"/>
    </row>
    <row r="938" spans="2:2" ht="15.75" customHeight="1" x14ac:dyDescent="0.2">
      <c r="B938" s="5"/>
    </row>
    <row r="939" spans="2:2" ht="15.75" customHeight="1" x14ac:dyDescent="0.2">
      <c r="B939" s="5"/>
    </row>
    <row r="940" spans="2:2" ht="15.75" customHeight="1" x14ac:dyDescent="0.2">
      <c r="B940" s="5"/>
    </row>
    <row r="941" spans="2:2" ht="15.75" customHeight="1" x14ac:dyDescent="0.2">
      <c r="B941" s="5"/>
    </row>
    <row r="942" spans="2:2" ht="15.75" customHeight="1" x14ac:dyDescent="0.2">
      <c r="B942" s="5"/>
    </row>
    <row r="943" spans="2:2" ht="15.75" customHeight="1" x14ac:dyDescent="0.2">
      <c r="B943" s="5"/>
    </row>
    <row r="944" spans="2:2" ht="15.75" customHeight="1" x14ac:dyDescent="0.2">
      <c r="B944" s="5"/>
    </row>
    <row r="945" spans="2:2" ht="15.75" customHeight="1" x14ac:dyDescent="0.2">
      <c r="B945" s="5"/>
    </row>
    <row r="946" spans="2:2" ht="15.75" customHeight="1" x14ac:dyDescent="0.2">
      <c r="B946" s="5"/>
    </row>
    <row r="947" spans="2:2" ht="15.75" customHeight="1" x14ac:dyDescent="0.2">
      <c r="B947" s="5"/>
    </row>
    <row r="948" spans="2:2" ht="15.75" customHeight="1" x14ac:dyDescent="0.2">
      <c r="B948" s="5"/>
    </row>
    <row r="949" spans="2:2" ht="15.75" customHeight="1" x14ac:dyDescent="0.2">
      <c r="B949" s="5"/>
    </row>
    <row r="950" spans="2:2" ht="15.75" customHeight="1" x14ac:dyDescent="0.2">
      <c r="B950" s="5"/>
    </row>
    <row r="951" spans="2:2" ht="15.75" customHeight="1" x14ac:dyDescent="0.2">
      <c r="B951" s="5"/>
    </row>
    <row r="952" spans="2:2" ht="15.75" customHeight="1" x14ac:dyDescent="0.2">
      <c r="B952" s="5"/>
    </row>
    <row r="953" spans="2:2" ht="15.75" customHeight="1" x14ac:dyDescent="0.2">
      <c r="B953" s="5"/>
    </row>
    <row r="954" spans="2:2" ht="15.75" customHeight="1" x14ac:dyDescent="0.2">
      <c r="B954" s="5"/>
    </row>
    <row r="955" spans="2:2" ht="15.75" customHeight="1" x14ac:dyDescent="0.2">
      <c r="B955" s="5"/>
    </row>
    <row r="956" spans="2:2" ht="15.75" customHeight="1" x14ac:dyDescent="0.2">
      <c r="B956" s="5"/>
    </row>
    <row r="957" spans="2:2" ht="15.75" customHeight="1" x14ac:dyDescent="0.2">
      <c r="B957" s="5"/>
    </row>
    <row r="958" spans="2:2" ht="15.75" customHeight="1" x14ac:dyDescent="0.2">
      <c r="B958" s="5"/>
    </row>
    <row r="959" spans="2:2" ht="15.75" customHeight="1" x14ac:dyDescent="0.2">
      <c r="B959" s="5"/>
    </row>
    <row r="960" spans="2:2" ht="15.75" customHeight="1" x14ac:dyDescent="0.2">
      <c r="B960" s="5"/>
    </row>
    <row r="961" spans="2:2" ht="15.75" customHeight="1" x14ac:dyDescent="0.2">
      <c r="B961" s="5"/>
    </row>
    <row r="962" spans="2:2" ht="15.75" customHeight="1" x14ac:dyDescent="0.2">
      <c r="B962" s="5"/>
    </row>
    <row r="963" spans="2:2" ht="15.75" customHeight="1" x14ac:dyDescent="0.2">
      <c r="B963" s="5"/>
    </row>
    <row r="964" spans="2:2" ht="15.75" customHeight="1" x14ac:dyDescent="0.2">
      <c r="B964" s="5"/>
    </row>
    <row r="965" spans="2:2" ht="15.75" customHeight="1" x14ac:dyDescent="0.2">
      <c r="B965" s="5"/>
    </row>
    <row r="966" spans="2:2" ht="15.75" customHeight="1" x14ac:dyDescent="0.2">
      <c r="B966" s="5"/>
    </row>
    <row r="967" spans="2:2" ht="15.75" customHeight="1" x14ac:dyDescent="0.2">
      <c r="B967" s="5"/>
    </row>
    <row r="968" spans="2:2" ht="15.75" customHeight="1" x14ac:dyDescent="0.2">
      <c r="B968" s="5"/>
    </row>
    <row r="969" spans="2:2" ht="15.75" customHeight="1" x14ac:dyDescent="0.2">
      <c r="B969" s="5"/>
    </row>
    <row r="970" spans="2:2" ht="15.75" customHeight="1" x14ac:dyDescent="0.2">
      <c r="B970" s="5"/>
    </row>
    <row r="971" spans="2:2" ht="15.75" customHeight="1" x14ac:dyDescent="0.2">
      <c r="B971" s="5"/>
    </row>
    <row r="972" spans="2:2" ht="15.75" customHeight="1" x14ac:dyDescent="0.2">
      <c r="B972" s="5"/>
    </row>
    <row r="973" spans="2:2" ht="15.75" customHeight="1" x14ac:dyDescent="0.2">
      <c r="B973" s="5"/>
    </row>
    <row r="974" spans="2:2" ht="15.75" customHeight="1" x14ac:dyDescent="0.2">
      <c r="B974" s="5"/>
    </row>
    <row r="975" spans="2:2" ht="15.75" customHeight="1" x14ac:dyDescent="0.2">
      <c r="B975" s="5"/>
    </row>
    <row r="976" spans="2:2" ht="15.75" customHeight="1" x14ac:dyDescent="0.2">
      <c r="B976" s="5"/>
    </row>
    <row r="977" spans="2:2" ht="15.75" customHeight="1" x14ac:dyDescent="0.2">
      <c r="B977" s="5"/>
    </row>
    <row r="978" spans="2:2" ht="15.75" customHeight="1" x14ac:dyDescent="0.2">
      <c r="B978" s="5"/>
    </row>
    <row r="979" spans="2:2" ht="15.75" customHeight="1" x14ac:dyDescent="0.2">
      <c r="B979" s="5"/>
    </row>
    <row r="980" spans="2:2" ht="15.75" customHeight="1" x14ac:dyDescent="0.2">
      <c r="B980" s="5"/>
    </row>
    <row r="981" spans="2:2" ht="15.75" customHeight="1" x14ac:dyDescent="0.2">
      <c r="B981" s="5"/>
    </row>
    <row r="982" spans="2:2" ht="15.75" customHeight="1" x14ac:dyDescent="0.2">
      <c r="B982" s="5"/>
    </row>
    <row r="983" spans="2:2" ht="15.75" customHeight="1" x14ac:dyDescent="0.2">
      <c r="B983" s="5"/>
    </row>
    <row r="984" spans="2:2" ht="15.75" customHeight="1" x14ac:dyDescent="0.2">
      <c r="B984" s="5"/>
    </row>
    <row r="985" spans="2:2" ht="15.75" customHeight="1" x14ac:dyDescent="0.2">
      <c r="B985" s="5"/>
    </row>
    <row r="986" spans="2:2" ht="15.75" customHeight="1" x14ac:dyDescent="0.2">
      <c r="B986" s="5"/>
    </row>
    <row r="987" spans="2:2" ht="15.75" customHeight="1" x14ac:dyDescent="0.2">
      <c r="B987" s="5"/>
    </row>
    <row r="988" spans="2:2" ht="15.75" customHeight="1" x14ac:dyDescent="0.2">
      <c r="B988" s="5"/>
    </row>
    <row r="989" spans="2:2" ht="15.75" customHeight="1" x14ac:dyDescent="0.2">
      <c r="B989" s="5"/>
    </row>
    <row r="990" spans="2:2" ht="15.75" customHeight="1" x14ac:dyDescent="0.2">
      <c r="B990" s="5"/>
    </row>
    <row r="991" spans="2:2" ht="15.75" customHeight="1" x14ac:dyDescent="0.2">
      <c r="B991" s="5"/>
    </row>
    <row r="992" spans="2:2" ht="15.75" customHeight="1" x14ac:dyDescent="0.2">
      <c r="B992" s="5"/>
    </row>
    <row r="993" spans="2:2" ht="15.75" customHeight="1" x14ac:dyDescent="0.2">
      <c r="B993" s="5"/>
    </row>
    <row r="994" spans="2:2" ht="15.75" customHeight="1" x14ac:dyDescent="0.2">
      <c r="B994" s="5"/>
    </row>
    <row r="995" spans="2:2" ht="15.75" customHeight="1" x14ac:dyDescent="0.2">
      <c r="B995" s="5"/>
    </row>
    <row r="996" spans="2:2" ht="15.75" customHeight="1" x14ac:dyDescent="0.2">
      <c r="B996" s="5"/>
    </row>
    <row r="997" spans="2:2" ht="15.75" customHeight="1" x14ac:dyDescent="0.2">
      <c r="B997" s="5"/>
    </row>
    <row r="998" spans="2:2" ht="15.75" customHeight="1" x14ac:dyDescent="0.2">
      <c r="B998" s="5"/>
    </row>
    <row r="999" spans="2:2" ht="15.75" customHeight="1" x14ac:dyDescent="0.2">
      <c r="B999" s="5"/>
    </row>
    <row r="1000" spans="2:2" ht="15.75" customHeight="1" x14ac:dyDescent="0.2">
      <c r="B1000" s="5"/>
    </row>
    <row r="1001" spans="2:2" ht="15.75" customHeight="1" x14ac:dyDescent="0.2">
      <c r="B1001" s="5"/>
    </row>
    <row r="1002" spans="2:2" ht="15.75" customHeight="1" x14ac:dyDescent="0.2">
      <c r="B1002" s="5"/>
    </row>
    <row r="1003" spans="2:2" ht="15.75" customHeight="1" x14ac:dyDescent="0.2">
      <c r="B1003" s="5"/>
    </row>
    <row r="1004" spans="2:2" ht="15.75" customHeight="1" x14ac:dyDescent="0.2">
      <c r="B1004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2"/>
  <sheetViews>
    <sheetView workbookViewId="0">
      <selection activeCell="B2" sqref="B2"/>
    </sheetView>
  </sheetViews>
  <sheetFormatPr baseColWidth="10" defaultColWidth="12.6640625" defaultRowHeight="15" customHeight="1" x14ac:dyDescent="0.2"/>
  <cols>
    <col min="1" max="1" width="17" style="1" bestFit="1" customWidth="1"/>
    <col min="2" max="3" width="30.1640625" style="1" bestFit="1" customWidth="1"/>
    <col min="4" max="4" width="31" style="1" bestFit="1" customWidth="1"/>
    <col min="5" max="5" width="7.6640625" style="1" customWidth="1"/>
    <col min="6" max="6" width="14.33203125" style="1" customWidth="1"/>
    <col min="7" max="7" width="19.1640625" style="1" customWidth="1"/>
    <col min="8" max="8" width="18.1640625" style="1" customWidth="1"/>
    <col min="9" max="9" width="7.6640625" style="1" customWidth="1"/>
    <col min="10" max="10" width="18.6640625" style="1" customWidth="1"/>
    <col min="11" max="11" width="18.83203125" style="1" bestFit="1" customWidth="1"/>
    <col min="12" max="12" width="15" style="1" bestFit="1" customWidth="1"/>
    <col min="13" max="26" width="7.6640625" style="1" customWidth="1"/>
    <col min="27" max="16384" width="12.6640625" style="1"/>
  </cols>
  <sheetData>
    <row r="1" spans="1:12" ht="15" customHeight="1" x14ac:dyDescent="0.2">
      <c r="A1" s="1" t="s">
        <v>179</v>
      </c>
      <c r="B1" s="1">
        <f>County!B1</f>
        <v>160</v>
      </c>
    </row>
    <row r="2" spans="1:12" ht="15" customHeight="1" x14ac:dyDescent="0.2">
      <c r="F2" s="2"/>
      <c r="G2" s="11" t="s">
        <v>180</v>
      </c>
      <c r="H2" s="4"/>
      <c r="J2" s="2"/>
      <c r="K2" s="11" t="s">
        <v>181</v>
      </c>
      <c r="L2" s="4"/>
    </row>
    <row r="3" spans="1:12" ht="16" x14ac:dyDescent="0.2">
      <c r="B3" s="6" t="s">
        <v>128</v>
      </c>
      <c r="C3" s="6" t="s">
        <v>128</v>
      </c>
      <c r="D3" s="6" t="s">
        <v>128</v>
      </c>
      <c r="F3" s="6" t="s">
        <v>0</v>
      </c>
      <c r="G3" s="2"/>
      <c r="H3" s="3"/>
      <c r="J3" s="6" t="s">
        <v>0</v>
      </c>
      <c r="K3" s="2"/>
      <c r="L3" s="3"/>
    </row>
    <row r="4" spans="1:12" ht="16" x14ac:dyDescent="0.2">
      <c r="A4" s="7" t="s">
        <v>1</v>
      </c>
      <c r="B4" s="7" t="s">
        <v>129</v>
      </c>
      <c r="C4" s="7" t="s">
        <v>130</v>
      </c>
      <c r="D4" s="7" t="s">
        <v>131</v>
      </c>
      <c r="F4" s="7" t="s">
        <v>3</v>
      </c>
      <c r="G4" s="7" t="s">
        <v>4</v>
      </c>
      <c r="H4" s="5" t="s">
        <v>5</v>
      </c>
      <c r="J4" s="7" t="s">
        <v>3</v>
      </c>
      <c r="K4" s="7" t="s">
        <v>4</v>
      </c>
      <c r="L4" s="3" t="s">
        <v>5</v>
      </c>
    </row>
    <row r="5" spans="1:12" ht="16" x14ac:dyDescent="0.2">
      <c r="A5" s="7" t="s">
        <v>6</v>
      </c>
      <c r="B5" s="7">
        <v>145</v>
      </c>
      <c r="C5" s="7">
        <v>72</v>
      </c>
      <c r="D5" s="7">
        <v>25</v>
      </c>
      <c r="F5" s="2">
        <f t="shared" ref="F5:H5" si="0">(1-(1/(2.71828^(B5/169))))</f>
        <v>0.57598548402766514</v>
      </c>
      <c r="G5" s="2">
        <f t="shared" si="0"/>
        <v>0.34690665787065311</v>
      </c>
      <c r="H5" s="2">
        <f t="shared" si="0"/>
        <v>0.13750755934931169</v>
      </c>
      <c r="J5" s="12">
        <f>(1-(1/(2.71828^((B5*($B$1/100))/169))))</f>
        <v>0.74659851268682298</v>
      </c>
      <c r="K5" s="12">
        <f t="shared" ref="K5:K20" si="1">(1-(1/(2.71828^((C5*($B$1/100))/169))))</f>
        <v>0.49422144620841901</v>
      </c>
      <c r="L5" s="4">
        <f>IF(D5*($B$1/100)&gt;0, (1-(1/(2.71828^(D5*($B$1/100)/169)))), "&lt;1%")</f>
        <v>0.21076111238873818</v>
      </c>
    </row>
    <row r="6" spans="1:12" ht="16" x14ac:dyDescent="0.2">
      <c r="A6" s="7" t="s">
        <v>20</v>
      </c>
      <c r="B6" s="7">
        <v>170</v>
      </c>
      <c r="C6" s="7">
        <v>79</v>
      </c>
      <c r="D6" s="7">
        <v>27</v>
      </c>
      <c r="F6" s="2">
        <f t="shared" ref="F6:H6" si="2">(1-(1/(2.71828^(B6/169))))</f>
        <v>0.6342906852477006</v>
      </c>
      <c r="G6" s="2">
        <f t="shared" si="2"/>
        <v>0.37340526742962588</v>
      </c>
      <c r="H6" s="2">
        <f t="shared" si="2"/>
        <v>0.14765440472803393</v>
      </c>
      <c r="J6" s="12">
        <f t="shared" ref="J6:J20" si="3">(1-(1/(2.71828^((B6*($B$1/100))/169))))</f>
        <v>0.80000569203390892</v>
      </c>
      <c r="K6" s="12">
        <f t="shared" si="1"/>
        <v>0.52665392148928847</v>
      </c>
      <c r="L6" s="4">
        <f t="shared" ref="L6:L20" si="4">IF(D6*($B$1/100)&gt;0, (1-(1/(2.71828^(D6*($B$1/100)/169)))), "&lt;1%")</f>
        <v>0.22556467634084354</v>
      </c>
    </row>
    <row r="7" spans="1:12" ht="16" x14ac:dyDescent="0.2">
      <c r="A7" s="7" t="s">
        <v>29</v>
      </c>
      <c r="B7" s="7">
        <v>123</v>
      </c>
      <c r="C7" s="7">
        <v>52</v>
      </c>
      <c r="D7" s="7">
        <v>14</v>
      </c>
      <c r="F7" s="2">
        <f t="shared" ref="F7:H7" si="5">(1-(1/(2.71828^(B7/169))))</f>
        <v>0.51703455064937498</v>
      </c>
      <c r="G7" s="2">
        <f t="shared" si="5"/>
        <v>0.26485836725601819</v>
      </c>
      <c r="H7" s="2">
        <f t="shared" si="5"/>
        <v>7.9501751391962694E-2</v>
      </c>
      <c r="J7" s="12">
        <f t="shared" si="3"/>
        <v>0.68792016987579663</v>
      </c>
      <c r="K7" s="12">
        <f t="shared" si="1"/>
        <v>0.38878552662837995</v>
      </c>
      <c r="L7" s="4">
        <f t="shared" si="4"/>
        <v>0.12413585837442997</v>
      </c>
    </row>
    <row r="8" spans="1:12" ht="16" x14ac:dyDescent="0.2">
      <c r="A8" s="7" t="s">
        <v>33</v>
      </c>
      <c r="B8" s="7">
        <v>145</v>
      </c>
      <c r="C8" s="7">
        <v>56</v>
      </c>
      <c r="D8" s="7">
        <v>16</v>
      </c>
      <c r="F8" s="2">
        <f t="shared" ref="F8:H8" si="6">(1-(1/(2.71828^(B8/169))))</f>
        <v>0.57598548402766514</v>
      </c>
      <c r="G8" s="2">
        <f t="shared" si="6"/>
        <v>0.28205385797506577</v>
      </c>
      <c r="H8" s="2">
        <f t="shared" si="6"/>
        <v>9.0331009666926976E-2</v>
      </c>
      <c r="J8" s="12">
        <f t="shared" si="3"/>
        <v>0.74659851268682298</v>
      </c>
      <c r="K8" s="12">
        <f t="shared" si="1"/>
        <v>0.41149929726334278</v>
      </c>
      <c r="L8" s="4">
        <f t="shared" si="4"/>
        <v>0.14056423137712515</v>
      </c>
    </row>
    <row r="9" spans="1:12" ht="16" x14ac:dyDescent="0.2">
      <c r="A9" s="7" t="s">
        <v>36</v>
      </c>
      <c r="B9" s="7">
        <v>335</v>
      </c>
      <c r="C9" s="7">
        <v>147</v>
      </c>
      <c r="D9" s="7">
        <v>55</v>
      </c>
      <c r="F9" s="2">
        <f t="shared" ref="F9:H9" si="7">(1-(1/(2.71828^(B9/169))))</f>
        <v>0.86224068177840607</v>
      </c>
      <c r="G9" s="2">
        <f t="shared" si="7"/>
        <v>0.58097382888626958</v>
      </c>
      <c r="H9" s="2">
        <f t="shared" si="7"/>
        <v>0.27779306535378978</v>
      </c>
      <c r="J9" s="12">
        <f t="shared" si="3"/>
        <v>0.95806336539243997</v>
      </c>
      <c r="K9" s="12">
        <f t="shared" si="1"/>
        <v>0.75135150342496682</v>
      </c>
      <c r="L9" s="4">
        <f t="shared" si="4"/>
        <v>0.40590123887194485</v>
      </c>
    </row>
    <row r="10" spans="1:12" ht="16" x14ac:dyDescent="0.2">
      <c r="A10" s="7" t="s">
        <v>70</v>
      </c>
      <c r="B10" s="7">
        <v>166</v>
      </c>
      <c r="C10" s="7">
        <v>63</v>
      </c>
      <c r="D10" s="7">
        <v>12</v>
      </c>
      <c r="F10" s="2">
        <f t="shared" ref="F10:H10" si="8">(1-(1/(2.71828^(B10/169))))</f>
        <v>0.62553160046460543</v>
      </c>
      <c r="G10" s="2">
        <f t="shared" si="8"/>
        <v>0.31118380506633725</v>
      </c>
      <c r="H10" s="2">
        <f t="shared" si="8"/>
        <v>6.854357497640895E-2</v>
      </c>
      <c r="J10" s="12">
        <f t="shared" si="3"/>
        <v>0.79228671256911687</v>
      </c>
      <c r="K10" s="12">
        <f t="shared" si="1"/>
        <v>0.44923623638659793</v>
      </c>
      <c r="L10" s="4">
        <f t="shared" si="4"/>
        <v>0.10739345208458406</v>
      </c>
    </row>
    <row r="11" spans="1:12" ht="16" x14ac:dyDescent="0.2">
      <c r="A11" s="7" t="s">
        <v>77</v>
      </c>
      <c r="B11" s="7">
        <v>140</v>
      </c>
      <c r="C11" s="7">
        <v>56</v>
      </c>
      <c r="D11" s="7">
        <v>13</v>
      </c>
      <c r="F11" s="2">
        <f t="shared" ref="F11:H11" si="9">(1-(1/(2.71828^(B11/169))))</f>
        <v>0.56325326673314469</v>
      </c>
      <c r="G11" s="2">
        <f t="shared" si="9"/>
        <v>0.28205385797506577</v>
      </c>
      <c r="H11" s="2">
        <f t="shared" si="9"/>
        <v>7.4038873446126141E-2</v>
      </c>
      <c r="J11" s="12">
        <f t="shared" si="3"/>
        <v>0.73431473775835832</v>
      </c>
      <c r="K11" s="12">
        <f t="shared" si="1"/>
        <v>0.41149929726334278</v>
      </c>
      <c r="L11" s="4">
        <f t="shared" si="4"/>
        <v>0.11580428190400116</v>
      </c>
    </row>
    <row r="12" spans="1:12" ht="16" x14ac:dyDescent="0.2">
      <c r="A12" s="7" t="s">
        <v>84</v>
      </c>
      <c r="B12" s="7">
        <v>195</v>
      </c>
      <c r="C12" s="7">
        <v>78</v>
      </c>
      <c r="D12" s="7">
        <v>12</v>
      </c>
      <c r="F12" s="2">
        <f t="shared" ref="F12:H12" si="10">(1-(1/(2.71828^(B12/169))))</f>
        <v>0.68457848055059844</v>
      </c>
      <c r="G12" s="2">
        <f t="shared" si="10"/>
        <v>0.36968661771930611</v>
      </c>
      <c r="H12" s="2">
        <f t="shared" si="10"/>
        <v>6.854357497640895E-2</v>
      </c>
      <c r="J12" s="12">
        <f t="shared" si="3"/>
        <v>0.84215671485225818</v>
      </c>
      <c r="K12" s="12">
        <f t="shared" si="1"/>
        <v>0.52215126078808638</v>
      </c>
      <c r="L12" s="4">
        <f t="shared" si="4"/>
        <v>0.10739345208458406</v>
      </c>
    </row>
    <row r="13" spans="1:12" ht="16" x14ac:dyDescent="0.2">
      <c r="A13" s="7" t="s">
        <v>93</v>
      </c>
      <c r="B13" s="7">
        <v>105</v>
      </c>
      <c r="C13" s="7">
        <v>35</v>
      </c>
      <c r="D13" s="7">
        <v>3</v>
      </c>
      <c r="F13" s="2">
        <f t="shared" ref="F13:H13" si="11">(1-(1/(2.71828^(B13/169))))</f>
        <v>0.46275516497207569</v>
      </c>
      <c r="G13" s="2">
        <f t="shared" si="11"/>
        <v>0.1870620156931716</v>
      </c>
      <c r="H13" s="2">
        <f t="shared" si="11"/>
        <v>1.7594838221162479E-2</v>
      </c>
      <c r="J13" s="12">
        <f t="shared" si="3"/>
        <v>0.62993705698830182</v>
      </c>
      <c r="K13" s="12">
        <f t="shared" si="1"/>
        <v>0.28205385797506577</v>
      </c>
      <c r="L13" s="4">
        <f t="shared" si="4"/>
        <v>2.8002792782622188E-2</v>
      </c>
    </row>
    <row r="14" spans="1:12" ht="16" x14ac:dyDescent="0.2">
      <c r="A14" s="7" t="s">
        <v>97</v>
      </c>
      <c r="B14" s="7">
        <v>68</v>
      </c>
      <c r="C14" s="7">
        <v>19</v>
      </c>
      <c r="D14" s="7">
        <v>2</v>
      </c>
      <c r="F14" s="2">
        <f t="shared" ref="F14:H14" si="12">(1-(1/(2.71828^(B14/169))))</f>
        <v>0.33126445318997533</v>
      </c>
      <c r="G14" s="2">
        <f t="shared" si="12"/>
        <v>0.10633648838664578</v>
      </c>
      <c r="H14" s="2">
        <f t="shared" si="12"/>
        <v>1.1764561520176797E-2</v>
      </c>
      <c r="J14" s="12">
        <f t="shared" si="3"/>
        <v>0.47470041928443607</v>
      </c>
      <c r="K14" s="12">
        <f t="shared" si="1"/>
        <v>0.16463083311584525</v>
      </c>
      <c r="L14" s="4">
        <f t="shared" si="4"/>
        <v>1.8756759435549886E-2</v>
      </c>
    </row>
    <row r="15" spans="1:12" ht="16" x14ac:dyDescent="0.2">
      <c r="A15" s="7" t="s">
        <v>99</v>
      </c>
      <c r="B15" s="7">
        <v>42</v>
      </c>
      <c r="C15" s="7">
        <v>9</v>
      </c>
      <c r="D15" s="7">
        <v>0</v>
      </c>
      <c r="F15" s="2">
        <f t="shared" ref="F15:G15" si="13">(1-(1/(2.71828^(B15/169))))</f>
        <v>0.22004616183615677</v>
      </c>
      <c r="G15" s="2">
        <f t="shared" si="13"/>
        <v>5.1861226648070025E-2</v>
      </c>
      <c r="H15" s="4" t="s">
        <v>132</v>
      </c>
      <c r="J15" s="12">
        <f t="shared" si="3"/>
        <v>0.32809133886401298</v>
      </c>
      <c r="K15" s="12">
        <f t="shared" si="1"/>
        <v>8.1677867706266838E-2</v>
      </c>
      <c r="L15" s="4" t="str">
        <f t="shared" si="4"/>
        <v>&lt;1%</v>
      </c>
    </row>
    <row r="16" spans="1:12" ht="16" x14ac:dyDescent="0.2">
      <c r="A16" s="7" t="s">
        <v>101</v>
      </c>
      <c r="B16" s="7">
        <v>44</v>
      </c>
      <c r="C16" s="7">
        <v>12</v>
      </c>
      <c r="D16" s="7">
        <v>1</v>
      </c>
      <c r="F16" s="2">
        <f t="shared" ref="F16:H16" si="14">(1-(1/(2.71828^(B16/169))))</f>
        <v>0.22922197674813327</v>
      </c>
      <c r="G16" s="2">
        <f t="shared" si="14"/>
        <v>6.854357497640895E-2</v>
      </c>
      <c r="H16" s="2">
        <f t="shared" si="14"/>
        <v>5.899683895119634E-3</v>
      </c>
      <c r="J16" s="12">
        <f t="shared" si="3"/>
        <v>0.34069416798360319</v>
      </c>
      <c r="K16" s="12">
        <f t="shared" si="1"/>
        <v>0.10739345208458406</v>
      </c>
      <c r="L16" s="4">
        <f t="shared" si="4"/>
        <v>9.4227740532037974E-3</v>
      </c>
    </row>
    <row r="17" spans="1:12" ht="16" x14ac:dyDescent="0.2">
      <c r="A17" s="7" t="s">
        <v>106</v>
      </c>
      <c r="B17" s="7">
        <v>54</v>
      </c>
      <c r="C17" s="7">
        <v>17</v>
      </c>
      <c r="D17" s="7">
        <v>4</v>
      </c>
      <c r="F17" s="2">
        <f t="shared" ref="F17:H17" si="15">(1-(1/(2.71828^(B17/169))))</f>
        <v>0.27350698622047798</v>
      </c>
      <c r="G17" s="2">
        <f t="shared" si="15"/>
        <v>9.5697769159084789E-2</v>
      </c>
      <c r="H17" s="2">
        <f t="shared" si="15"/>
        <v>2.3390718132591526E-2</v>
      </c>
      <c r="J17" s="12">
        <f t="shared" si="3"/>
        <v>0.40024992946893767</v>
      </c>
      <c r="K17" s="12">
        <f t="shared" si="1"/>
        <v>0.14866250043810003</v>
      </c>
      <c r="L17" s="4">
        <f t="shared" si="4"/>
        <v>3.7161702846576494E-2</v>
      </c>
    </row>
    <row r="18" spans="1:12" ht="16" x14ac:dyDescent="0.2">
      <c r="A18" s="7" t="s">
        <v>133</v>
      </c>
      <c r="B18" s="7">
        <v>43</v>
      </c>
      <c r="C18" s="7">
        <v>15</v>
      </c>
      <c r="D18" s="7">
        <v>3</v>
      </c>
      <c r="F18" s="2">
        <f t="shared" ref="F18:H18" si="16">(1-(1/(2.71828^(B18/169))))</f>
        <v>0.22464764293410866</v>
      </c>
      <c r="G18" s="2">
        <f t="shared" si="16"/>
        <v>8.4932400084761439E-2</v>
      </c>
      <c r="H18" s="2">
        <f t="shared" si="16"/>
        <v>1.7594838221162479E-2</v>
      </c>
      <c r="J18" s="12">
        <f t="shared" si="3"/>
        <v>0.33442258236228806</v>
      </c>
      <c r="K18" s="12">
        <f t="shared" si="1"/>
        <v>0.13238892828227111</v>
      </c>
      <c r="L18" s="4">
        <f t="shared" si="4"/>
        <v>2.8002792782622188E-2</v>
      </c>
    </row>
    <row r="19" spans="1:12" ht="16" x14ac:dyDescent="0.2">
      <c r="A19" s="7" t="s">
        <v>110</v>
      </c>
      <c r="B19" s="7">
        <v>42</v>
      </c>
      <c r="C19" s="7">
        <v>15</v>
      </c>
      <c r="D19" s="7">
        <v>4</v>
      </c>
      <c r="F19" s="2">
        <f t="shared" ref="F19:H19" si="17">(1-(1/(2.71828^(B19/169))))</f>
        <v>0.22004616183615677</v>
      </c>
      <c r="G19" s="2">
        <f t="shared" si="17"/>
        <v>8.4932400084761439E-2</v>
      </c>
      <c r="H19" s="2">
        <f t="shared" si="17"/>
        <v>2.3390718132591526E-2</v>
      </c>
      <c r="J19" s="12">
        <f t="shared" si="3"/>
        <v>0.32809133886401298</v>
      </c>
      <c r="K19" s="12">
        <f t="shared" si="1"/>
        <v>0.13238892828227111</v>
      </c>
      <c r="L19" s="4">
        <f t="shared" si="4"/>
        <v>3.7161702846576494E-2</v>
      </c>
    </row>
    <row r="20" spans="1:12" ht="16" x14ac:dyDescent="0.2">
      <c r="A20" s="7" t="s">
        <v>114</v>
      </c>
      <c r="B20" s="7">
        <v>71</v>
      </c>
      <c r="C20" s="7">
        <v>28</v>
      </c>
      <c r="D20" s="7">
        <v>6</v>
      </c>
      <c r="F20" s="2">
        <f t="shared" ref="F20:H20" si="18">(1-(1/(2.71828^(B20/169))))</f>
        <v>0.34303074694883851</v>
      </c>
      <c r="G20" s="2">
        <f t="shared" si="18"/>
        <v>0.15268297430953615</v>
      </c>
      <c r="H20" s="2">
        <f t="shared" si="18"/>
        <v>3.4880098110296465E-2</v>
      </c>
      <c r="J20" s="12">
        <f t="shared" si="3"/>
        <v>0.48941027459201225</v>
      </c>
      <c r="K20" s="12">
        <f t="shared" si="1"/>
        <v>0.23286200541450353</v>
      </c>
      <c r="L20" s="4">
        <f t="shared" si="4"/>
        <v>5.5221429161617874E-2</v>
      </c>
    </row>
    <row r="21" spans="1:12" ht="16" x14ac:dyDescent="0.2">
      <c r="A21" s="7" t="s">
        <v>120</v>
      </c>
      <c r="B21" s="7">
        <v>34</v>
      </c>
      <c r="C21" s="7">
        <v>11</v>
      </c>
      <c r="D21" s="7">
        <v>3</v>
      </c>
      <c r="F21" s="2">
        <f t="shared" ref="F21:H21" si="19">(1-(1/(2.71828^(B21/169))))</f>
        <v>0.18223747529614409</v>
      </c>
      <c r="G21" s="2">
        <f t="shared" si="19"/>
        <v>6.3015663576833858E-2</v>
      </c>
      <c r="H21" s="2">
        <f t="shared" si="19"/>
        <v>1.7594838221162479E-2</v>
      </c>
      <c r="J21" s="12">
        <f t="shared" ref="J21:J22" si="20">(1-(1/(2.71828^((B21*($B$1/100))/169))))</f>
        <v>0.27522446183969218</v>
      </c>
      <c r="K21" s="12">
        <f t="shared" ref="K21:K22" si="21">(1-(1/(2.71828^((C21*($B$1/100))/169))))</f>
        <v>9.8902615026041585E-2</v>
      </c>
      <c r="L21" s="4">
        <f t="shared" ref="L21:L22" si="22">IF(D21*($B$1/100)&gt;0, (1-(1/(2.71828^(D21*($B$1/100)/169)))), "&lt;1%")</f>
        <v>2.8002792782622188E-2</v>
      </c>
    </row>
    <row r="22" spans="1:12" ht="16" x14ac:dyDescent="0.2">
      <c r="A22" s="7" t="s">
        <v>122</v>
      </c>
      <c r="B22" s="7">
        <v>44</v>
      </c>
      <c r="C22" s="7">
        <v>14</v>
      </c>
      <c r="D22" s="7">
        <v>3</v>
      </c>
      <c r="F22" s="2">
        <f t="shared" ref="F22:H22" si="23">(1-(1/(2.71828^(B22/169))))</f>
        <v>0.22922197674813327</v>
      </c>
      <c r="G22" s="2">
        <f t="shared" si="23"/>
        <v>7.9501751391962694E-2</v>
      </c>
      <c r="H22" s="2">
        <f t="shared" si="23"/>
        <v>1.7594838221162479E-2</v>
      </c>
      <c r="J22" s="12">
        <f t="shared" si="20"/>
        <v>0.34069416798360319</v>
      </c>
      <c r="K22" s="12">
        <f t="shared" si="21"/>
        <v>0.12413585837442997</v>
      </c>
      <c r="L22" s="4">
        <f t="shared" si="22"/>
        <v>2.8002792782622188E-2</v>
      </c>
    </row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C7B-140A-4EB4-AEF9-29CE074480FA}">
  <dimension ref="A1:L983"/>
  <sheetViews>
    <sheetView workbookViewId="0">
      <selection activeCell="B1" sqref="B1"/>
    </sheetView>
  </sheetViews>
  <sheetFormatPr baseColWidth="10" defaultColWidth="12.6640625" defaultRowHeight="15" customHeight="1" x14ac:dyDescent="0.2"/>
  <cols>
    <col min="1" max="1" width="26.1640625" style="1" bestFit="1" customWidth="1"/>
    <col min="2" max="3" width="30.1640625" style="1" bestFit="1" customWidth="1"/>
    <col min="4" max="4" width="32.5" style="1" customWidth="1"/>
    <col min="5" max="5" width="14.6640625" style="1" customWidth="1"/>
    <col min="6" max="6" width="27.1640625" style="1" customWidth="1"/>
    <col min="7" max="7" width="22.83203125" style="1" bestFit="1" customWidth="1"/>
    <col min="8" max="8" width="27.83203125" style="1" bestFit="1" customWidth="1"/>
    <col min="9" max="9" width="8.5" style="1" customWidth="1"/>
    <col min="10" max="10" width="41.1640625" style="1" bestFit="1" customWidth="1"/>
    <col min="11" max="11" width="18.83203125" style="1" bestFit="1" customWidth="1"/>
    <col min="12" max="12" width="15" style="1" bestFit="1" customWidth="1"/>
    <col min="13" max="23" width="7.6640625" style="1" customWidth="1"/>
    <col min="24" max="16384" width="12.6640625" style="1"/>
  </cols>
  <sheetData>
    <row r="1" spans="1:12" ht="15" customHeight="1" x14ac:dyDescent="0.2">
      <c r="A1" s="1" t="s">
        <v>179</v>
      </c>
      <c r="B1" s="1">
        <f>County!B1</f>
        <v>160</v>
      </c>
    </row>
    <row r="2" spans="1:12" ht="15" customHeight="1" x14ac:dyDescent="0.2">
      <c r="F2" s="2"/>
      <c r="G2" s="11" t="s">
        <v>180</v>
      </c>
      <c r="H2" s="4"/>
      <c r="J2" s="2"/>
      <c r="K2" s="11" t="s">
        <v>181</v>
      </c>
      <c r="L2" s="4"/>
    </row>
    <row r="3" spans="1:12" ht="16" x14ac:dyDescent="0.2">
      <c r="B3" s="6" t="s">
        <v>128</v>
      </c>
      <c r="C3" s="6" t="s">
        <v>128</v>
      </c>
      <c r="D3" s="6" t="s">
        <v>128</v>
      </c>
      <c r="F3" s="6" t="s">
        <v>0</v>
      </c>
      <c r="G3" s="2"/>
      <c r="H3" s="3"/>
      <c r="J3" s="6" t="s">
        <v>0</v>
      </c>
      <c r="K3" s="2"/>
      <c r="L3" s="3"/>
    </row>
    <row r="4" spans="1:12" ht="16" x14ac:dyDescent="0.2">
      <c r="A4" s="7" t="s">
        <v>134</v>
      </c>
      <c r="B4" s="7" t="s">
        <v>129</v>
      </c>
      <c r="C4" s="7" t="s">
        <v>130</v>
      </c>
      <c r="D4" s="7" t="s">
        <v>131</v>
      </c>
      <c r="F4" s="7" t="s">
        <v>3</v>
      </c>
      <c r="G4" s="7" t="s">
        <v>4</v>
      </c>
      <c r="H4" s="5" t="s">
        <v>5</v>
      </c>
      <c r="J4" s="7" t="s">
        <v>3</v>
      </c>
      <c r="K4" s="7" t="s">
        <v>4</v>
      </c>
      <c r="L4" s="3" t="s">
        <v>5</v>
      </c>
    </row>
    <row r="5" spans="1:12" ht="16" x14ac:dyDescent="0.2">
      <c r="A5" s="7" t="s">
        <v>135</v>
      </c>
      <c r="B5" s="7">
        <v>36</v>
      </c>
      <c r="C5" s="7">
        <v>13</v>
      </c>
      <c r="D5" s="7">
        <v>1</v>
      </c>
      <c r="F5" s="2">
        <f t="shared" ref="F5:H8" si="0">(1-(1/(2.71828^(B5/169))))</f>
        <v>0.19185809282691757</v>
      </c>
      <c r="G5" s="2">
        <f t="shared" si="0"/>
        <v>7.4038873446126141E-2</v>
      </c>
      <c r="H5" s="2">
        <f t="shared" si="0"/>
        <v>5.899683895119634E-3</v>
      </c>
      <c r="J5" s="12">
        <f>(1-(1/(2.71828^((B5*($B$1/100))/169))))</f>
        <v>0.28881890225373608</v>
      </c>
      <c r="K5" s="12">
        <f t="shared" ref="K5:K8" si="1">(1-(1/(2.71828^((C5*($B$1/100))/169))))</f>
        <v>0.11580428190400116</v>
      </c>
      <c r="L5" s="4">
        <f>IF(D5*($B$1/100)&gt;0, (1-(1/(2.71828^(D5*($B$1/100)/169)))), "&lt;1%")</f>
        <v>9.4227740532037974E-3</v>
      </c>
    </row>
    <row r="6" spans="1:12" ht="16" x14ac:dyDescent="0.2">
      <c r="A6" s="7" t="s">
        <v>136</v>
      </c>
      <c r="B6" s="7">
        <v>100</v>
      </c>
      <c r="C6" s="7">
        <v>58</v>
      </c>
      <c r="D6" s="7">
        <v>2</v>
      </c>
      <c r="F6" s="2">
        <f t="shared" si="0"/>
        <v>0.44662289184871728</v>
      </c>
      <c r="G6" s="2">
        <f t="shared" si="0"/>
        <v>0.29050017953109175</v>
      </c>
      <c r="H6" s="2">
        <f t="shared" si="0"/>
        <v>1.1764561520176797E-2</v>
      </c>
      <c r="J6" s="12">
        <f t="shared" ref="J6:J8" si="2">(1-(1/(2.71828^((B6*($B$1/100))/169))))</f>
        <v>0.61199805453997391</v>
      </c>
      <c r="K6" s="12">
        <f t="shared" si="1"/>
        <v>0.42253766337222631</v>
      </c>
      <c r="L6" s="4">
        <f t="shared" ref="L6:L8" si="3">IF(D6*($B$1/100)&gt;0, (1-(1/(2.71828^(D6*($B$1/100)/169)))), "&lt;1%")</f>
        <v>1.8756759435549886E-2</v>
      </c>
    </row>
    <row r="7" spans="1:12" ht="16" x14ac:dyDescent="0.2">
      <c r="A7" s="7" t="s">
        <v>137</v>
      </c>
      <c r="B7" s="7">
        <v>22</v>
      </c>
      <c r="C7" s="7">
        <v>11</v>
      </c>
      <c r="D7" s="7">
        <v>0</v>
      </c>
      <c r="F7" s="2">
        <f t="shared" si="0"/>
        <v>0.12206035329763887</v>
      </c>
      <c r="G7" s="2">
        <f t="shared" si="0"/>
        <v>6.3015663576833858E-2</v>
      </c>
      <c r="H7" s="4" t="s">
        <v>132</v>
      </c>
      <c r="J7" s="12">
        <f t="shared" si="2"/>
        <v>0.18802350279309388</v>
      </c>
      <c r="K7" s="12">
        <f t="shared" si="1"/>
        <v>9.8902615026041585E-2</v>
      </c>
      <c r="L7" s="4" t="str">
        <f t="shared" si="3"/>
        <v>&lt;1%</v>
      </c>
    </row>
    <row r="8" spans="1:12" ht="16" x14ac:dyDescent="0.2">
      <c r="A8" s="7" t="s">
        <v>138</v>
      </c>
      <c r="B8" s="7">
        <v>53</v>
      </c>
      <c r="C8" s="7">
        <v>30</v>
      </c>
      <c r="D8" s="7">
        <v>1</v>
      </c>
      <c r="F8" s="2">
        <f t="shared" si="0"/>
        <v>0.26919547050734982</v>
      </c>
      <c r="G8" s="2">
        <f t="shared" si="0"/>
        <v>0.16265128758536473</v>
      </c>
      <c r="H8" s="2">
        <f t="shared" si="0"/>
        <v>5.899683895119634E-3</v>
      </c>
      <c r="J8" s="12">
        <f t="shared" si="2"/>
        <v>0.39454486250900855</v>
      </c>
      <c r="K8" s="12">
        <f t="shared" si="1"/>
        <v>0.24725102823281386</v>
      </c>
      <c r="L8" s="4">
        <f t="shared" si="3"/>
        <v>9.4227740532037974E-3</v>
      </c>
    </row>
    <row r="9" spans="1:12" ht="15.75" customHeight="1" x14ac:dyDescent="0.2"/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57B6-B9DF-451B-AC8D-7B7640F6A107}">
  <dimension ref="A1:L1007"/>
  <sheetViews>
    <sheetView workbookViewId="0"/>
  </sheetViews>
  <sheetFormatPr baseColWidth="10" defaultColWidth="12.6640625" defaultRowHeight="16" x14ac:dyDescent="0.2"/>
  <cols>
    <col min="1" max="1" width="30.6640625" style="5" bestFit="1" customWidth="1"/>
    <col min="2" max="3" width="30.1640625" style="1" bestFit="1" customWidth="1"/>
    <col min="4" max="4" width="31" style="1" bestFit="1" customWidth="1"/>
    <col min="5" max="5" width="7.6640625" style="1" customWidth="1"/>
    <col min="6" max="6" width="14.33203125" style="1" customWidth="1"/>
    <col min="7" max="7" width="19.1640625" style="1" customWidth="1"/>
    <col min="8" max="8" width="18.1640625" style="1" customWidth="1"/>
    <col min="9" max="9" width="7.6640625" style="1" customWidth="1"/>
    <col min="10" max="10" width="16.33203125" style="1" customWidth="1"/>
    <col min="11" max="11" width="18.83203125" style="1" bestFit="1" customWidth="1"/>
    <col min="12" max="12" width="15" style="1" bestFit="1" customWidth="1"/>
    <col min="13" max="26" width="7.6640625" style="1" customWidth="1"/>
    <col min="27" max="16384" width="12.6640625" style="1"/>
  </cols>
  <sheetData>
    <row r="1" spans="1:12" x14ac:dyDescent="0.2">
      <c r="A1" s="1" t="s">
        <v>179</v>
      </c>
      <c r="B1" s="1">
        <f>County!B1</f>
        <v>160</v>
      </c>
    </row>
    <row r="2" spans="1:12" x14ac:dyDescent="0.2">
      <c r="F2" s="2"/>
      <c r="G2" s="11" t="s">
        <v>180</v>
      </c>
      <c r="H2" s="4"/>
      <c r="J2" s="2"/>
      <c r="K2" s="11" t="s">
        <v>181</v>
      </c>
      <c r="L2" s="4"/>
    </row>
    <row r="3" spans="1:12" x14ac:dyDescent="0.2">
      <c r="B3" s="6" t="s">
        <v>128</v>
      </c>
      <c r="C3" s="6" t="s">
        <v>128</v>
      </c>
      <c r="D3" s="6" t="s">
        <v>128</v>
      </c>
      <c r="F3" s="6" t="s">
        <v>0</v>
      </c>
      <c r="G3" s="2"/>
      <c r="H3" s="3"/>
      <c r="J3" s="6" t="s">
        <v>0</v>
      </c>
      <c r="K3" s="2"/>
      <c r="L3" s="3"/>
    </row>
    <row r="4" spans="1:12" x14ac:dyDescent="0.2">
      <c r="A4" s="5" t="s">
        <v>139</v>
      </c>
      <c r="B4" s="7" t="s">
        <v>129</v>
      </c>
      <c r="C4" s="7" t="s">
        <v>130</v>
      </c>
      <c r="D4" s="7" t="s">
        <v>131</v>
      </c>
      <c r="F4" s="7" t="s">
        <v>3</v>
      </c>
      <c r="G4" s="7" t="s">
        <v>4</v>
      </c>
      <c r="H4" s="5" t="s">
        <v>5</v>
      </c>
      <c r="J4" s="7" t="s">
        <v>3</v>
      </c>
      <c r="K4" s="7" t="s">
        <v>4</v>
      </c>
      <c r="L4" s="3" t="s">
        <v>5</v>
      </c>
    </row>
    <row r="5" spans="1:12" x14ac:dyDescent="0.2">
      <c r="A5" s="8" t="s">
        <v>140</v>
      </c>
      <c r="B5" s="7">
        <v>79</v>
      </c>
      <c r="C5" s="7">
        <v>35</v>
      </c>
      <c r="D5" s="7">
        <v>16</v>
      </c>
      <c r="F5" s="2">
        <f t="shared" ref="F5:G22" si="0">(1-(1/(2.71828^(B5/169))))</f>
        <v>0.37340526742962588</v>
      </c>
      <c r="G5" s="2">
        <f t="shared" si="0"/>
        <v>0.1870620156931716</v>
      </c>
      <c r="H5" s="4">
        <f>IF(D5&gt;0, (1-(1/(2.71828^(D5/169)))), "&lt;1%")</f>
        <v>9.0331009666926976E-2</v>
      </c>
      <c r="J5" s="12">
        <f>(1-(1/(2.71828^((B5*($B$1/100))/169))))</f>
        <v>0.52665392148928847</v>
      </c>
      <c r="K5" s="12">
        <f t="shared" ref="K5:K8" si="1">(1-(1/(2.71828^((C5*($B$1/100))/169))))</f>
        <v>0.28205385797506577</v>
      </c>
      <c r="L5" s="4">
        <f>IF(D5*($B$1/100)&gt;0, (1-(1/(2.71828^(D5*($B$1/100)/169)))), "&lt;1%")</f>
        <v>0.14056423137712515</v>
      </c>
    </row>
    <row r="6" spans="1:12" x14ac:dyDescent="0.2">
      <c r="A6" s="8" t="s">
        <v>141</v>
      </c>
      <c r="B6" s="7">
        <v>92</v>
      </c>
      <c r="C6" s="7">
        <v>44</v>
      </c>
      <c r="D6" s="7">
        <v>16</v>
      </c>
      <c r="F6" s="2">
        <f t="shared" si="0"/>
        <v>0.41979763553641303</v>
      </c>
      <c r="G6" s="2">
        <f t="shared" si="0"/>
        <v>0.22922197674813327</v>
      </c>
      <c r="H6" s="4">
        <f t="shared" ref="H6:H42" si="2">IF(D6&gt;0, (1-(1/(2.71828^(D6/169)))), "&lt;1%")</f>
        <v>9.0331009666926976E-2</v>
      </c>
      <c r="J6" s="12">
        <f t="shared" ref="J6:J8" si="3">(1-(1/(2.71828^((B6*($B$1/100))/169))))</f>
        <v>0.58146942420329639</v>
      </c>
      <c r="K6" s="12">
        <f t="shared" si="1"/>
        <v>0.34069416798360319</v>
      </c>
      <c r="L6" s="4">
        <f t="shared" ref="L6:L8" si="4">IF(D6*($B$1/100)&gt;0, (1-(1/(2.71828^(D6*($B$1/100)/169)))), "&lt;1%")</f>
        <v>0.14056423137712515</v>
      </c>
    </row>
    <row r="7" spans="1:12" x14ac:dyDescent="0.2">
      <c r="A7" s="8" t="s">
        <v>142</v>
      </c>
      <c r="B7" s="7">
        <v>17</v>
      </c>
      <c r="C7" s="7">
        <v>8</v>
      </c>
      <c r="D7" s="7">
        <v>0</v>
      </c>
      <c r="F7" s="2">
        <f t="shared" si="0"/>
        <v>9.5697769159084789E-2</v>
      </c>
      <c r="G7" s="2">
        <f t="shared" si="0"/>
        <v>4.6234310570424819E-2</v>
      </c>
      <c r="H7" s="4" t="str">
        <f t="shared" si="2"/>
        <v>&lt;1%</v>
      </c>
      <c r="J7" s="12">
        <f t="shared" si="3"/>
        <v>0.14866250043810003</v>
      </c>
      <c r="K7" s="12">
        <f t="shared" si="1"/>
        <v>7.2942413534695993E-2</v>
      </c>
      <c r="L7" s="4" t="str">
        <f t="shared" si="4"/>
        <v>&lt;1%</v>
      </c>
    </row>
    <row r="8" spans="1:12" x14ac:dyDescent="0.2">
      <c r="A8" s="8" t="s">
        <v>143</v>
      </c>
      <c r="B8" s="7">
        <v>290</v>
      </c>
      <c r="C8" s="7">
        <v>129</v>
      </c>
      <c r="D8" s="7">
        <v>54</v>
      </c>
      <c r="F8" s="2">
        <f t="shared" si="0"/>
        <v>0.82021169024474661</v>
      </c>
      <c r="G8" s="2">
        <f t="shared" si="0"/>
        <v>0.53388043290660814</v>
      </c>
      <c r="H8" s="4">
        <f t="shared" si="2"/>
        <v>0.27350698622047798</v>
      </c>
      <c r="J8" s="12">
        <f t="shared" si="3"/>
        <v>0.93578768622746977</v>
      </c>
      <c r="K8" s="12">
        <f t="shared" si="1"/>
        <v>0.70515366410777003</v>
      </c>
      <c r="L8" s="4">
        <f t="shared" si="4"/>
        <v>0.40024992946893767</v>
      </c>
    </row>
    <row r="9" spans="1:12" x14ac:dyDescent="0.2">
      <c r="A9" s="8" t="s">
        <v>144</v>
      </c>
      <c r="B9" s="7">
        <v>72</v>
      </c>
      <c r="C9" s="7">
        <v>14</v>
      </c>
      <c r="D9" s="7">
        <v>2</v>
      </c>
      <c r="F9" s="2">
        <f t="shared" si="0"/>
        <v>0.34690665787065311</v>
      </c>
      <c r="G9" s="2">
        <f t="shared" si="0"/>
        <v>7.9501751391962694E-2</v>
      </c>
      <c r="H9" s="4">
        <f t="shared" si="2"/>
        <v>1.1764561520176797E-2</v>
      </c>
      <c r="J9" s="12">
        <f>(1-(1/(2.71828^((B9*($B$1/100))/169))))</f>
        <v>0.49422144620841901</v>
      </c>
      <c r="K9" s="12">
        <f t="shared" ref="K9:K12" si="5">(1-(1/(2.71828^((C9*($B$1/100))/169))))</f>
        <v>0.12413585837442997</v>
      </c>
      <c r="L9" s="4">
        <f>IF(D9*($B$1/100)&gt;0, (1-(1/(2.71828^(D9*($B$1/100)/169)))), "&lt;1%")</f>
        <v>1.8756759435549886E-2</v>
      </c>
    </row>
    <row r="10" spans="1:12" x14ac:dyDescent="0.2">
      <c r="A10" s="8" t="s">
        <v>145</v>
      </c>
      <c r="B10" s="7">
        <v>85</v>
      </c>
      <c r="C10" s="7">
        <v>33</v>
      </c>
      <c r="D10" s="7">
        <v>9</v>
      </c>
      <c r="F10" s="2">
        <f t="shared" si="0"/>
        <v>0.39526095317707544</v>
      </c>
      <c r="G10" s="2">
        <f t="shared" si="0"/>
        <v>0.17738430271499905</v>
      </c>
      <c r="H10" s="4">
        <f t="shared" si="2"/>
        <v>5.1861226648070025E-2</v>
      </c>
      <c r="J10" s="12">
        <f t="shared" ref="J10:J12" si="6">(1-(1/(2.71828^((B10*($B$1/100))/169))))</f>
        <v>0.55279276843269742</v>
      </c>
      <c r="K10" s="12">
        <f t="shared" si="5"/>
        <v>0.26833010170654215</v>
      </c>
      <c r="L10" s="4">
        <f t="shared" ref="L10:L12" si="7">IF(D10*($B$1/100)&gt;0, (1-(1/(2.71828^(D10*($B$1/100)/169)))), "&lt;1%")</f>
        <v>8.1677867706266838E-2</v>
      </c>
    </row>
    <row r="11" spans="1:12" x14ac:dyDescent="0.2">
      <c r="A11" s="8" t="s">
        <v>146</v>
      </c>
      <c r="B11" s="7">
        <v>88</v>
      </c>
      <c r="C11" s="7">
        <v>51</v>
      </c>
      <c r="D11" s="7">
        <v>18</v>
      </c>
      <c r="F11" s="2">
        <f t="shared" si="0"/>
        <v>0.40590123887194485</v>
      </c>
      <c r="G11" s="2">
        <f t="shared" si="0"/>
        <v>0.26049552461220393</v>
      </c>
      <c r="H11" s="4">
        <f t="shared" si="2"/>
        <v>0.10103286646669762</v>
      </c>
      <c r="J11" s="12">
        <f t="shared" si="6"/>
        <v>0.56531581986916657</v>
      </c>
      <c r="K11" s="12">
        <f t="shared" si="5"/>
        <v>0.38297140559897314</v>
      </c>
      <c r="L11" s="4">
        <f t="shared" si="7"/>
        <v>0.15668446133949132</v>
      </c>
    </row>
    <row r="12" spans="1:12" x14ac:dyDescent="0.2">
      <c r="A12" s="8" t="s">
        <v>172</v>
      </c>
      <c r="B12" s="7">
        <v>15</v>
      </c>
      <c r="C12" s="7">
        <v>7</v>
      </c>
      <c r="D12" s="7">
        <v>0</v>
      </c>
      <c r="F12" s="2">
        <f t="shared" si="0"/>
        <v>8.4932400084761439E-2</v>
      </c>
      <c r="G12" s="2">
        <f t="shared" si="0"/>
        <v>4.0574000452334391E-2</v>
      </c>
      <c r="H12" s="4" t="str">
        <f t="shared" si="2"/>
        <v>&lt;1%</v>
      </c>
      <c r="J12" s="12">
        <f t="shared" si="6"/>
        <v>0.13238892828227111</v>
      </c>
      <c r="K12" s="12">
        <f t="shared" si="5"/>
        <v>6.4123864164936761E-2</v>
      </c>
      <c r="L12" s="4" t="str">
        <f t="shared" si="7"/>
        <v>&lt;1%</v>
      </c>
    </row>
    <row r="13" spans="1:12" x14ac:dyDescent="0.2">
      <c r="A13" s="8" t="s">
        <v>171</v>
      </c>
      <c r="B13" s="7">
        <v>29</v>
      </c>
      <c r="C13" s="7">
        <v>4</v>
      </c>
      <c r="D13" s="7">
        <v>0</v>
      </c>
      <c r="F13" s="2">
        <f t="shared" si="0"/>
        <v>0.15768187692006286</v>
      </c>
      <c r="G13" s="2">
        <f t="shared" si="0"/>
        <v>2.3390718132591526E-2</v>
      </c>
      <c r="H13" s="4" t="str">
        <f t="shared" si="2"/>
        <v>&lt;1%</v>
      </c>
      <c r="J13" s="12">
        <f t="shared" ref="J13:J42" si="8">(1-(1/(2.71828^((B13*($B$1/100))/169))))</f>
        <v>0.24009057340511064</v>
      </c>
      <c r="K13" s="12">
        <f t="shared" ref="K13:K42" si="9">(1-(1/(2.71828^((C13*($B$1/100))/169))))</f>
        <v>3.7161702846576494E-2</v>
      </c>
      <c r="L13" s="4" t="str">
        <f t="shared" ref="L13:L42" si="10">IF(D13*($B$1/100)&gt;0, (1-(1/(2.71828^(D13*($B$1/100)/169)))), "&lt;1%")</f>
        <v>&lt;1%</v>
      </c>
    </row>
    <row r="14" spans="1:12" x14ac:dyDescent="0.2">
      <c r="A14" s="8" t="s">
        <v>147</v>
      </c>
      <c r="B14" s="7">
        <v>82</v>
      </c>
      <c r="C14" s="7">
        <v>42</v>
      </c>
      <c r="D14" s="7">
        <v>11</v>
      </c>
      <c r="F14" s="2">
        <f t="shared" si="0"/>
        <v>0.38443010037943415</v>
      </c>
      <c r="G14" s="2">
        <f t="shared" si="0"/>
        <v>0.22004616183615677</v>
      </c>
      <c r="H14" s="4">
        <f t="shared" si="2"/>
        <v>6.3015663576833858E-2</v>
      </c>
      <c r="J14" s="12">
        <f t="shared" si="8"/>
        <v>0.5399089336402908</v>
      </c>
      <c r="K14" s="12">
        <f t="shared" si="9"/>
        <v>0.32809133886401298</v>
      </c>
      <c r="L14" s="4">
        <f t="shared" si="10"/>
        <v>9.8902615026041585E-2</v>
      </c>
    </row>
    <row r="15" spans="1:12" x14ac:dyDescent="0.2">
      <c r="A15" s="8" t="s">
        <v>148</v>
      </c>
      <c r="B15" s="7">
        <v>9</v>
      </c>
      <c r="C15" s="7">
        <v>4</v>
      </c>
      <c r="D15" s="7">
        <v>1</v>
      </c>
      <c r="F15" s="2">
        <f t="shared" si="0"/>
        <v>5.1861226648070025E-2</v>
      </c>
      <c r="G15" s="2">
        <f t="shared" si="0"/>
        <v>2.3390718132591526E-2</v>
      </c>
      <c r="H15" s="4">
        <f t="shared" si="2"/>
        <v>5.899683895119634E-3</v>
      </c>
      <c r="J15" s="12">
        <f t="shared" si="8"/>
        <v>8.1677867706266838E-2</v>
      </c>
      <c r="K15" s="12">
        <f t="shared" si="9"/>
        <v>3.7161702846576494E-2</v>
      </c>
      <c r="L15" s="4">
        <f t="shared" si="10"/>
        <v>9.4227740532037974E-3</v>
      </c>
    </row>
    <row r="16" spans="1:12" x14ac:dyDescent="0.2">
      <c r="A16" s="9" t="s">
        <v>149</v>
      </c>
      <c r="B16" s="7">
        <v>238</v>
      </c>
      <c r="C16" s="7">
        <v>120</v>
      </c>
      <c r="D16" s="7">
        <v>43</v>
      </c>
      <c r="F16" s="2">
        <f t="shared" si="0"/>
        <v>0.75543718142560168</v>
      </c>
      <c r="G16" s="2">
        <f t="shared" si="0"/>
        <v>0.50838465824413892</v>
      </c>
      <c r="H16" s="4">
        <f t="shared" si="2"/>
        <v>0.22464764293410866</v>
      </c>
      <c r="J16" s="12">
        <f t="shared" si="8"/>
        <v>0.89494307387991301</v>
      </c>
      <c r="K16" s="12">
        <f t="shared" si="9"/>
        <v>0.67892929341060371</v>
      </c>
      <c r="L16" s="4">
        <f t="shared" si="10"/>
        <v>0.33442258236228806</v>
      </c>
    </row>
    <row r="17" spans="1:12" x14ac:dyDescent="0.2">
      <c r="A17" s="9" t="s">
        <v>173</v>
      </c>
      <c r="B17" s="7">
        <v>15</v>
      </c>
      <c r="C17" s="7">
        <v>7</v>
      </c>
      <c r="D17" s="7">
        <v>0</v>
      </c>
      <c r="F17" s="2">
        <f t="shared" si="0"/>
        <v>8.4932400084761439E-2</v>
      </c>
      <c r="G17" s="2">
        <f t="shared" si="0"/>
        <v>4.0574000452334391E-2</v>
      </c>
      <c r="H17" s="4" t="str">
        <f t="shared" si="2"/>
        <v>&lt;1%</v>
      </c>
      <c r="J17" s="12">
        <f t="shared" si="8"/>
        <v>0.13238892828227111</v>
      </c>
      <c r="K17" s="12">
        <f t="shared" si="9"/>
        <v>6.4123864164936761E-2</v>
      </c>
      <c r="L17" s="4" t="str">
        <f t="shared" si="10"/>
        <v>&lt;1%</v>
      </c>
    </row>
    <row r="18" spans="1:12" x14ac:dyDescent="0.2">
      <c r="A18" s="9" t="s">
        <v>150</v>
      </c>
      <c r="B18" s="7">
        <v>85</v>
      </c>
      <c r="C18" s="7">
        <v>29</v>
      </c>
      <c r="D18" s="7">
        <v>11</v>
      </c>
      <c r="F18" s="2">
        <f t="shared" si="0"/>
        <v>0.39526095317707544</v>
      </c>
      <c r="G18" s="2">
        <f t="shared" si="0"/>
        <v>0.15768187692006286</v>
      </c>
      <c r="H18" s="4">
        <f t="shared" si="2"/>
        <v>6.3015663576833858E-2</v>
      </c>
      <c r="J18" s="12">
        <f t="shared" si="8"/>
        <v>0.55279276843269742</v>
      </c>
      <c r="K18" s="12">
        <f t="shared" si="9"/>
        <v>0.24009057340511064</v>
      </c>
      <c r="L18" s="4">
        <f t="shared" si="10"/>
        <v>9.8902615026041585E-2</v>
      </c>
    </row>
    <row r="19" spans="1:12" x14ac:dyDescent="0.2">
      <c r="A19" s="9" t="s">
        <v>151</v>
      </c>
      <c r="B19" s="7">
        <v>159</v>
      </c>
      <c r="C19" s="7">
        <v>78</v>
      </c>
      <c r="D19" s="7">
        <v>27</v>
      </c>
      <c r="F19" s="2">
        <f t="shared" si="0"/>
        <v>0.60969538066308115</v>
      </c>
      <c r="G19" s="2">
        <f t="shared" si="0"/>
        <v>0.36968661771930611</v>
      </c>
      <c r="H19" s="4">
        <f t="shared" si="2"/>
        <v>0.14765440472803393</v>
      </c>
      <c r="J19" s="12">
        <f t="shared" si="8"/>
        <v>0.7780547238278015</v>
      </c>
      <c r="K19" s="12">
        <f t="shared" si="9"/>
        <v>0.52215126078808638</v>
      </c>
      <c r="L19" s="4">
        <f t="shared" si="10"/>
        <v>0.22556467634084354</v>
      </c>
    </row>
    <row r="20" spans="1:12" x14ac:dyDescent="0.2">
      <c r="A20" s="9" t="s">
        <v>152</v>
      </c>
      <c r="B20" s="7">
        <v>55</v>
      </c>
      <c r="C20" s="7">
        <v>14</v>
      </c>
      <c r="D20" s="7">
        <v>1</v>
      </c>
      <c r="F20" s="2">
        <f t="shared" si="0"/>
        <v>0.27779306535378978</v>
      </c>
      <c r="G20" s="2">
        <f t="shared" si="0"/>
        <v>7.9501751391962694E-2</v>
      </c>
      <c r="H20" s="4">
        <f t="shared" si="2"/>
        <v>5.899683895119634E-3</v>
      </c>
      <c r="J20" s="12">
        <f t="shared" si="8"/>
        <v>0.40590123887194485</v>
      </c>
      <c r="K20" s="12">
        <f t="shared" si="9"/>
        <v>0.12413585837442997</v>
      </c>
      <c r="L20" s="4">
        <f t="shared" si="10"/>
        <v>9.4227740532037974E-3</v>
      </c>
    </row>
    <row r="21" spans="1:12" x14ac:dyDescent="0.2">
      <c r="A21" s="9" t="s">
        <v>153</v>
      </c>
      <c r="B21" s="7">
        <v>69</v>
      </c>
      <c r="C21" s="7">
        <v>31</v>
      </c>
      <c r="D21" s="7">
        <v>11</v>
      </c>
      <c r="F21" s="2">
        <f t="shared" si="0"/>
        <v>0.33520978152558445</v>
      </c>
      <c r="G21" s="2">
        <f t="shared" si="0"/>
        <v>0.16759138029859655</v>
      </c>
      <c r="H21" s="4">
        <f t="shared" si="2"/>
        <v>6.3015663576833858E-2</v>
      </c>
      <c r="J21" s="12">
        <f t="shared" si="8"/>
        <v>0.47965019854376145</v>
      </c>
      <c r="K21" s="12">
        <f t="shared" si="9"/>
        <v>0.2543440117125576</v>
      </c>
      <c r="L21" s="4">
        <f t="shared" si="10"/>
        <v>9.8902615026041585E-2</v>
      </c>
    </row>
    <row r="22" spans="1:12" x14ac:dyDescent="0.2">
      <c r="A22" s="9" t="s">
        <v>154</v>
      </c>
      <c r="B22" s="7">
        <v>62</v>
      </c>
      <c r="C22" s="7">
        <v>23</v>
      </c>
      <c r="D22" s="7">
        <v>4</v>
      </c>
      <c r="F22" s="2">
        <f t="shared" si="0"/>
        <v>0.30709588984680436</v>
      </c>
      <c r="G22" s="2">
        <f t="shared" si="0"/>
        <v>0.12723991969217574</v>
      </c>
      <c r="H22" s="4">
        <f t="shared" si="2"/>
        <v>2.3390718132591526E-2</v>
      </c>
      <c r="J22" s="12">
        <f t="shared" si="8"/>
        <v>0.44399714713107741</v>
      </c>
      <c r="K22" s="12">
        <f t="shared" si="9"/>
        <v>0.19567457386278631</v>
      </c>
      <c r="L22" s="4">
        <f t="shared" si="10"/>
        <v>3.7161702846576494E-2</v>
      </c>
    </row>
    <row r="23" spans="1:12" x14ac:dyDescent="0.2">
      <c r="A23" s="9" t="s">
        <v>155</v>
      </c>
      <c r="B23" s="7">
        <v>105</v>
      </c>
      <c r="C23" s="7">
        <v>50</v>
      </c>
      <c r="D23" s="7">
        <v>15</v>
      </c>
      <c r="F23" s="2">
        <f t="shared" ref="F23:G24" si="11">(1-(1/(2.71828^(B23/169))))</f>
        <v>0.46275516497207569</v>
      </c>
      <c r="G23" s="2">
        <f t="shared" si="11"/>
        <v>0.25610678982041879</v>
      </c>
      <c r="H23" s="4">
        <f t="shared" si="2"/>
        <v>8.4932400084761439E-2</v>
      </c>
      <c r="J23" s="12">
        <f t="shared" si="8"/>
        <v>0.62993705698830182</v>
      </c>
      <c r="K23" s="12">
        <f t="shared" si="9"/>
        <v>0.37710197828213798</v>
      </c>
      <c r="L23" s="4">
        <f t="shared" si="10"/>
        <v>0.13238892828227111</v>
      </c>
    </row>
    <row r="24" spans="1:12" x14ac:dyDescent="0.2">
      <c r="A24" s="9" t="s">
        <v>156</v>
      </c>
      <c r="B24" s="7">
        <v>150</v>
      </c>
      <c r="C24" s="7">
        <v>49</v>
      </c>
      <c r="D24" s="7">
        <v>14</v>
      </c>
      <c r="F24" s="2">
        <f t="shared" si="11"/>
        <v>0.58834652657744901</v>
      </c>
      <c r="G24" s="2">
        <f t="shared" si="11"/>
        <v>0.25169200921861645</v>
      </c>
      <c r="H24" s="4">
        <f t="shared" si="2"/>
        <v>7.9501751391962694E-2</v>
      </c>
      <c r="J24" s="12">
        <f t="shared" si="8"/>
        <v>0.75831435575026795</v>
      </c>
      <c r="K24" s="12">
        <f t="shared" si="9"/>
        <v>0.37117671858194146</v>
      </c>
      <c r="L24" s="4">
        <f t="shared" si="10"/>
        <v>0.12413585837442997</v>
      </c>
    </row>
    <row r="25" spans="1:12" ht="15.75" customHeight="1" x14ac:dyDescent="0.2">
      <c r="A25" s="9" t="s">
        <v>157</v>
      </c>
      <c r="B25" s="1">
        <v>101</v>
      </c>
      <c r="C25" s="1">
        <v>44</v>
      </c>
      <c r="D25" s="1">
        <v>12</v>
      </c>
      <c r="F25" s="2">
        <f t="shared" ref="F25:F42" si="12">(1-(1/(2.71828^(B25/169))))</f>
        <v>0.44988764186160524</v>
      </c>
      <c r="G25" s="2">
        <f t="shared" ref="G25:G42" si="13">(1-(1/(2.71828^(C25/169))))</f>
        <v>0.22922197674813327</v>
      </c>
      <c r="H25" s="4">
        <f t="shared" si="2"/>
        <v>6.854357497640895E-2</v>
      </c>
      <c r="J25" s="12">
        <f t="shared" si="8"/>
        <v>0.61565410920424724</v>
      </c>
      <c r="K25" s="12">
        <f t="shared" si="9"/>
        <v>0.34069416798360319</v>
      </c>
      <c r="L25" s="4">
        <f t="shared" si="10"/>
        <v>0.10739345208458406</v>
      </c>
    </row>
    <row r="26" spans="1:12" ht="15.75" customHeight="1" x14ac:dyDescent="0.2">
      <c r="A26" s="9" t="s">
        <v>158</v>
      </c>
      <c r="B26" s="1">
        <v>73</v>
      </c>
      <c r="C26" s="1">
        <v>19</v>
      </c>
      <c r="D26" s="1">
        <v>6</v>
      </c>
      <c r="F26" s="2">
        <f t="shared" si="12"/>
        <v>0.35075970214322338</v>
      </c>
      <c r="G26" s="2">
        <f t="shared" si="13"/>
        <v>0.10633648838664578</v>
      </c>
      <c r="H26" s="4">
        <f t="shared" si="2"/>
        <v>3.4880098110296465E-2</v>
      </c>
      <c r="J26" s="12">
        <f t="shared" si="8"/>
        <v>0.49898728324175334</v>
      </c>
      <c r="K26" s="12">
        <f t="shared" si="9"/>
        <v>0.16463083311584525</v>
      </c>
      <c r="L26" s="4">
        <f t="shared" si="10"/>
        <v>5.5221429161617874E-2</v>
      </c>
    </row>
    <row r="27" spans="1:12" ht="15.75" customHeight="1" x14ac:dyDescent="0.2">
      <c r="A27" s="9" t="s">
        <v>159</v>
      </c>
      <c r="B27" s="1">
        <v>228</v>
      </c>
      <c r="C27" s="1">
        <v>99</v>
      </c>
      <c r="D27" s="1">
        <v>29</v>
      </c>
      <c r="F27" s="2">
        <f t="shared" si="12"/>
        <v>0.74052930683943607</v>
      </c>
      <c r="G27" s="2">
        <f t="shared" si="13"/>
        <v>0.44333876653460402</v>
      </c>
      <c r="H27" s="4">
        <f t="shared" si="2"/>
        <v>0.15768187692006286</v>
      </c>
      <c r="J27" s="12">
        <f t="shared" si="8"/>
        <v>0.8845108196096465</v>
      </c>
      <c r="K27" s="12">
        <f t="shared" si="9"/>
        <v>0.60830722199455689</v>
      </c>
      <c r="L27" s="4">
        <f t="shared" si="10"/>
        <v>0.24009057340511064</v>
      </c>
    </row>
    <row r="28" spans="1:12" ht="15.75" customHeight="1" x14ac:dyDescent="0.2">
      <c r="A28" s="9" t="s">
        <v>160</v>
      </c>
      <c r="B28" s="1">
        <v>70</v>
      </c>
      <c r="C28" s="1">
        <v>35</v>
      </c>
      <c r="D28" s="1">
        <v>13</v>
      </c>
      <c r="F28" s="2">
        <f t="shared" si="12"/>
        <v>0.33913183367115096</v>
      </c>
      <c r="G28" s="2">
        <f t="shared" si="13"/>
        <v>0.1870620156931716</v>
      </c>
      <c r="H28" s="4">
        <f t="shared" si="2"/>
        <v>7.4038873446126141E-2</v>
      </c>
      <c r="J28" s="12">
        <f t="shared" si="8"/>
        <v>0.48455333715151305</v>
      </c>
      <c r="K28" s="12">
        <f t="shared" si="9"/>
        <v>0.28205385797506577</v>
      </c>
      <c r="L28" s="4">
        <f t="shared" si="10"/>
        <v>0.11580428190400116</v>
      </c>
    </row>
    <row r="29" spans="1:12" ht="15.75" customHeight="1" x14ac:dyDescent="0.2">
      <c r="A29" s="9" t="s">
        <v>161</v>
      </c>
      <c r="B29" s="1">
        <v>65</v>
      </c>
      <c r="C29" s="1">
        <v>24</v>
      </c>
      <c r="D29" s="1">
        <v>9</v>
      </c>
      <c r="F29" s="2">
        <f t="shared" si="12"/>
        <v>0.31928742556772838</v>
      </c>
      <c r="G29" s="2">
        <f t="shared" si="13"/>
        <v>0.13238892828227111</v>
      </c>
      <c r="H29" s="4">
        <f t="shared" si="2"/>
        <v>5.1861226648070025E-2</v>
      </c>
      <c r="J29" s="12">
        <f t="shared" si="8"/>
        <v>0.45956677980651262</v>
      </c>
      <c r="K29" s="12">
        <f t="shared" si="9"/>
        <v>0.20325355061852413</v>
      </c>
      <c r="L29" s="4">
        <f t="shared" si="10"/>
        <v>8.1677867706266838E-2</v>
      </c>
    </row>
    <row r="30" spans="1:12" ht="15.75" customHeight="1" x14ac:dyDescent="0.2">
      <c r="A30" s="9" t="s">
        <v>162</v>
      </c>
      <c r="B30" s="1">
        <v>4</v>
      </c>
      <c r="C30" s="1">
        <v>1</v>
      </c>
      <c r="D30" s="1">
        <v>0</v>
      </c>
      <c r="F30" s="2">
        <f t="shared" si="12"/>
        <v>2.3390718132591526E-2</v>
      </c>
      <c r="G30" s="2">
        <f t="shared" si="13"/>
        <v>5.899683895119634E-3</v>
      </c>
      <c r="H30" s="4" t="str">
        <f t="shared" si="2"/>
        <v>&lt;1%</v>
      </c>
      <c r="J30" s="12">
        <f t="shared" si="8"/>
        <v>3.7161702846576494E-2</v>
      </c>
      <c r="K30" s="12">
        <f t="shared" si="9"/>
        <v>9.4227740532037974E-3</v>
      </c>
      <c r="L30" s="4" t="str">
        <f t="shared" si="10"/>
        <v>&lt;1%</v>
      </c>
    </row>
    <row r="31" spans="1:12" ht="15.75" customHeight="1" x14ac:dyDescent="0.2">
      <c r="A31" s="9" t="s">
        <v>163</v>
      </c>
      <c r="B31" s="1">
        <v>90</v>
      </c>
      <c r="C31" s="1">
        <v>46</v>
      </c>
      <c r="D31" s="1">
        <v>17</v>
      </c>
      <c r="F31" s="2">
        <f t="shared" si="12"/>
        <v>0.41289055029629673</v>
      </c>
      <c r="G31" s="2">
        <f t="shared" si="13"/>
        <v>0.23828984222108007</v>
      </c>
      <c r="H31" s="4">
        <f t="shared" si="2"/>
        <v>9.5697769159084789E-2</v>
      </c>
      <c r="J31" s="12">
        <f t="shared" si="8"/>
        <v>0.57346908646631989</v>
      </c>
      <c r="K31" s="12">
        <f t="shared" si="9"/>
        <v>0.35306060886918966</v>
      </c>
      <c r="L31" s="4">
        <f t="shared" si="10"/>
        <v>0.14866250043810003</v>
      </c>
    </row>
    <row r="32" spans="1:12" ht="15.75" customHeight="1" x14ac:dyDescent="0.2">
      <c r="A32" s="9" t="s">
        <v>174</v>
      </c>
      <c r="B32" s="1">
        <v>49</v>
      </c>
      <c r="C32" s="1">
        <v>27</v>
      </c>
      <c r="D32" s="1">
        <v>11</v>
      </c>
      <c r="F32" s="2">
        <f t="shared" ref="F32" si="14">(1-(1/(2.71828^(B32/169))))</f>
        <v>0.25169200921861645</v>
      </c>
      <c r="G32" s="2">
        <f t="shared" ref="G32" si="15">(1-(1/(2.71828^(C32/169))))</f>
        <v>0.14765440472803393</v>
      </c>
      <c r="H32" s="4">
        <f t="shared" si="2"/>
        <v>6.3015663576833858E-2</v>
      </c>
      <c r="J32" s="12">
        <f t="shared" si="8"/>
        <v>0.37117671858194146</v>
      </c>
      <c r="K32" s="12">
        <f t="shared" si="9"/>
        <v>0.22556467634084354</v>
      </c>
      <c r="L32" s="4">
        <f t="shared" si="10"/>
        <v>9.8902615026041585E-2</v>
      </c>
    </row>
    <row r="33" spans="1:12" ht="15.75" customHeight="1" x14ac:dyDescent="0.2">
      <c r="A33" s="10" t="s">
        <v>164</v>
      </c>
      <c r="B33" s="1">
        <v>75</v>
      </c>
      <c r="C33" s="1">
        <v>39</v>
      </c>
      <c r="D33" s="1">
        <v>15</v>
      </c>
      <c r="F33" s="2">
        <f t="shared" si="12"/>
        <v>0.35839772956873728</v>
      </c>
      <c r="G33" s="2">
        <f t="shared" si="13"/>
        <v>0.20607721894336994</v>
      </c>
      <c r="H33" s="4">
        <f t="shared" si="2"/>
        <v>8.4932400084761439E-2</v>
      </c>
      <c r="J33" s="12">
        <f t="shared" si="8"/>
        <v>0.50838465824413892</v>
      </c>
      <c r="K33" s="12">
        <f t="shared" si="9"/>
        <v>0.30873395916484248</v>
      </c>
      <c r="L33" s="4">
        <f t="shared" si="10"/>
        <v>0.13238892828227111</v>
      </c>
    </row>
    <row r="34" spans="1:12" ht="15.75" customHeight="1" x14ac:dyDescent="0.2">
      <c r="A34" s="10" t="s">
        <v>165</v>
      </c>
      <c r="B34" s="1">
        <v>88</v>
      </c>
      <c r="C34" s="1">
        <v>17</v>
      </c>
      <c r="D34" s="1">
        <v>5</v>
      </c>
      <c r="F34" s="2">
        <f t="shared" si="12"/>
        <v>0.40590123887194485</v>
      </c>
      <c r="G34" s="2">
        <f t="shared" si="13"/>
        <v>9.5697769159084789E-2</v>
      </c>
      <c r="H34" s="4">
        <f t="shared" si="2"/>
        <v>2.9152404184648928E-2</v>
      </c>
      <c r="J34" s="12">
        <f t="shared" si="8"/>
        <v>0.56531581986916657</v>
      </c>
      <c r="K34" s="12">
        <f t="shared" si="9"/>
        <v>0.14866250043810003</v>
      </c>
      <c r="L34" s="4">
        <f t="shared" si="10"/>
        <v>4.6234310570424819E-2</v>
      </c>
    </row>
    <row r="35" spans="1:12" ht="15.75" customHeight="1" x14ac:dyDescent="0.2">
      <c r="A35" s="10" t="s">
        <v>177</v>
      </c>
      <c r="B35" s="1">
        <v>58</v>
      </c>
      <c r="C35" s="1">
        <v>29</v>
      </c>
      <c r="D35" s="1">
        <v>14</v>
      </c>
      <c r="F35" s="2">
        <f t="shared" ref="F35" si="16">(1-(1/(2.71828^(B35/169))))</f>
        <v>0.29050017953109175</v>
      </c>
      <c r="G35" s="2">
        <f t="shared" ref="G35" si="17">(1-(1/(2.71828^(C35/169))))</f>
        <v>0.15768187692006286</v>
      </c>
      <c r="H35" s="4">
        <f t="shared" si="2"/>
        <v>7.9501751391962694E-2</v>
      </c>
      <c r="J35" s="12">
        <f t="shared" si="8"/>
        <v>0.42253766337222631</v>
      </c>
      <c r="K35" s="12">
        <f t="shared" si="9"/>
        <v>0.24009057340511064</v>
      </c>
      <c r="L35" s="4">
        <f t="shared" si="10"/>
        <v>0.12413585837442997</v>
      </c>
    </row>
    <row r="36" spans="1:12" ht="15.75" customHeight="1" x14ac:dyDescent="0.2">
      <c r="A36" s="10" t="s">
        <v>166</v>
      </c>
      <c r="B36" s="1">
        <v>85</v>
      </c>
      <c r="C36" s="1">
        <v>17</v>
      </c>
      <c r="D36" s="1">
        <v>2</v>
      </c>
      <c r="F36" s="2">
        <f t="shared" si="12"/>
        <v>0.39526095317707544</v>
      </c>
      <c r="G36" s="2">
        <f t="shared" si="13"/>
        <v>9.5697769159084789E-2</v>
      </c>
      <c r="H36" s="4">
        <f t="shared" si="2"/>
        <v>1.1764561520176797E-2</v>
      </c>
      <c r="J36" s="12">
        <f t="shared" si="8"/>
        <v>0.55279276843269742</v>
      </c>
      <c r="K36" s="12">
        <f t="shared" si="9"/>
        <v>0.14866250043810003</v>
      </c>
      <c r="L36" s="4">
        <f t="shared" si="10"/>
        <v>1.8756759435549886E-2</v>
      </c>
    </row>
    <row r="37" spans="1:12" ht="15.75" customHeight="1" x14ac:dyDescent="0.2">
      <c r="A37" s="10" t="s">
        <v>175</v>
      </c>
      <c r="B37" s="1">
        <v>66</v>
      </c>
      <c r="C37" s="1">
        <v>36</v>
      </c>
      <c r="D37" s="1">
        <v>13</v>
      </c>
      <c r="F37" s="2">
        <f t="shared" ref="F37" si="18">(1-(1/(2.71828^(B37/169))))</f>
        <v>0.32330341458031187</v>
      </c>
      <c r="G37" s="2">
        <f t="shared" ref="G37" si="19">(1-(1/(2.71828^(C37/169))))</f>
        <v>0.19185809282691757</v>
      </c>
      <c r="H37" s="4">
        <f t="shared" si="2"/>
        <v>7.4038873446126141E-2</v>
      </c>
      <c r="J37" s="12">
        <f t="shared" si="8"/>
        <v>0.46465915993124107</v>
      </c>
      <c r="K37" s="12">
        <f t="shared" si="9"/>
        <v>0.28881890225373608</v>
      </c>
      <c r="L37" s="4">
        <f t="shared" si="10"/>
        <v>0.11580428190400116</v>
      </c>
    </row>
    <row r="38" spans="1:12" ht="15.75" customHeight="1" x14ac:dyDescent="0.2">
      <c r="A38" s="10" t="s">
        <v>176</v>
      </c>
      <c r="B38" s="1">
        <v>55</v>
      </c>
      <c r="C38" s="1">
        <v>28</v>
      </c>
      <c r="D38" s="1">
        <v>13</v>
      </c>
      <c r="F38" s="2">
        <f t="shared" ref="F38" si="20">(1-(1/(2.71828^(B38/169))))</f>
        <v>0.27779306535378978</v>
      </c>
      <c r="G38" s="2">
        <f t="shared" ref="G38" si="21">(1-(1/(2.71828^(C38/169))))</f>
        <v>0.15268297430953615</v>
      </c>
      <c r="H38" s="4">
        <f t="shared" si="2"/>
        <v>7.4038873446126141E-2</v>
      </c>
      <c r="J38" s="12">
        <f t="shared" si="8"/>
        <v>0.40590123887194485</v>
      </c>
      <c r="K38" s="12">
        <f t="shared" si="9"/>
        <v>0.23286200541450353</v>
      </c>
      <c r="L38" s="4">
        <f t="shared" si="10"/>
        <v>0.11580428190400116</v>
      </c>
    </row>
    <row r="39" spans="1:12" ht="15.75" customHeight="1" x14ac:dyDescent="0.2">
      <c r="A39" s="9" t="s">
        <v>167</v>
      </c>
      <c r="B39" s="1">
        <v>36</v>
      </c>
      <c r="C39" s="1">
        <v>9</v>
      </c>
      <c r="D39" s="1">
        <v>1</v>
      </c>
      <c r="F39" s="2">
        <f t="shared" si="12"/>
        <v>0.19185809282691757</v>
      </c>
      <c r="G39" s="2">
        <f t="shared" si="13"/>
        <v>5.1861226648070025E-2</v>
      </c>
      <c r="H39" s="4">
        <f t="shared" si="2"/>
        <v>5.899683895119634E-3</v>
      </c>
      <c r="J39" s="12">
        <f t="shared" si="8"/>
        <v>0.28881890225373608</v>
      </c>
      <c r="K39" s="12">
        <f t="shared" si="9"/>
        <v>8.1677867706266838E-2</v>
      </c>
      <c r="L39" s="4">
        <f t="shared" si="10"/>
        <v>9.4227740532037974E-3</v>
      </c>
    </row>
    <row r="40" spans="1:12" ht="15.75" customHeight="1" x14ac:dyDescent="0.2">
      <c r="A40" s="9" t="s">
        <v>168</v>
      </c>
      <c r="B40" s="1">
        <v>91</v>
      </c>
      <c r="C40" s="1">
        <v>40</v>
      </c>
      <c r="D40" s="1">
        <v>18</v>
      </c>
      <c r="F40" s="2">
        <f t="shared" si="12"/>
        <v>0.41635431046138605</v>
      </c>
      <c r="G40" s="2">
        <f t="shared" si="13"/>
        <v>0.21076111238873818</v>
      </c>
      <c r="H40" s="4">
        <f t="shared" si="2"/>
        <v>0.10103286646669762</v>
      </c>
      <c r="J40" s="12">
        <f t="shared" si="8"/>
        <v>0.57748819089125425</v>
      </c>
      <c r="K40" s="12">
        <f t="shared" si="9"/>
        <v>0.3152476028782849</v>
      </c>
      <c r="L40" s="4">
        <f t="shared" si="10"/>
        <v>0.15668446133949132</v>
      </c>
    </row>
    <row r="41" spans="1:12" ht="15.75" customHeight="1" x14ac:dyDescent="0.2">
      <c r="A41" s="9" t="s">
        <v>169</v>
      </c>
      <c r="B41" s="1">
        <v>84</v>
      </c>
      <c r="C41" s="1">
        <v>41</v>
      </c>
      <c r="D41" s="1">
        <v>19</v>
      </c>
      <c r="F41" s="2">
        <f t="shared" si="12"/>
        <v>0.39167201033348942</v>
      </c>
      <c r="G41" s="2">
        <f t="shared" si="13"/>
        <v>0.21541737234338043</v>
      </c>
      <c r="H41" s="4">
        <f t="shared" si="2"/>
        <v>0.10633648838664578</v>
      </c>
      <c r="J41" s="12">
        <f t="shared" si="8"/>
        <v>0.54853875109044536</v>
      </c>
      <c r="K41" s="12">
        <f t="shared" si="9"/>
        <v>0.32169986999875255</v>
      </c>
      <c r="L41" s="4">
        <f t="shared" si="10"/>
        <v>0.16463083311584525</v>
      </c>
    </row>
    <row r="42" spans="1:12" ht="15.75" customHeight="1" x14ac:dyDescent="0.2">
      <c r="A42" s="9" t="s">
        <v>170</v>
      </c>
      <c r="B42" s="1">
        <v>72</v>
      </c>
      <c r="C42" s="1">
        <v>37</v>
      </c>
      <c r="D42" s="1">
        <v>15</v>
      </c>
      <c r="F42" s="2">
        <f t="shared" si="12"/>
        <v>0.34690665787065311</v>
      </c>
      <c r="G42" s="2">
        <f t="shared" si="13"/>
        <v>0.19662587462163794</v>
      </c>
      <c r="H42" s="4">
        <f t="shared" si="2"/>
        <v>8.4932400084761439E-2</v>
      </c>
      <c r="J42" s="12">
        <f t="shared" si="8"/>
        <v>0.49422144620841901</v>
      </c>
      <c r="K42" s="12">
        <f t="shared" si="9"/>
        <v>0.29552020104870858</v>
      </c>
      <c r="L42" s="4">
        <f t="shared" si="10"/>
        <v>0.13238892828227111</v>
      </c>
    </row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County</vt:lpstr>
      <vt:lpstr>State</vt:lpstr>
      <vt:lpstr>Province</vt:lpstr>
      <vt:lpstr>Caribbean-Central 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Klotzbach</dc:creator>
  <cp:lastModifiedBy>Michael M. Bell</cp:lastModifiedBy>
  <dcterms:created xsi:type="dcterms:W3CDTF">2020-08-12T23:36:35Z</dcterms:created>
  <dcterms:modified xsi:type="dcterms:W3CDTF">2021-04-08T05:02:29Z</dcterms:modified>
</cp:coreProperties>
</file>