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Plan General" sheetId="1" r:id="rId1"/>
    <sheet name="4 Analisis SQL" sheetId="2" r:id="rId2"/>
  </sheets>
  <calcPr calcId="144525"/>
</workbook>
</file>

<file path=xl/sharedStrings.xml><?xml version="1.0" encoding="utf-8"?>
<sst xmlns="http://schemas.openxmlformats.org/spreadsheetml/2006/main" count="40">
  <si>
    <t>Num</t>
  </si>
  <si>
    <t>Fase</t>
  </si>
  <si>
    <t>Cant. Obj.</t>
  </si>
  <si>
    <t>% avance</t>
  </si>
  <si>
    <t>Inicio</t>
  </si>
  <si>
    <t>Termino</t>
  </si>
  <si>
    <t>Estatus</t>
  </si>
  <si>
    <t>Upgrade de la version 3100 a la 5000</t>
  </si>
  <si>
    <t>N/A</t>
  </si>
  <si>
    <t>Comparacion automatica de Objetos SQL con cambios</t>
  </si>
  <si>
    <t>Formateador de codigo SQL</t>
  </si>
  <si>
    <t>Analisis de objetos con cambio SQL</t>
  </si>
  <si>
    <t>Localizador de desarrollos por perfil</t>
  </si>
  <si>
    <t>Desglozador de objetos por desarrollo</t>
  </si>
  <si>
    <t>Analisis de Objetos Intelisis</t>
  </si>
  <si>
    <t>Validar los desarrollos de intelisis por areas</t>
  </si>
  <si>
    <t>MANTENIMIENTO Y SERVICIOS</t>
  </si>
  <si>
    <t>ALMACEN, COMPRAS, VEHICULOS Y FACTURACION</t>
  </si>
  <si>
    <t>(Estimacion)</t>
  </si>
  <si>
    <t>VENTAS Y CAJAS</t>
  </si>
  <si>
    <t>CREDITO</t>
  </si>
  <si>
    <t>COBRANZA</t>
  </si>
  <si>
    <t>AUDITORIA Y ATENCION CLIENTES</t>
  </si>
  <si>
    <t>CONTABILIDAD, GASTOS, INGRESOS Y TESORERIA</t>
  </si>
  <si>
    <t>RH Y NOMINAS</t>
  </si>
  <si>
    <t>PUBLICIDAD</t>
  </si>
  <si>
    <t>ADMINISTRACION Y SISTEMAS</t>
  </si>
  <si>
    <t>Validar con gestoria por areas y manejo de errores</t>
  </si>
  <si>
    <t>Plan de integracion a produccion</t>
  </si>
  <si>
    <t>Tipo</t>
  </si>
  <si>
    <t>Objetos</t>
  </si>
  <si>
    <t>% Avance</t>
  </si>
  <si>
    <t>Resueltos</t>
  </si>
  <si>
    <t>%</t>
  </si>
  <si>
    <t>2da fase</t>
  </si>
  <si>
    <t>Vistas</t>
  </si>
  <si>
    <t>Funciones Escalar</t>
  </si>
  <si>
    <t>Funciones Tabla</t>
  </si>
  <si>
    <t>Procedimientos</t>
  </si>
  <si>
    <t>Tablas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</si>
</sst>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d\-mmm\-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6" fillId="0" borderId="6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9" fontId="0" fillId="0" borderId="0" xfId="7">
      <alignment vertical="center"/>
    </xf>
    <xf numFmtId="0" fontId="0" fillId="2" borderId="0" xfId="0" applyFill="1">
      <alignment vertical="center"/>
    </xf>
    <xf numFmtId="9" fontId="0" fillId="2" borderId="0" xfId="7" applyFill="1">
      <alignment vertical="center"/>
    </xf>
    <xf numFmtId="9" fontId="0" fillId="0" borderId="0" xfId="7" applyNumberFormat="1">
      <alignment vertical="center"/>
    </xf>
    <xf numFmtId="58" fontId="0" fillId="0" borderId="0" xfId="0" applyNumberFormat="1" applyFill="1" applyAlignment="1"/>
    <xf numFmtId="178" fontId="0" fillId="0" borderId="0" xfId="0" applyNumberFormat="1">
      <alignment vertical="center"/>
    </xf>
    <xf numFmtId="0" fontId="0" fillId="2" borderId="0" xfId="0" applyFont="1" applyFill="1" applyAlignment="1">
      <alignment vertical="center"/>
    </xf>
    <xf numFmtId="9" fontId="0" fillId="2" borderId="0" xfId="7" applyFont="1" applyFill="1" applyAlignment="1">
      <alignment vertical="center"/>
    </xf>
    <xf numFmtId="178" fontId="0" fillId="2" borderId="0" xfId="0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9" fontId="0" fillId="3" borderId="0" xfId="7" applyFont="1" applyFill="1" applyAlignment="1">
      <alignment vertical="center"/>
    </xf>
    <xf numFmtId="178" fontId="0" fillId="3" borderId="0" xfId="0" applyNumberFormat="1" applyFont="1" applyFill="1" applyAlignment="1">
      <alignment vertical="center"/>
    </xf>
    <xf numFmtId="9" fontId="0" fillId="3" borderId="0" xfId="7" applyNumberFormat="1" applyFont="1" applyFill="1" applyAlignment="1">
      <alignment vertical="center"/>
    </xf>
    <xf numFmtId="0" fontId="2" fillId="0" borderId="0" xfId="8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9" fontId="0" fillId="0" borderId="0" xfId="7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178" fontId="0" fillId="0" borderId="0" xfId="0" applyNumberFormat="1" applyFill="1" applyAlignment="1"/>
    <xf numFmtId="0" fontId="0" fillId="0" borderId="0" xfId="0" applyFill="1" applyAlignment="1"/>
    <xf numFmtId="9" fontId="0" fillId="0" borderId="0" xfId="7" applyNumberFormat="1" applyAlignment="1"/>
    <xf numFmtId="0" fontId="1" fillId="0" borderId="0" xfId="0" applyFont="1">
      <alignment vertical="center"/>
    </xf>
    <xf numFmtId="9" fontId="0" fillId="0" borderId="0" xfId="7" applyNumberFormat="1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B8" sqref="B8"/>
    </sheetView>
  </sheetViews>
  <sheetFormatPr defaultColWidth="9.14285714285714" defaultRowHeight="15" outlineLevelCol="7"/>
  <cols>
    <col min="2" max="2" width="52.8571428571429" customWidth="1"/>
    <col min="4" max="4" width="12.8571428571429"/>
    <col min="5" max="6" width="13" style="6"/>
    <col min="7" max="7" width="12.2857142857143" customWidth="1"/>
  </cols>
  <sheetData>
    <row r="1" spans="1:7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7" t="s">
        <v>6</v>
      </c>
    </row>
    <row r="2" spans="1:7">
      <c r="A2" s="10">
        <v>1</v>
      </c>
      <c r="B2" s="11" t="s">
        <v>7</v>
      </c>
      <c r="C2" s="10" t="s">
        <v>8</v>
      </c>
      <c r="D2" s="12">
        <v>1</v>
      </c>
      <c r="E2" s="13">
        <v>43110</v>
      </c>
      <c r="F2" s="13">
        <v>43230</v>
      </c>
      <c r="G2" s="10"/>
    </row>
    <row r="3" spans="1:7">
      <c r="A3" s="10">
        <v>2</v>
      </c>
      <c r="B3" s="11" t="s">
        <v>9</v>
      </c>
      <c r="C3" s="10"/>
      <c r="D3" s="12">
        <v>1</v>
      </c>
      <c r="E3" s="13">
        <v>43230</v>
      </c>
      <c r="F3" s="13">
        <v>43266</v>
      </c>
      <c r="G3" s="10"/>
    </row>
    <row r="4" spans="1:8">
      <c r="A4" s="10">
        <v>3</v>
      </c>
      <c r="B4" s="11" t="s">
        <v>10</v>
      </c>
      <c r="C4" s="10"/>
      <c r="D4" s="14">
        <v>1</v>
      </c>
      <c r="E4" s="13"/>
      <c r="F4" s="13"/>
      <c r="G4" s="10"/>
      <c r="H4" s="15"/>
    </row>
    <row r="5" spans="1:8">
      <c r="A5" s="16">
        <v>4</v>
      </c>
      <c r="B5" s="17" t="s">
        <v>11</v>
      </c>
      <c r="C5" s="16">
        <v>1307</v>
      </c>
      <c r="D5" s="18">
        <f>'4 Analisis SQL'!D9</f>
        <v>0.68</v>
      </c>
      <c r="E5" s="19">
        <v>43266</v>
      </c>
      <c r="F5" s="20">
        <v>43456</v>
      </c>
      <c r="G5" s="16"/>
      <c r="H5" s="15"/>
    </row>
    <row r="6" spans="1:7">
      <c r="A6" s="16">
        <v>5</v>
      </c>
      <c r="B6" s="17" t="s">
        <v>12</v>
      </c>
      <c r="C6" s="16"/>
      <c r="D6" s="4">
        <v>0.7</v>
      </c>
      <c r="E6" s="20">
        <v>43437</v>
      </c>
      <c r="F6" s="20">
        <v>43449</v>
      </c>
      <c r="G6" s="16"/>
    </row>
    <row r="7" spans="1:7">
      <c r="A7" s="16">
        <v>6</v>
      </c>
      <c r="B7" s="17" t="s">
        <v>13</v>
      </c>
      <c r="C7" s="21"/>
      <c r="D7" s="22">
        <v>0</v>
      </c>
      <c r="E7" s="20">
        <v>43449</v>
      </c>
      <c r="F7" s="20">
        <v>43456</v>
      </c>
      <c r="G7" s="16"/>
    </row>
    <row r="8" spans="1:7">
      <c r="A8" s="16">
        <v>7</v>
      </c>
      <c r="B8" s="17" t="s">
        <v>14</v>
      </c>
      <c r="C8" s="16">
        <v>379</v>
      </c>
      <c r="D8" s="1">
        <f>0/C8</f>
        <v>0</v>
      </c>
      <c r="E8" s="20"/>
      <c r="F8" s="19"/>
      <c r="G8" s="16"/>
    </row>
    <row r="9" spans="1:7">
      <c r="A9" s="16">
        <v>8</v>
      </c>
      <c r="B9" s="23" t="s">
        <v>15</v>
      </c>
      <c r="C9" s="16"/>
      <c r="D9" s="24">
        <v>0</v>
      </c>
      <c r="E9" s="20">
        <v>43466</v>
      </c>
      <c r="F9" s="19"/>
      <c r="G9" s="16"/>
    </row>
    <row r="10" spans="1:7">
      <c r="A10" s="16"/>
      <c r="B10" t="s">
        <v>16</v>
      </c>
      <c r="C10">
        <v>33</v>
      </c>
      <c r="D10" s="24">
        <v>0</v>
      </c>
      <c r="E10" s="20">
        <v>43466</v>
      </c>
      <c r="F10" s="20">
        <v>43470</v>
      </c>
      <c r="G10" s="16"/>
    </row>
    <row r="11" spans="1:7">
      <c r="A11" s="16"/>
      <c r="B11" t="s">
        <v>17</v>
      </c>
      <c r="C11">
        <v>205</v>
      </c>
      <c r="D11" s="24">
        <v>0</v>
      </c>
      <c r="E11" s="19"/>
      <c r="F11" s="20">
        <v>43511</v>
      </c>
      <c r="G11" t="s">
        <v>18</v>
      </c>
    </row>
    <row r="12" spans="1:7">
      <c r="A12" s="16"/>
      <c r="B12" t="s">
        <v>19</v>
      </c>
      <c r="C12">
        <v>100</v>
      </c>
      <c r="D12" s="24">
        <v>0</v>
      </c>
      <c r="E12" s="19"/>
      <c r="F12" s="20">
        <v>43539</v>
      </c>
      <c r="G12" t="s">
        <v>18</v>
      </c>
    </row>
    <row r="13" spans="1:7">
      <c r="A13" s="16"/>
      <c r="B13" t="s">
        <v>20</v>
      </c>
      <c r="C13">
        <v>174</v>
      </c>
      <c r="D13" s="24">
        <v>0</v>
      </c>
      <c r="E13" s="19"/>
      <c r="F13" s="20">
        <v>43570</v>
      </c>
      <c r="G13" t="s">
        <v>18</v>
      </c>
    </row>
    <row r="14" spans="1:7">
      <c r="A14" s="16"/>
      <c r="B14" t="s">
        <v>21</v>
      </c>
      <c r="C14">
        <v>204</v>
      </c>
      <c r="D14" s="24">
        <v>0</v>
      </c>
      <c r="E14" s="19"/>
      <c r="F14" s="20">
        <v>43600</v>
      </c>
      <c r="G14" t="s">
        <v>18</v>
      </c>
    </row>
    <row r="15" spans="1:7">
      <c r="A15" s="16"/>
      <c r="B15" t="s">
        <v>22</v>
      </c>
      <c r="C15">
        <v>298</v>
      </c>
      <c r="D15" s="24">
        <v>0</v>
      </c>
      <c r="E15" s="19"/>
      <c r="F15" s="20">
        <v>43615</v>
      </c>
      <c r="G15" t="s">
        <v>18</v>
      </c>
    </row>
    <row r="16" spans="2:7">
      <c r="B16" t="s">
        <v>23</v>
      </c>
      <c r="C16">
        <v>171</v>
      </c>
      <c r="D16" s="24">
        <v>0</v>
      </c>
      <c r="F16" s="20">
        <v>43631</v>
      </c>
      <c r="G16" t="s">
        <v>18</v>
      </c>
    </row>
    <row r="17" spans="2:7">
      <c r="B17" t="s">
        <v>24</v>
      </c>
      <c r="C17">
        <v>153</v>
      </c>
      <c r="D17" s="24">
        <v>0</v>
      </c>
      <c r="F17" s="20">
        <v>43646</v>
      </c>
      <c r="G17" t="s">
        <v>18</v>
      </c>
    </row>
    <row r="18" spans="2:4">
      <c r="B18" t="s">
        <v>25</v>
      </c>
      <c r="C18">
        <v>17</v>
      </c>
      <c r="D18" s="24">
        <v>0</v>
      </c>
    </row>
    <row r="19" spans="2:4">
      <c r="B19" t="s">
        <v>26</v>
      </c>
      <c r="C19">
        <v>720</v>
      </c>
      <c r="D19" s="24">
        <v>0</v>
      </c>
    </row>
    <row r="20" spans="1:2">
      <c r="A20">
        <v>9</v>
      </c>
      <c r="B20" s="23" t="s">
        <v>27</v>
      </c>
    </row>
    <row r="21" spans="2:6">
      <c r="B21" t="s">
        <v>16</v>
      </c>
      <c r="E21" s="20">
        <v>43472</v>
      </c>
      <c r="F21" s="20">
        <v>43476</v>
      </c>
    </row>
    <row r="22" spans="2:7">
      <c r="B22" t="s">
        <v>17</v>
      </c>
      <c r="F22" s="20">
        <v>43511</v>
      </c>
      <c r="G22" t="s">
        <v>18</v>
      </c>
    </row>
    <row r="23" spans="2:7">
      <c r="B23" t="s">
        <v>19</v>
      </c>
      <c r="F23" s="20">
        <v>43539</v>
      </c>
      <c r="G23" t="s">
        <v>18</v>
      </c>
    </row>
    <row r="24" spans="2:7">
      <c r="B24" t="s">
        <v>20</v>
      </c>
      <c r="F24" s="20">
        <v>43570</v>
      </c>
      <c r="G24" t="s">
        <v>18</v>
      </c>
    </row>
    <row r="25" spans="2:7">
      <c r="B25" t="s">
        <v>21</v>
      </c>
      <c r="F25" s="20">
        <v>43600</v>
      </c>
      <c r="G25" t="s">
        <v>18</v>
      </c>
    </row>
    <row r="26" spans="2:7">
      <c r="B26" t="s">
        <v>22</v>
      </c>
      <c r="F26" s="20">
        <v>43615</v>
      </c>
      <c r="G26" t="s">
        <v>18</v>
      </c>
    </row>
    <row r="27" spans="2:7">
      <c r="B27" t="s">
        <v>23</v>
      </c>
      <c r="F27" s="20">
        <v>43631</v>
      </c>
      <c r="G27" t="s">
        <v>18</v>
      </c>
    </row>
    <row r="28" spans="2:7">
      <c r="B28" t="s">
        <v>24</v>
      </c>
      <c r="F28" s="20">
        <v>43646</v>
      </c>
      <c r="G28" t="s">
        <v>18</v>
      </c>
    </row>
    <row r="29" spans="2:2">
      <c r="B29" t="s">
        <v>25</v>
      </c>
    </row>
    <row r="30" spans="2:2">
      <c r="B30" t="s">
        <v>26</v>
      </c>
    </row>
    <row r="31" spans="1:6">
      <c r="A31">
        <v>10</v>
      </c>
      <c r="B31" s="23" t="s">
        <v>28</v>
      </c>
      <c r="F31" s="20">
        <v>43647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D9" sqref="D9"/>
    </sheetView>
  </sheetViews>
  <sheetFormatPr defaultColWidth="9.14285714285714" defaultRowHeight="15"/>
  <cols>
    <col min="2" max="2" width="17.2857142857143" customWidth="1"/>
    <col min="3" max="3" width="11.2857142857143" customWidth="1"/>
    <col min="4" max="4" width="11.2857142857143" style="1" customWidth="1"/>
    <col min="5" max="5" width="10.5714285714286" customWidth="1"/>
    <col min="6" max="6" width="5.14285714285714" style="1" customWidth="1"/>
    <col min="8" max="8" width="4.14285714285714" style="1" customWidth="1"/>
    <col min="9" max="9" width="10.4285714285714" customWidth="1"/>
    <col min="10" max="10" width="10.2857142857143" customWidth="1"/>
  </cols>
  <sheetData>
    <row r="1" spans="1:10">
      <c r="A1" s="2" t="s">
        <v>0</v>
      </c>
      <c r="B1" s="2" t="s">
        <v>29</v>
      </c>
      <c r="C1" s="2" t="s">
        <v>30</v>
      </c>
      <c r="D1" s="3" t="s">
        <v>31</v>
      </c>
      <c r="E1" s="2" t="s">
        <v>32</v>
      </c>
      <c r="F1" s="3" t="s">
        <v>33</v>
      </c>
      <c r="G1" s="2" t="s">
        <v>34</v>
      </c>
      <c r="H1" s="3" t="s">
        <v>33</v>
      </c>
      <c r="I1" s="2" t="s">
        <v>4</v>
      </c>
      <c r="J1" s="2" t="s">
        <v>5</v>
      </c>
    </row>
    <row r="2" spans="1:10">
      <c r="A2">
        <v>1</v>
      </c>
      <c r="B2" t="s">
        <v>35</v>
      </c>
      <c r="C2">
        <v>121</v>
      </c>
      <c r="D2" s="4">
        <v>1</v>
      </c>
      <c r="I2" s="5"/>
      <c r="J2" s="5"/>
    </row>
    <row r="3" spans="1:4">
      <c r="A3">
        <v>2</v>
      </c>
      <c r="B3" t="s">
        <v>36</v>
      </c>
      <c r="C3">
        <v>51</v>
      </c>
      <c r="D3" s="4">
        <v>1</v>
      </c>
    </row>
    <row r="4" spans="1:4">
      <c r="A4">
        <v>3</v>
      </c>
      <c r="B4" t="s">
        <v>37</v>
      </c>
      <c r="C4">
        <v>9</v>
      </c>
      <c r="D4" s="4">
        <v>1</v>
      </c>
    </row>
    <row r="5" spans="1:4">
      <c r="A5">
        <v>4</v>
      </c>
      <c r="B5" t="s">
        <v>38</v>
      </c>
      <c r="C5">
        <v>703</v>
      </c>
      <c r="D5" s="4">
        <v>0.4</v>
      </c>
    </row>
    <row r="6" spans="1:4">
      <c r="A6">
        <v>5</v>
      </c>
      <c r="B6" t="s">
        <v>39</v>
      </c>
      <c r="C6">
        <v>423</v>
      </c>
      <c r="D6" s="1">
        <f>0/C6</f>
        <v>0</v>
      </c>
    </row>
    <row r="9" spans="3:4">
      <c r="C9">
        <f>SUM(C2:C8)</f>
        <v>1307</v>
      </c>
      <c r="D9" s="1">
        <f>AVERAGE(D2:D6)</f>
        <v>0.68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 General</vt:lpstr>
      <vt:lpstr>4 Analisis 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2018-08-22T21:06:00Z</dcterms:created>
  <dcterms:modified xsi:type="dcterms:W3CDTF">2018-12-08T16:35:21Z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2058-10.2.0.7549</vt:lpwstr>
  </property>
</Properties>
</file>