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Plan General" sheetId="1" r:id="rId1"/>
    <sheet name="Fase1 SQL" sheetId="2" r:id="rId2"/>
  </sheets>
  <calcPr calcId="144525"/>
</workbook>
</file>

<file path=xl/sharedStrings.xml><?xml version="1.0" encoding="utf-8"?>
<sst xmlns="http://schemas.openxmlformats.org/spreadsheetml/2006/main" count="33">
  <si>
    <t>Num</t>
  </si>
  <si>
    <t>Fase</t>
  </si>
  <si>
    <t>Can. Obj.</t>
  </si>
  <si>
    <t>% avance</t>
  </si>
  <si>
    <t>Inicio</t>
  </si>
  <si>
    <t>Termino</t>
  </si>
  <si>
    <t>Responsable</t>
  </si>
  <si>
    <t>Upgrade de la version 3100 a la 5000</t>
  </si>
  <si>
    <t>N/A</t>
  </si>
  <si>
    <t>Comparacion automatica de Objetos SQL con cambios</t>
  </si>
  <si>
    <t>Comparacion automatica de Objetos Intelisis con cambios</t>
  </si>
  <si>
    <t>Filtro de comparacion de la logica scrips SQL</t>
  </si>
  <si>
    <t>Filtro de comparacion de la logica scrips intelisis</t>
  </si>
  <si>
    <t>Arreglo de diferiencias simples que no colisionan SQL</t>
  </si>
  <si>
    <t>Arreglo de diferiencias simples que no colisionan Intelisis</t>
  </si>
  <si>
    <t>Analisis de objetos con cambio mayor SQL</t>
  </si>
  <si>
    <t>Analisis de objetos con cambio mayor Intelisis</t>
  </si>
  <si>
    <t>Pruebas integridad con Gestoria</t>
  </si>
  <si>
    <t>Definicion de los reportes a analizar</t>
  </si>
  <si>
    <t>Localizacion de errores en la migracion</t>
  </si>
  <si>
    <t>Solucionar errores</t>
  </si>
  <si>
    <t>Tipo</t>
  </si>
  <si>
    <t>Objetos</t>
  </si>
  <si>
    <t>% Avance</t>
  </si>
  <si>
    <t>Resueltos</t>
  </si>
  <si>
    <t>%</t>
  </si>
  <si>
    <t>2da fase</t>
  </si>
  <si>
    <t>Vistas</t>
  </si>
  <si>
    <t>Funciones Escalar</t>
  </si>
  <si>
    <t>Funciones Tabla</t>
  </si>
  <si>
    <t>Procedimientos</t>
  </si>
  <si>
    <t>Tablas</t>
  </si>
  <si>
    <t>Tablas con Triger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</si>
</sst>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0" borderId="3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9" fontId="0" fillId="0" borderId="0" xfId="7">
      <alignment vertical="center"/>
    </xf>
    <xf numFmtId="0" fontId="0" fillId="2" borderId="0" xfId="0" applyFill="1">
      <alignment vertical="center"/>
    </xf>
    <xf numFmtId="9" fontId="0" fillId="2" borderId="0" xfId="7" applyFill="1">
      <alignment vertical="center"/>
    </xf>
    <xf numFmtId="58" fontId="0" fillId="0" borderId="0" xfId="0" applyNumberFormat="1" applyFill="1" applyAlignment="1"/>
    <xf numFmtId="0" fontId="0" fillId="2" borderId="0" xfId="0" applyFont="1" applyFill="1" applyAlignment="1">
      <alignment vertical="center"/>
    </xf>
    <xf numFmtId="9" fontId="0" fillId="2" borderId="0" xfId="7" applyFont="1" applyFill="1" applyAlignment="1">
      <alignment vertical="center"/>
    </xf>
    <xf numFmtId="0" fontId="0" fillId="0" borderId="0" xfId="0" applyFont="1" applyFill="1" applyAlignment="1">
      <alignment vertical="center"/>
    </xf>
    <xf numFmtId="9" fontId="0" fillId="0" borderId="0" xfId="7" applyFont="1" applyFill="1" applyAlignment="1">
      <alignment vertical="center"/>
    </xf>
    <xf numFmtId="58" fontId="0" fillId="0" borderId="0" xfId="0" applyNumberFormat="1" applyFont="1" applyFill="1" applyAlignment="1">
      <alignment vertical="center"/>
    </xf>
    <xf numFmtId="0" fontId="1" fillId="0" borderId="0" xfId="8" applyFont="1">
      <alignment vertical="center"/>
    </xf>
    <xf numFmtId="0" fontId="0" fillId="0" borderId="0" xfId="0" applyFill="1" applyAlignment="1"/>
    <xf numFmtId="9" fontId="0" fillId="0" borderId="0" xfId="7" applyNumberFormat="1"/>
    <xf numFmtId="9" fontId="0" fillId="0" borderId="0" xfId="7" applyNumberFormat="1" applyFont="1" applyFill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B18" sqref="B18"/>
    </sheetView>
  </sheetViews>
  <sheetFormatPr defaultColWidth="9.14285714285714" defaultRowHeight="15" outlineLevelCol="7"/>
  <cols>
    <col min="2" max="2" width="52.8571428571429" customWidth="1"/>
    <col min="4" max="4" width="12.8571428571429"/>
    <col min="5" max="6" width="10.2857142857143"/>
    <col min="7" max="7" width="12.2857142857143" customWidth="1"/>
  </cols>
  <sheetData>
    <row r="1" spans="1:7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</row>
    <row r="2" spans="1:7">
      <c r="A2" s="7">
        <v>1</v>
      </c>
      <c r="B2" s="7" t="s">
        <v>7</v>
      </c>
      <c r="C2" s="7" t="s">
        <v>8</v>
      </c>
      <c r="D2" s="8">
        <v>1</v>
      </c>
      <c r="E2" s="9">
        <v>43110</v>
      </c>
      <c r="F2" s="9">
        <v>43230</v>
      </c>
      <c r="G2" s="7"/>
    </row>
    <row r="3" spans="1:7">
      <c r="A3" s="7">
        <v>2</v>
      </c>
      <c r="B3" s="7" t="s">
        <v>9</v>
      </c>
      <c r="C3" s="7"/>
      <c r="D3" s="8">
        <v>1</v>
      </c>
      <c r="E3" s="9">
        <v>43230</v>
      </c>
      <c r="F3" s="9">
        <v>43266</v>
      </c>
      <c r="G3" s="7"/>
    </row>
    <row r="4" spans="1:8">
      <c r="A4" s="7">
        <v>3</v>
      </c>
      <c r="B4" s="7" t="s">
        <v>10</v>
      </c>
      <c r="C4" s="7"/>
      <c r="D4" s="8"/>
      <c r="E4" s="7"/>
      <c r="F4" s="7"/>
      <c r="G4" s="7"/>
      <c r="H4" s="10"/>
    </row>
    <row r="5" spans="1:8">
      <c r="A5" s="7"/>
      <c r="B5" s="7"/>
      <c r="C5" s="7"/>
      <c r="D5" s="8"/>
      <c r="E5" s="7"/>
      <c r="F5" s="7"/>
      <c r="G5" s="7"/>
      <c r="H5" s="10"/>
    </row>
    <row r="6" spans="1:7">
      <c r="A6" s="7">
        <v>5</v>
      </c>
      <c r="B6" s="7" t="s">
        <v>11</v>
      </c>
      <c r="C6" s="7">
        <v>1303</v>
      </c>
      <c r="D6" s="1">
        <f>205/C6</f>
        <v>0.157329240214889</v>
      </c>
      <c r="E6" s="4">
        <v>43250</v>
      </c>
      <c r="F6" s="4"/>
      <c r="G6" s="7"/>
    </row>
    <row r="7" spans="1:7">
      <c r="A7" s="7">
        <v>6</v>
      </c>
      <c r="B7" s="7" t="s">
        <v>12</v>
      </c>
      <c r="C7" s="11" t="s">
        <v>8</v>
      </c>
      <c r="D7" s="12">
        <v>0</v>
      </c>
      <c r="E7" s="7"/>
      <c r="F7" s="7"/>
      <c r="G7" s="7"/>
    </row>
    <row r="8" spans="1:7">
      <c r="A8" s="7">
        <v>7</v>
      </c>
      <c r="B8" s="7" t="s">
        <v>13</v>
      </c>
      <c r="C8" s="7">
        <v>28</v>
      </c>
      <c r="D8" s="1">
        <f>0/C8</f>
        <v>0</v>
      </c>
      <c r="E8" s="7"/>
      <c r="F8" s="7"/>
      <c r="G8" s="7"/>
    </row>
    <row r="9" spans="1:7">
      <c r="A9" s="7">
        <v>8</v>
      </c>
      <c r="B9" s="7" t="s">
        <v>14</v>
      </c>
      <c r="C9" s="7" t="s">
        <v>8</v>
      </c>
      <c r="D9" s="13">
        <v>0</v>
      </c>
      <c r="E9" s="7"/>
      <c r="F9" s="7"/>
      <c r="G9" s="7"/>
    </row>
    <row r="10" spans="1:7">
      <c r="A10" s="7">
        <v>9</v>
      </c>
      <c r="B10" s="7" t="s">
        <v>15</v>
      </c>
      <c r="C10" s="7" t="s">
        <v>8</v>
      </c>
      <c r="D10" s="13">
        <v>0</v>
      </c>
      <c r="E10" s="7"/>
      <c r="F10" s="7"/>
      <c r="G10" s="7"/>
    </row>
    <row r="11" spans="1:7">
      <c r="A11" s="7">
        <v>10</v>
      </c>
      <c r="B11" s="7" t="s">
        <v>16</v>
      </c>
      <c r="C11" s="7" t="s">
        <v>8</v>
      </c>
      <c r="D11" s="13">
        <v>0</v>
      </c>
      <c r="E11" s="7"/>
      <c r="F11" s="7"/>
      <c r="G11" s="7"/>
    </row>
    <row r="12" spans="1:7">
      <c r="A12" s="7">
        <v>11</v>
      </c>
      <c r="B12" s="7" t="s">
        <v>17</v>
      </c>
      <c r="C12" s="7"/>
      <c r="D12" s="13">
        <v>0</v>
      </c>
      <c r="E12" s="7"/>
      <c r="F12" s="7"/>
      <c r="G12" s="7"/>
    </row>
    <row r="13" spans="1:7">
      <c r="A13" s="7">
        <v>12</v>
      </c>
      <c r="B13" s="7" t="s">
        <v>18</v>
      </c>
      <c r="C13" s="7"/>
      <c r="D13" s="13">
        <v>0</v>
      </c>
      <c r="E13" s="7"/>
      <c r="F13" s="7"/>
      <c r="G13" s="7"/>
    </row>
    <row r="14" spans="1:7">
      <c r="A14" s="7">
        <v>13</v>
      </c>
      <c r="B14" s="7" t="s">
        <v>19</v>
      </c>
      <c r="C14" s="7"/>
      <c r="D14" s="13">
        <v>0</v>
      </c>
      <c r="E14" s="7"/>
      <c r="F14" s="7"/>
      <c r="G14" s="7"/>
    </row>
    <row r="15" spans="1:7">
      <c r="A15" s="7">
        <v>14</v>
      </c>
      <c r="B15" s="7" t="s">
        <v>20</v>
      </c>
      <c r="C15" s="7"/>
      <c r="D15" s="13">
        <v>0</v>
      </c>
      <c r="E15" s="7"/>
      <c r="F15" s="7"/>
      <c r="G15" s="7"/>
    </row>
    <row r="23" spans="2:2">
      <c r="B23" s="10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D4" sqref="D4"/>
    </sheetView>
  </sheetViews>
  <sheetFormatPr defaultColWidth="9.14285714285714" defaultRowHeight="15"/>
  <cols>
    <col min="2" max="2" width="17.2857142857143" customWidth="1"/>
    <col min="3" max="3" width="11.2857142857143" customWidth="1"/>
    <col min="4" max="4" width="11.2857142857143" style="1" customWidth="1"/>
    <col min="5" max="5" width="10.5714285714286" customWidth="1"/>
    <col min="6" max="6" width="5.14285714285714" style="1" customWidth="1"/>
    <col min="8" max="8" width="4.14285714285714" style="1" customWidth="1"/>
    <col min="9" max="9" width="10.4285714285714" customWidth="1"/>
    <col min="10" max="10" width="10.2857142857143" customWidth="1"/>
  </cols>
  <sheetData>
    <row r="1" spans="1:10">
      <c r="A1" s="2" t="s">
        <v>0</v>
      </c>
      <c r="B1" s="2" t="s">
        <v>21</v>
      </c>
      <c r="C1" s="2" t="s">
        <v>22</v>
      </c>
      <c r="D1" s="3" t="s">
        <v>23</v>
      </c>
      <c r="E1" s="2" t="s">
        <v>24</v>
      </c>
      <c r="F1" s="3" t="s">
        <v>25</v>
      </c>
      <c r="G1" s="2" t="s">
        <v>26</v>
      </c>
      <c r="H1" s="3" t="s">
        <v>25</v>
      </c>
      <c r="I1" s="2" t="s">
        <v>4</v>
      </c>
      <c r="J1" s="2" t="s">
        <v>5</v>
      </c>
    </row>
    <row r="2" spans="1:10">
      <c r="A2">
        <v>1</v>
      </c>
      <c r="B2" t="s">
        <v>27</v>
      </c>
      <c r="C2">
        <v>115</v>
      </c>
      <c r="D2" s="1">
        <f>115/C2</f>
        <v>1</v>
      </c>
      <c r="E2">
        <v>87</v>
      </c>
      <c r="F2" s="1">
        <f>E2/C2</f>
        <v>0.756521739130435</v>
      </c>
      <c r="G2">
        <v>28</v>
      </c>
      <c r="H2" s="1">
        <f>G2/C2</f>
        <v>0.243478260869565</v>
      </c>
      <c r="I2" s="4">
        <v>43250</v>
      </c>
      <c r="J2" s="4">
        <v>43297</v>
      </c>
    </row>
    <row r="3" spans="1:8">
      <c r="A3">
        <v>2</v>
      </c>
      <c r="B3" t="s">
        <v>28</v>
      </c>
      <c r="C3">
        <v>72</v>
      </c>
      <c r="D3" s="1">
        <f>72/C3</f>
        <v>1</v>
      </c>
      <c r="E3">
        <v>0</v>
      </c>
      <c r="F3" s="1">
        <f>E3/C3</f>
        <v>0</v>
      </c>
      <c r="G3">
        <v>0</v>
      </c>
      <c r="H3" s="1">
        <f>G3/C3</f>
        <v>0</v>
      </c>
    </row>
    <row r="4" spans="1:8">
      <c r="A4">
        <v>3</v>
      </c>
      <c r="B4" t="s">
        <v>29</v>
      </c>
      <c r="C4">
        <v>18</v>
      </c>
      <c r="D4" s="1">
        <f>18/C4</f>
        <v>1</v>
      </c>
      <c r="E4">
        <v>0</v>
      </c>
      <c r="F4" s="1">
        <f>E4/C4</f>
        <v>0</v>
      </c>
      <c r="G4">
        <v>0</v>
      </c>
      <c r="H4" s="1">
        <f>G4/C4</f>
        <v>0</v>
      </c>
    </row>
    <row r="5" spans="1:8">
      <c r="A5">
        <v>4</v>
      </c>
      <c r="B5" t="s">
        <v>30</v>
      </c>
      <c r="C5">
        <v>721</v>
      </c>
      <c r="D5" s="1">
        <f>0/C5</f>
        <v>0</v>
      </c>
      <c r="E5">
        <v>0</v>
      </c>
      <c r="F5" s="1">
        <f>E5/C5</f>
        <v>0</v>
      </c>
      <c r="G5">
        <v>0</v>
      </c>
      <c r="H5" s="1">
        <f>G5/C5</f>
        <v>0</v>
      </c>
    </row>
    <row r="6" spans="1:8">
      <c r="A6">
        <v>5</v>
      </c>
      <c r="B6" t="s">
        <v>31</v>
      </c>
      <c r="C6">
        <v>205</v>
      </c>
      <c r="D6" s="1">
        <f>0/C6</f>
        <v>0</v>
      </c>
      <c r="E6">
        <v>0</v>
      </c>
      <c r="F6" s="1">
        <f>E6/C6</f>
        <v>0</v>
      </c>
      <c r="G6">
        <v>0</v>
      </c>
      <c r="H6" s="1">
        <f>G6/C6</f>
        <v>0</v>
      </c>
    </row>
    <row r="7" spans="1:8">
      <c r="A7">
        <v>6</v>
      </c>
      <c r="B7" t="s">
        <v>32</v>
      </c>
      <c r="C7">
        <v>172</v>
      </c>
      <c r="D7" s="1">
        <f>0/C7</f>
        <v>0</v>
      </c>
      <c r="E7">
        <v>0</v>
      </c>
      <c r="F7" s="1">
        <f>E7/C7</f>
        <v>0</v>
      </c>
      <c r="G7">
        <v>0</v>
      </c>
      <c r="H7" s="1">
        <f>G7/C7</f>
        <v>0</v>
      </c>
    </row>
    <row r="9" spans="3:4">
      <c r="C9">
        <f>SUM(C2:C8)</f>
        <v>1303</v>
      </c>
      <c r="D9" s="1">
        <f>(SUM(E2:E7)+SUM(G2:G7))/C9</f>
        <v>0.0882578664620107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 General</vt:lpstr>
      <vt:lpstr>Fase1 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dcterms:created xsi:type="dcterms:W3CDTF">2018-08-22T21:06:00Z</dcterms:created>
  <dcterms:modified xsi:type="dcterms:W3CDTF">2018-08-22T23:35:27Z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2058-10.2.0.6051</vt:lpwstr>
  </property>
</Properties>
</file>